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Q23" i="12" l="1"/>
  <c r="CR102" i="12" l="1"/>
  <c r="AU63" i="12" l="1"/>
  <c r="AA23" i="12" l="1"/>
  <c r="V23" i="12"/>
  <c r="AP23" i="12"/>
  <c r="AU88" i="12" l="1"/>
  <c r="AP88" i="12"/>
  <c r="AF8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<sst xmlns="http://schemas.openxmlformats.org/spreadsheetml/2006/main" count="1136" uniqueCount="625">
  <si>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</si>
  <si>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</si>
  <si>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</si>
  <si>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</si>
  <si>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</si>
  <si>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</si>
  <si>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</si>
  <si>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</si>
  <si>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</si>
  <si>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</si>
  <si>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</si>
  <si>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</si>
  <si>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</si>
  <si>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</si>
  <si>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</si>
  <si>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</si>
  <si>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</si>
  <si>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</si>
  <si>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</si>
  <si>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</si>
  <si>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</si>
  <si>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</si>
  <si>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</si>
  <si>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</si>
  <si>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</si>
  <si>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</si>
  <si>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</si>
  <si>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</si>
  <si>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</si>
  <si>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</si>
  <si>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</si>
  <si>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</si>
  <si>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</si>
  <si>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</si>
  <si>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</si>
  <si>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</si>
  <si>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</si>
  <si>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</si>
  <si>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</si>
  <si>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</si>
  <si>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</si>
  <si>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</si>
  <si>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</si>
  <si>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</si>
  <si>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</si>
  <si>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</si>
  <si>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</si>
  <si>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</si>
  <si>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</si>
  <si>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</si>
  <si>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</si>
  <si>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</si>
  <si>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</si>
  <si>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</si>
  <si>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</si>
  <si>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</si>
  <si>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</si>
  <si>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</si>
  <si>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</si>
  <si>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</si>
  <si>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</si>
  <si>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</si>
  <si>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</si>
  <si>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</si>
  <si>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</si>
  <si>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</si>
  <si>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</si>
  <si>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</si>
  <si>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</si>
  <si>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</si>
  <si>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</si>
  <si>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</si>
  <si>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</si>
  <si>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</si>
  <si>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</si>
  <si>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</si>
  <si>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</si>
  <si>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</si>
  <si>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</si>
  <si>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</si>
  <si>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</si>
  <si>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</si>
  <si>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</si>
  <si>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</si>
  <si>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</si>
  <si>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</si>
  <si>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</si>
  <si>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</si>
  <si>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</si>
  <si>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</si>
  <si>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</si>
  <si>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</si>
  <si>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</si>
  <si>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</si>
  <si>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</si>
  <si>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</si>
  <si>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</si>
  <si>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</si>
  <si>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</si>
  <si>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</si>
  <si>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</si>
  <si>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</si>
  <si>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</si>
  <si>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</si>
  <si>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</si>
  <si>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</si>
  <si>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</si>
  <si>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</si>
  <si>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</si>
  <si>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</si>
  <si>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</si>
  <si>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</si>
  <si>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</si>
  <si>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</si>
  <si>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</si>
  <si>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</si>
  <si>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</si>
  <si>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</si>
  <si>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</si>
  <si>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</si>
  <si>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</si>
  <si>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</si>
  <si>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</si>
  <si>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</si>
  <si>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</si>
  <si>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</si>
  <si>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</si>
  <si>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</si>
  <si>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</si>
  <si>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</si>
  <si>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</si>
  <si>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</si>
  <si>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</si>
  <si>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</si>
  <si>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</si>
  <si>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</si>
  <si>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</si>
  <si>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</si>
  <si>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</si>
  <si>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</si>
  <si>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</si>
  <si>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</si>
  <si>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</si>
  <si>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</si>
  <si>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</si>
  <si>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</si>
  <si>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</si>
  <si>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</si>
  <si>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</si>
  <si>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</si>
  <si>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</si>
  <si>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</si>
  <si>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</si>
  <si>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</si>
  <si>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</si>
  <si>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</si>
  <si>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</si>
  <si>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</si>
  <si>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</si>
  <si>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</si>
  <si>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</si>
  <si>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</si>
  <si>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</si>
  <si>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</si>
  <si>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</si>
  <si>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</si>
  <si>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</si>
  <si>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</si>
  <si>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</si>
  <si>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</si>
  <si>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</si>
  <si>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</si>
  <si>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</si>
  <si>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</si>
  <si>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</si>
  <si>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</si>
  <si>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</si>
  <si>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</si>
  <si>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</si>
  <si>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</si>
  <si>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</si>
  <si>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</si>
  <si>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</si>
  <si>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</si>
  <si>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</si>
  <si>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</si>
  <si>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</si>
  <si>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</si>
  <si>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</si>
  <si>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</si>
  <si>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</si>
  <si>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</si>
  <si>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</si>
  <si>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</si>
  <si>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</si>
  <si>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</si>
  <si>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</si>
  <si>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</si>
  <si>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</si>
  <si>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</si>
  <si>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</si>
  <si>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</si>
  <si>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</si>
  <si>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</si>
  <si>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</si>
  <si>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</si>
  <si>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</si>
  <si>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</si>
  <si>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</si>
  <si>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</si>
  <si>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</si>
  <si>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</si>
  <si>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</si>
  <si>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</si>
  <si>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</si>
  <si>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和歌山県みなべ町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</si>
  <si>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</si>
  <si>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</si>
  <si>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</si>
  <si>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</si>
  <si>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</si>
  <si>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</si>
  <si>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</si>
  <si>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</si>
  <si>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</si>
  <si>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</si>
  <si>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</si>
  <si>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</si>
  <si>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</si>
  <si>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</si>
  <si>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</si>
  <si>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</si>
  <si>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</si>
  <si>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</si>
  <si>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</si>
  <si>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</si>
  <si>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</si>
  <si>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</si>
  <si>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</si>
  <si>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</si>
  <si>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</si>
  <si>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</si>
  <si>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</si>
  <si>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</si>
  <si>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</si>
  <si>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</si>
  <si>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</si>
  <si>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</si>
  <si>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</si>
  <si>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</si>
  <si>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</si>
  <si>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</si>
  <si>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</si>
  <si>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</si>
  <si>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</si>
  <si>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</si>
  <si>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</si>
  <si>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</si>
  <si>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</si>
  <si>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</si>
  <si>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</si>
  <si>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</si>
  <si>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</si>
  <si>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</si>
  <si>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</si>
  <si>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</si>
  <si>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</si>
  <si>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</si>
  <si>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</si>
  <si>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</si>
  <si>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</si>
  <si>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</si>
  <si>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</si>
  <si>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</si>
  <si>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</si>
  <si>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</si>
  <si>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</si>
  <si>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</si>
  <si>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</si>
  <si>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</si>
  <si>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</si>
  <si>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</si>
  <si>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</si>
  <si>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</si>
  <si>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</si>
  <si>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</si>
  <si>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</si>
  <si>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</si>
  <si>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</si>
  <si>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</si>
  <si>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</si>
  <si>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</si>
  <si>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</si>
  <si>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</si>
  <si>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</si>
  <si>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</si>
  <si>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</si>
  <si>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</si>
  <si>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</si>
  <si>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</si>
  <si>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</si>
  <si>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</si>
  <si>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</si>
  <si>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</si>
  <si>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</si>
  <si>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</si>
  <si>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</si>
  <si>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</si>
  <si>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</si>
  <si>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</si>
  <si>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</si>
  <si>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</si>
  <si>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</si>
  <si>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</si>
  <si>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</si>
  <si>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</si>
  <si>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</si>
  <si>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</si>
  <si>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</si>
  <si>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</si>
  <si>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</si>
  <si>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</si>
  <si>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</si>
  <si>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</si>
  <si>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</si>
  <si>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</si>
  <si>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</si>
  <si>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</si>
  <si>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</si>
  <si>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</si>
  <si>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</si>
  <si>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</si>
  <si>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</si>
  <si>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</si>
  <si>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</si>
  <si>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</si>
  <si>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</si>
  <si>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</si>
  <si>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</si>
  <si>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</si>
  <si>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</si>
  <si>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</si>
  <si>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</si>
  <si>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</si>
  <si>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</si>
  <si>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</si>
  <si>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</si>
  <si>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</si>
  <si>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</si>
  <si>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</si>
  <si>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</si>
  <si>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</si>
  <si>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</si>
  <si>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</si>
  <si>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</si>
  <si>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</si>
  <si>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</si>
  <si>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</si>
  <si>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</si>
  <si>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</si>
  <si>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</si>
  <si>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</si>
  <si>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</si>
  <si>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</si>
  <si>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</si>
  <si>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和歌山県みなべ町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</si>
  <si>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</si>
  <si>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</si>
  <si>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</si>
  <si>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</si>
  <si>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</si>
  <si>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</si>
  <si>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</si>
  <si>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</si>
  <si>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</si>
  <si>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</si>
  <si>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</si>
  <si>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</si>
  <si>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</si>
  <si>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</si>
  <si>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</si>
  <si>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</si>
  <si>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</si>
  <si>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</si>
  <si>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</si>
  <si>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</si>
  <si>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</si>
  <si>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</si>
  <si>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</si>
  <si>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</si>
  <si>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</si>
  <si>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</si>
  <si>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</si>
  <si>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</si>
  <si>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</si>
  <si>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</si>
  <si>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</si>
  <si>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</si>
  <si>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</si>
  <si>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</si>
  <si>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</si>
  <si>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</si>
  <si>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</si>
  <si>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</si>
  <si>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</si>
  <si>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</si>
  <si>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</si>
  <si>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</si>
  <si>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</si>
  <si>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</si>
  <si>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</si>
  <si>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</si>
  <si>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</si>
  <si>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</si>
  <si>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</si>
  <si>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</si>
  <si>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</si>
  <si>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</si>
  <si>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</si>
  <si>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</si>
  <si>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</si>
  <si>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</si>
  <si>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</si>
  <si>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</si>
  <si>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</si>
  <si>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</si>
  <si>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</si>
  <si>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</si>
  <si>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</si>
  <si>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</si>
  <si>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</si>
  <si>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</si>
  <si>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</si>
  <si>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</si>
  <si>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</si>
  <si>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</si>
  <si>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</si>
  <si>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</si>
  <si>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</si>
  <si>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</si>
  <si>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</si>
  <si>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</si>
  <si>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</si>
  <si>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</si>
  <si>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</si>
  <si>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</si>
  <si>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</si>
  <si>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</si>
  <si>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</si>
  <si>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</si>
  <si>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</si>
  <si>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</si>
  <si>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</si>
  <si>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</si>
  <si>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</si>
  <si>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</si>
  <si>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</si>
  <si>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</si>
  <si>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</si>
  <si>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</si>
  <si>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</si>
  <si>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</si>
  <si>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</si>
  <si>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</si>
  <si>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</si>
  <si>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</si>
  <si>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</si>
  <si>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</si>
  <si>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</si>
  <si>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</si>
  <si>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</si>
  <si>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</si>
  <si>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</si>
  <si>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</si>
  <si>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</si>
  <si>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</si>
  <si>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</si>
  <si>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</si>
  <si>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</si>
  <si>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</si>
  <si>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</si>
  <si>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</si>
  <si>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</si>
  <si>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</si>
  <si>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</si>
  <si>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</si>
  <si>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</si>
  <si>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</si>
  <si>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</si>
  <si>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</si>
  <si>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</si>
  <si>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</si>
  <si>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</si>
  <si>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</si>
  <si>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</si>
  <si>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</si>
  <si>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</si>
  <si>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</si>
  <si>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</si>
  <si>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</si>
  <si>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</si>
  <si>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</si>
  <si>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</si>
  <si>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</si>
  <si>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</si>
  <si>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</si>
  <si>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</si>
  <si>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</si>
  <si>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</si>
  <si>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</si>
  <si>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</si>
  <si>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</si>
  <si>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</si>
  <si>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</si>
  <si>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</si>
  <si>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</si>
  <si>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</si>
  <si>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</si>
  <si>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</si>
  <si>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</si>
  <si>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</si>
  <si>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</si>
  <si>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</si>
  <si>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</si>
  <si>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</si>
  <si>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</si>
  <si>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</si>
  <si>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</si>
  <si>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</si>
  <si>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</si>
  <si>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</si>
  <si>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</si>
  <si>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</si>
  <si>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</si>
  <si>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</si>
  <si>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</si>
  <si>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</si>
  <si>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</si>
  <si>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</si>
  <si>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</si>
  <si>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</si>
  <si>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</si>
  <si>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</si>
  <si>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</si>
  <si>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</si>
  <si>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</si>
  <si>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</si>
  <si>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</si>
  <si>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</si>
  <si>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</si>
  <si>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</si>
  <si>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</si>
  <si>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</si>
  <si>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</si>
  <si>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</si>
  <si>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</si>
  <si>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</si>
  <si>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</si>
  <si>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</si>
  <si>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</si>
  <si>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</si>
  <si>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</si>
  <si>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</si>
  <si>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</si>
  <si>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</si>
  <si>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</si>
  <si>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</si>
  <si>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</si>
  <si>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</si>
  <si>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</si>
  <si>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</si>
  <si>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1.60</t>
  </si>
  <si>
    <t>▲ 0.61</t>
  </si>
  <si>
    <t>▲ 1.90</t>
  </si>
  <si>
    <t>一般会計</t>
  </si>
  <si>
    <t>水道事業会計</t>
  </si>
  <si>
    <t>国民健康保険特別会計</t>
  </si>
  <si>
    <t>介護保険特別会計</t>
  </si>
  <si>
    <t>簡易水道事業特別会計</t>
  </si>
  <si>
    <t>後期高齢者医療特別会計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</si>
  <si>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</si>
  <si>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</si>
  <si>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</si>
  <si>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</si>
  <si>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</si>
  <si>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</si>
  <si>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</si>
  <si>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</si>
  <si>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</si>
  <si>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</si>
  <si>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</si>
  <si>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</si>
  <si>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</si>
  <si>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</si>
  <si>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</si>
  <si>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</si>
  <si>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</si>
  <si>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</si>
  <si>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</si>
  <si>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</si>
  <si>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</si>
  <si>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t>
  </si>
  <si>
    <t>－</t>
    <phoneticPr fontId="2"/>
  </si>
  <si>
    <t>みなべ町開発公社</t>
  </si>
  <si>
    <t>環境保全地域活性化基金</t>
  </si>
  <si>
    <t>公共施設整備基金</t>
  </si>
  <si>
    <t>地域づくり基金</t>
  </si>
  <si>
    <t>福祉基金</t>
  </si>
  <si>
    <t>防災基金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</si>
  <si>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</si>
  <si>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</si>
  <si>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</si>
  <si>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く、上昇傾向にあるが、主な要因としては、平成１６年１０月に新町みなべ町が発足したことから、旧町村間の均衡ある発展に道路整備や小中学校の改修を進めてきたことなどが挙げられる。公共施設等総合管理計画に基づき、今後、老朽化対策に積極的に取り組んでいく。</t>
    <rPh sb="77" eb="79">
      <t>ヘイセイ</t>
    </rPh>
    <rPh sb="81" eb="82">
      <t>ネン</t>
    </rPh>
    <rPh sb="84" eb="85">
      <t>ガツ</t>
    </rPh>
    <rPh sb="86" eb="88">
      <t>シンマチ</t>
    </rPh>
    <rPh sb="91" eb="92">
      <t>チョウ</t>
    </rPh>
    <rPh sb="93" eb="95">
      <t>ホッソク</t>
    </rPh>
    <rPh sb="102" eb="103">
      <t>キュウ</t>
    </rPh>
    <rPh sb="103" eb="105">
      <t>チョウソン</t>
    </rPh>
    <rPh sb="105" eb="106">
      <t>カン</t>
    </rPh>
    <rPh sb="107" eb="109">
      <t>キンコウ</t>
    </rPh>
    <rPh sb="111" eb="113">
      <t>ハッテン</t>
    </rPh>
    <rPh sb="114" eb="116">
      <t>ドウロ</t>
    </rPh>
    <rPh sb="116" eb="118">
      <t>セイビ</t>
    </rPh>
    <rPh sb="119" eb="123">
      <t>ショウチュウガッコウ</t>
    </rPh>
    <rPh sb="124" eb="126">
      <t>カイシュウ</t>
    </rPh>
    <rPh sb="127" eb="12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</si>
  <si>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</si>
  <si>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</si>
  <si>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</si>
  <si>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</si>
  <si>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</si>
  <si>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</si>
  <si>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</si>
  <si>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毎年の地方債の新規発行額を当該年度の償還額以内とすると設定し、新規発行を抑制してきたためである。将来負担比率が低下傾向にあるためである、今後についても、当該年度の償還額以内の新規発行に努め、両比率の軽減に努める。</t>
    <rPh sb="55" eb="57">
      <t>トウガイ</t>
    </rPh>
    <rPh sb="57" eb="59">
      <t>ネンド</t>
    </rPh>
    <rPh sb="60" eb="62">
      <t>ショウカン</t>
    </rPh>
    <rPh sb="62" eb="63">
      <t>ガク</t>
    </rPh>
    <rPh sb="110" eb="112">
      <t>コンゴ</t>
    </rPh>
    <rPh sb="129" eb="131">
      <t>シンキ</t>
    </rPh>
    <rPh sb="131" eb="133">
      <t>ハッコウ</t>
    </rPh>
    <rPh sb="134" eb="135">
      <t>ツト</t>
    </rPh>
    <rPh sb="137" eb="138">
      <t>リョウ</t>
    </rPh>
    <rPh sb="138" eb="140">
      <t>ヒリツ</t>
    </rPh>
    <rPh sb="141" eb="143">
      <t>ケイゲン</t>
    </rPh>
    <rPh sb="144" eb="145">
      <t>ツト</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</si>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</sst>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AFB5-4B72-8C77-B50CF984E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86784</c:v>
                </c:pt>
                <c:pt idx="1">
                  <c:v>82011</c:v>
                </c:pt>
                <c:pt idx="2">
                  <c:v>97240</c:v>
                </c:pt>
                <c:pt idx="3">
                  <c:v>141328</c:v>
                </c:pt>
                <c:pt idx="4">
                  <c:v>188721</c:v>
                </c:pt>
              </c:numCache>
            </c:numRef>
          </c:val>
          <c:smooth val="0"/>
          <c:extLst>
            <c:ext xmlns:c16="http://schemas.microsoft.com/office/drawing/2014/chart" uri="{C3380CC4-5D6E-409C-BE32-E72D297353CC}">
              <c16:uniqueId val="{00000001-AFB5-4B72-8C77-B50CF984E24C}"/>
            </c:ext>
          </c:extLst>
        </c:ser>
        <c:dLbls>
          <c:showLegendKey val="0"/>
          <c:showVal val="0"/>
          <c:showCatName val="0"/>
          <c:showSerName val="0"/>
          <c:showPercent val="0"/>
          <c:showBubbleSize val="0"/>
        </c:dLbls>
        <c:marker val="1"/>
        <c:smooth val="0"/>
        <c:axId val="173918464"/>
        <c:axId val="173920640"/>
      </c:lineChart>
      <c:catAx>
        <c:axId val="173918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920640"/>
        <c:crosses val="autoZero"/>
        <c:auto val="1"/>
        <c:lblAlgn val="ctr"/>
        <c:lblOffset val="100"/>
        <c:tickLblSkip val="1"/>
        <c:tickMarkSkip val="1"/>
        <c:noMultiLvlLbl val="0"/>
      </c:catAx>
      <c:valAx>
        <c:axId val="1739206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91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c:v>
                </c:pt>
                <c:pt idx="1">
                  <c:v>10.62</c:v>
                </c:pt>
                <c:pt idx="2">
                  <c:v>11.4</c:v>
                </c:pt>
                <c:pt idx="3">
                  <c:v>11.05</c:v>
                </c:pt>
                <c:pt idx="4">
                  <c:v>9.4700000000000006</c:v>
                </c:pt>
              </c:numCache>
            </c:numRef>
          </c:val>
          <c:extLst>
            <c:ext xmlns:c16="http://schemas.microsoft.com/office/drawing/2014/chart" uri="{C3380CC4-5D6E-409C-BE32-E72D297353CC}">
              <c16:uniqueId val="{00000000-B3CB-4412-AFFF-A2EABB4B9E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26.57</c:v>
                </c:pt>
                <c:pt idx="1">
                  <c:v>26.78</c:v>
                </c:pt>
                <c:pt idx="2">
                  <c:v>27.18</c:v>
                </c:pt>
                <c:pt idx="3">
                  <c:v>27.84</c:v>
                </c:pt>
                <c:pt idx="4">
                  <c:v>28.68</c:v>
                </c:pt>
              </c:numCache>
            </c:numRef>
          </c:val>
          <c:extLst>
            <c:ext xmlns:c16="http://schemas.microsoft.com/office/drawing/2014/chart" uri="{C3380CC4-5D6E-409C-BE32-E72D297353CC}">
              <c16:uniqueId val="{00000001-B3CB-4412-AFFF-A2EABB4B9ED5}"/>
            </c:ext>
          </c:extLst>
        </c:ser>
        <c:dLbls>
          <c:showLegendKey val="0"/>
          <c:showVal val="0"/>
          <c:showCatName val="0"/>
          <c:showSerName val="0"/>
          <c:showPercent val="0"/>
          <c:showBubbleSize val="0"/>
        </c:dLbls>
        <c:gapWidth val="250"/>
        <c:overlap val="100"/>
        <c:axId val="183726848"/>
        <c:axId val="18372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c:v>
                </c:pt>
                <c:pt idx="1">
                  <c:v>0.46</c:v>
                </c:pt>
                <c:pt idx="2">
                  <c:v>0.64</c:v>
                </c:pt>
                <c:pt idx="3">
                  <c:v>-0.61</c:v>
                </c:pt>
                <c:pt idx="4">
                  <c:v>-1.9</c:v>
                </c:pt>
              </c:numCache>
            </c:numRef>
          </c:val>
          <c:smooth val="0"/>
          <c:extLst>
            <c:ext xmlns:c16="http://schemas.microsoft.com/office/drawing/2014/chart" uri="{C3380CC4-5D6E-409C-BE32-E72D297353CC}">
              <c16:uniqueId val="{00000002-B3CB-4412-AFFF-A2EABB4B9ED5}"/>
            </c:ext>
          </c:extLst>
        </c:ser>
        <c:dLbls>
          <c:showLegendKey val="0"/>
          <c:showVal val="0"/>
          <c:showCatName val="0"/>
          <c:showSerName val="0"/>
          <c:showPercent val="0"/>
          <c:showBubbleSize val="0"/>
        </c:dLbls>
        <c:marker val="1"/>
        <c:smooth val="0"/>
        <c:axId val="183726848"/>
        <c:axId val="183728768"/>
      </c:lineChart>
      <c:catAx>
        <c:axId val="1837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728768"/>
        <c:crosses val="autoZero"/>
        <c:auto val="1"/>
        <c:lblAlgn val="ctr"/>
        <c:lblOffset val="100"/>
        <c:tickLblSkip val="1"/>
        <c:tickMarkSkip val="1"/>
        <c:noMultiLvlLbl val="0"/>
      </c:catAx>
      <c:valAx>
        <c:axId val="18372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72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5B-47A6-BCDF-A9B74D713F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5B-47A6-BCDF-A9B74D713F70}"/>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0.05</c:v>
                </c:pt>
                <c:pt idx="4">
                  <c:v>#N/A</c:v>
                </c:pt>
                <c:pt idx="5">
                  <c:v>0.09</c:v>
                </c:pt>
                <c:pt idx="6">
                  <c:v>#N/A</c:v>
                </c:pt>
                <c:pt idx="7">
                  <c:v>0.05</c:v>
                </c:pt>
                <c:pt idx="8">
                  <c:v>#N/A</c:v>
                </c:pt>
                <c:pt idx="9">
                  <c:v>0.11</c:v>
                </c:pt>
              </c:numCache>
            </c:numRef>
          </c:val>
          <c:extLst>
            <c:ext xmlns:c16="http://schemas.microsoft.com/office/drawing/2014/chart" uri="{C3380CC4-5D6E-409C-BE32-E72D297353CC}">
              <c16:uniqueId val="{00000002-355B-47A6-BCDF-A9B74D713F7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0.09</c:v>
                </c:pt>
                <c:pt idx="4">
                  <c:v>#N/A</c:v>
                </c:pt>
                <c:pt idx="5">
                  <c:v>7.0000000000000007E-2</c:v>
                </c:pt>
                <c:pt idx="6">
                  <c:v>#N/A</c:v>
                </c:pt>
                <c:pt idx="7">
                  <c:v>0.06</c:v>
                </c:pt>
                <c:pt idx="8">
                  <c:v>#N/A</c:v>
                </c:pt>
                <c:pt idx="9">
                  <c:v>0.12</c:v>
                </c:pt>
              </c:numCache>
            </c:numRef>
          </c:val>
          <c:extLst>
            <c:ext xmlns:c16="http://schemas.microsoft.com/office/drawing/2014/chart" uri="{C3380CC4-5D6E-409C-BE32-E72D297353CC}">
              <c16:uniqueId val="{00000003-355B-47A6-BCDF-A9B74D713F7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0.11</c:v>
                </c:pt>
                <c:pt idx="8">
                  <c:v>#N/A</c:v>
                </c:pt>
                <c:pt idx="9">
                  <c:v>0.15</c:v>
                </c:pt>
              </c:numCache>
            </c:numRef>
          </c:val>
          <c:extLst>
            <c:ext xmlns:c16="http://schemas.microsoft.com/office/drawing/2014/chart" uri="{C3380CC4-5D6E-409C-BE32-E72D297353CC}">
              <c16:uniqueId val="{00000004-355B-47A6-BCDF-A9B74D713F7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0.08</c:v>
                </c:pt>
                <c:pt idx="4">
                  <c:v>#N/A</c:v>
                </c:pt>
                <c:pt idx="5">
                  <c:v>0.16</c:v>
                </c:pt>
                <c:pt idx="6">
                  <c:v>#N/A</c:v>
                </c:pt>
                <c:pt idx="7">
                  <c:v>0.21</c:v>
                </c:pt>
                <c:pt idx="8">
                  <c:v>#N/A</c:v>
                </c:pt>
                <c:pt idx="9">
                  <c:v>0.28000000000000003</c:v>
                </c:pt>
              </c:numCache>
            </c:numRef>
          </c:val>
          <c:extLst>
            <c:ext xmlns:c16="http://schemas.microsoft.com/office/drawing/2014/chart" uri="{C3380CC4-5D6E-409C-BE32-E72D297353CC}">
              <c16:uniqueId val="{00000005-355B-47A6-BCDF-A9B74D713F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0.57999999999999996</c:v>
                </c:pt>
                <c:pt idx="2">
                  <c:v>#N/A</c:v>
                </c:pt>
                <c:pt idx="3">
                  <c:v>0.15</c:v>
                </c:pt>
                <c:pt idx="4">
                  <c:v>#N/A</c:v>
                </c:pt>
                <c:pt idx="5">
                  <c:v>0.46</c:v>
                </c:pt>
                <c:pt idx="6">
                  <c:v>#N/A</c:v>
                </c:pt>
                <c:pt idx="7">
                  <c:v>0.14000000000000001</c:v>
                </c:pt>
                <c:pt idx="8">
                  <c:v>#N/A</c:v>
                </c:pt>
                <c:pt idx="9">
                  <c:v>1.1100000000000001</c:v>
                </c:pt>
              </c:numCache>
            </c:numRef>
          </c:val>
          <c:extLst>
            <c:ext xmlns:c16="http://schemas.microsoft.com/office/drawing/2014/chart" uri="{C3380CC4-5D6E-409C-BE32-E72D297353CC}">
              <c16:uniqueId val="{00000006-355B-47A6-BCDF-A9B74D713F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1.38</c:v>
                </c:pt>
                <c:pt idx="2">
                  <c:v>#N/A</c:v>
                </c:pt>
                <c:pt idx="3">
                  <c:v>1.84</c:v>
                </c:pt>
                <c:pt idx="4">
                  <c:v>#N/A</c:v>
                </c:pt>
                <c:pt idx="5">
                  <c:v>1.96</c:v>
                </c:pt>
                <c:pt idx="6">
                  <c:v>#N/A</c:v>
                </c:pt>
                <c:pt idx="7">
                  <c:v>3.71</c:v>
                </c:pt>
                <c:pt idx="8">
                  <c:v>#N/A</c:v>
                </c:pt>
                <c:pt idx="9">
                  <c:v>3.56</c:v>
                </c:pt>
              </c:numCache>
            </c:numRef>
          </c:val>
          <c:extLst>
            <c:ext xmlns:c16="http://schemas.microsoft.com/office/drawing/2014/chart" uri="{C3380CC4-5D6E-409C-BE32-E72D297353CC}">
              <c16:uniqueId val="{00000007-355B-47A6-BCDF-A9B74D713F7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5.36</c:v>
                </c:pt>
                <c:pt idx="2">
                  <c:v>#N/A</c:v>
                </c:pt>
                <c:pt idx="3">
                  <c:v>5.49</c:v>
                </c:pt>
                <c:pt idx="4">
                  <c:v>#N/A</c:v>
                </c:pt>
                <c:pt idx="5">
                  <c:v>5.58</c:v>
                </c:pt>
                <c:pt idx="6">
                  <c:v>#N/A</c:v>
                </c:pt>
                <c:pt idx="7">
                  <c:v>5.89</c:v>
                </c:pt>
                <c:pt idx="8">
                  <c:v>#N/A</c:v>
                </c:pt>
                <c:pt idx="9">
                  <c:v>6.13</c:v>
                </c:pt>
              </c:numCache>
            </c:numRef>
          </c:val>
          <c:extLst>
            <c:ext xmlns:c16="http://schemas.microsoft.com/office/drawing/2014/chart" uri="{C3380CC4-5D6E-409C-BE32-E72D297353CC}">
              <c16:uniqueId val="{00000008-355B-47A6-BCDF-A9B74D713F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10.09</c:v>
                </c:pt>
                <c:pt idx="2">
                  <c:v>#N/A</c:v>
                </c:pt>
                <c:pt idx="3">
                  <c:v>10.62</c:v>
                </c:pt>
                <c:pt idx="4">
                  <c:v>#N/A</c:v>
                </c:pt>
                <c:pt idx="5">
                  <c:v>11.4</c:v>
                </c:pt>
                <c:pt idx="6">
                  <c:v>#N/A</c:v>
                </c:pt>
                <c:pt idx="7">
                  <c:v>11.05</c:v>
                </c:pt>
                <c:pt idx="8">
                  <c:v>#N/A</c:v>
                </c:pt>
                <c:pt idx="9">
                  <c:v>9.4600000000000009</c:v>
                </c:pt>
              </c:numCache>
            </c:numRef>
          </c:val>
          <c:extLst>
            <c:ext xmlns:c16="http://schemas.microsoft.com/office/drawing/2014/chart" uri="{C3380CC4-5D6E-409C-BE32-E72D297353CC}">
              <c16:uniqueId val="{00000009-355B-47A6-BCDF-A9B74D713F70}"/>
            </c:ext>
          </c:extLst>
        </c:ser>
        <c:dLbls>
          <c:showLegendKey val="0"/>
          <c:showVal val="0"/>
          <c:showCatName val="0"/>
          <c:showSerName val="0"/>
          <c:showPercent val="0"/>
          <c:showBubbleSize val="0"/>
        </c:dLbls>
        <c:gapWidth val="150"/>
        <c:overlap val="100"/>
        <c:axId val="183442048"/>
        <c:axId val="183456128"/>
      </c:barChart>
      <c:catAx>
        <c:axId val="18344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456128"/>
        <c:crosses val="autoZero"/>
        <c:auto val="1"/>
        <c:lblAlgn val="ctr"/>
        <c:lblOffset val="100"/>
        <c:tickLblSkip val="1"/>
        <c:tickMarkSkip val="1"/>
        <c:noMultiLvlLbl val="0"/>
      </c:catAx>
      <c:valAx>
        <c:axId val="18345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4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1458</c:v>
                </c:pt>
                <c:pt idx="5">
                  <c:v>1423</c:v>
                </c:pt>
                <c:pt idx="8">
                  <c:v>1418</c:v>
                </c:pt>
                <c:pt idx="11">
                  <c:v>1352</c:v>
                </c:pt>
                <c:pt idx="14">
                  <c:v>1224</c:v>
                </c:pt>
              </c:numCache>
            </c:numRef>
          </c:val>
          <c:extLst>
            <c:ext xmlns:c16="http://schemas.microsoft.com/office/drawing/2014/chart" uri="{C3380CC4-5D6E-409C-BE32-E72D297353CC}">
              <c16:uniqueId val="{00000000-3734-4BDC-945E-C59009F521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34-4BDC-945E-C59009F521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3734-4BDC-945E-C59009F521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24</c:v>
                </c:pt>
                <c:pt idx="6">
                  <c:v>26</c:v>
                </c:pt>
                <c:pt idx="9">
                  <c:v>43</c:v>
                </c:pt>
                <c:pt idx="12">
                  <c:v>45</c:v>
                </c:pt>
              </c:numCache>
            </c:numRef>
          </c:val>
          <c:extLst>
            <c:ext xmlns:c16="http://schemas.microsoft.com/office/drawing/2014/chart" uri="{C3380CC4-5D6E-409C-BE32-E72D297353CC}">
              <c16:uniqueId val="{00000003-3734-4BDC-945E-C59009F521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346</c:v>
                </c:pt>
                <c:pt idx="3">
                  <c:v>348</c:v>
                </c:pt>
                <c:pt idx="6">
                  <c:v>352</c:v>
                </c:pt>
                <c:pt idx="9">
                  <c:v>371</c:v>
                </c:pt>
                <c:pt idx="12">
                  <c:v>409</c:v>
                </c:pt>
              </c:numCache>
            </c:numRef>
          </c:val>
          <c:extLst>
            <c:ext xmlns:c16="http://schemas.microsoft.com/office/drawing/2014/chart" uri="{C3380CC4-5D6E-409C-BE32-E72D297353CC}">
              <c16:uniqueId val="{00000004-3734-4BDC-945E-C59009F521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34-4BDC-945E-C59009F521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34-4BDC-945E-C59009F521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1620</c:v>
                </c:pt>
                <c:pt idx="3">
                  <c:v>1577</c:v>
                </c:pt>
                <c:pt idx="6">
                  <c:v>1580</c:v>
                </c:pt>
                <c:pt idx="9">
                  <c:v>1479</c:v>
                </c:pt>
                <c:pt idx="12">
                  <c:v>1220</c:v>
                </c:pt>
              </c:numCache>
            </c:numRef>
          </c:val>
          <c:extLst>
            <c:ext xmlns:c16="http://schemas.microsoft.com/office/drawing/2014/chart" uri="{C3380CC4-5D6E-409C-BE32-E72D297353CC}">
              <c16:uniqueId val="{00000007-3734-4BDC-945E-C59009F5212E}"/>
            </c:ext>
          </c:extLst>
        </c:ser>
        <c:dLbls>
          <c:showLegendKey val="0"/>
          <c:showVal val="0"/>
          <c:showCatName val="0"/>
          <c:showSerName val="0"/>
          <c:showPercent val="0"/>
          <c:showBubbleSize val="0"/>
        </c:dLbls>
        <c:gapWidth val="100"/>
        <c:overlap val="100"/>
        <c:axId val="172205952"/>
        <c:axId val="17222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536</c:v>
                </c:pt>
                <c:pt idx="2">
                  <c:v>#N/A</c:v>
                </c:pt>
                <c:pt idx="3">
                  <c:v>#N/A</c:v>
                </c:pt>
                <c:pt idx="4">
                  <c:v>528</c:v>
                </c:pt>
                <c:pt idx="5">
                  <c:v>#N/A</c:v>
                </c:pt>
                <c:pt idx="6">
                  <c:v>#N/A</c:v>
                </c:pt>
                <c:pt idx="7">
                  <c:v>542</c:v>
                </c:pt>
                <c:pt idx="8">
                  <c:v>#N/A</c:v>
                </c:pt>
                <c:pt idx="9">
                  <c:v>#N/A</c:v>
                </c:pt>
                <c:pt idx="10">
                  <c:v>543</c:v>
                </c:pt>
                <c:pt idx="11">
                  <c:v>#N/A</c:v>
                </c:pt>
                <c:pt idx="12">
                  <c:v>#N/A</c:v>
                </c:pt>
                <c:pt idx="13">
                  <c:v>452</c:v>
                </c:pt>
                <c:pt idx="14">
                  <c:v>#N/A</c:v>
                </c:pt>
              </c:numCache>
            </c:numRef>
          </c:val>
          <c:smooth val="0"/>
          <c:extLst>
            <c:ext xmlns:c16="http://schemas.microsoft.com/office/drawing/2014/chart" uri="{C3380CC4-5D6E-409C-BE32-E72D297353CC}">
              <c16:uniqueId val="{00000008-3734-4BDC-945E-C59009F5212E}"/>
            </c:ext>
          </c:extLst>
        </c:ser>
        <c:dLbls>
          <c:showLegendKey val="0"/>
          <c:showVal val="0"/>
          <c:showCatName val="0"/>
          <c:showSerName val="0"/>
          <c:showPercent val="0"/>
          <c:showBubbleSize val="0"/>
        </c:dLbls>
        <c:marker val="1"/>
        <c:smooth val="0"/>
        <c:axId val="172205952"/>
        <c:axId val="172224512"/>
      </c:lineChart>
      <c:catAx>
        <c:axId val="17220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224512"/>
        <c:crosses val="autoZero"/>
        <c:auto val="1"/>
        <c:lblAlgn val="ctr"/>
        <c:lblOffset val="100"/>
        <c:tickLblSkip val="1"/>
        <c:tickMarkSkip val="1"/>
        <c:noMultiLvlLbl val="0"/>
      </c:catAx>
      <c:valAx>
        <c:axId val="17222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0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12620</c:v>
                </c:pt>
                <c:pt idx="5">
                  <c:v>12234</c:v>
                </c:pt>
                <c:pt idx="8">
                  <c:v>11748</c:v>
                </c:pt>
                <c:pt idx="11">
                  <c:v>11432</c:v>
                </c:pt>
                <c:pt idx="14">
                  <c:v>10706</c:v>
                </c:pt>
              </c:numCache>
            </c:numRef>
          </c:val>
          <c:extLst>
            <c:ext xmlns:c16="http://schemas.microsoft.com/office/drawing/2014/chart" uri="{C3380CC4-5D6E-409C-BE32-E72D297353CC}">
              <c16:uniqueId val="{00000000-55DA-44F0-9E0F-74C92FF708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c:v>
                </c:pt>
                <c:pt idx="5">
                  <c:v>74</c:v>
                </c:pt>
                <c:pt idx="8">
                  <c:v>40</c:v>
                </c:pt>
                <c:pt idx="11">
                  <c:v>37</c:v>
                </c:pt>
                <c:pt idx="14">
                  <c:v>35</c:v>
                </c:pt>
              </c:numCache>
            </c:numRef>
          </c:val>
          <c:extLst>
            <c:ext xmlns:c16="http://schemas.microsoft.com/office/drawing/2014/chart" uri="{C3380CC4-5D6E-409C-BE32-E72D297353CC}">
              <c16:uniqueId val="{00000001-55DA-44F0-9E0F-74C92FF708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4710</c:v>
                </c:pt>
                <c:pt idx="5">
                  <c:v>4792</c:v>
                </c:pt>
                <c:pt idx="8">
                  <c:v>4828</c:v>
                </c:pt>
                <c:pt idx="11">
                  <c:v>4862</c:v>
                </c:pt>
                <c:pt idx="14">
                  <c:v>4971</c:v>
                </c:pt>
              </c:numCache>
            </c:numRef>
          </c:val>
          <c:extLst>
            <c:ext xmlns:c16="http://schemas.microsoft.com/office/drawing/2014/chart" uri="{C3380CC4-5D6E-409C-BE32-E72D297353CC}">
              <c16:uniqueId val="{00000002-55DA-44F0-9E0F-74C92FF708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A-44F0-9E0F-74C92FF708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A-44F0-9E0F-74C92FF708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A-44F0-9E0F-74C92FF708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1349</c:v>
                </c:pt>
                <c:pt idx="3">
                  <c:v>1283</c:v>
                </c:pt>
                <c:pt idx="6">
                  <c:v>1401</c:v>
                </c:pt>
                <c:pt idx="9">
                  <c:v>1179</c:v>
                </c:pt>
                <c:pt idx="12">
                  <c:v>1181</c:v>
                </c:pt>
              </c:numCache>
            </c:numRef>
          </c:val>
          <c:extLst>
            <c:ext xmlns:c16="http://schemas.microsoft.com/office/drawing/2014/chart" uri="{C3380CC4-5D6E-409C-BE32-E72D297353CC}">
              <c16:uniqueId val="{00000006-55DA-44F0-9E0F-74C92FF708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724</c:v>
                </c:pt>
                <c:pt idx="3">
                  <c:v>724</c:v>
                </c:pt>
                <c:pt idx="6">
                  <c:v>755</c:v>
                </c:pt>
                <c:pt idx="9">
                  <c:v>819</c:v>
                </c:pt>
                <c:pt idx="12">
                  <c:v>793</c:v>
                </c:pt>
              </c:numCache>
            </c:numRef>
          </c:val>
          <c:extLst>
            <c:ext xmlns:c16="http://schemas.microsoft.com/office/drawing/2014/chart" uri="{C3380CC4-5D6E-409C-BE32-E72D297353CC}">
              <c16:uniqueId val="{00000007-55DA-44F0-9E0F-74C92FF708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5786</c:v>
                </c:pt>
                <c:pt idx="3">
                  <c:v>5797</c:v>
                </c:pt>
                <c:pt idx="6">
                  <c:v>5606</c:v>
                </c:pt>
                <c:pt idx="9">
                  <c:v>5411</c:v>
                </c:pt>
                <c:pt idx="12">
                  <c:v>5389</c:v>
                </c:pt>
              </c:numCache>
            </c:numRef>
          </c:val>
          <c:extLst>
            <c:ext xmlns:c16="http://schemas.microsoft.com/office/drawing/2014/chart" uri="{C3380CC4-5D6E-409C-BE32-E72D297353CC}">
              <c16:uniqueId val="{00000008-55DA-44F0-9E0F-74C92FF708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c:v>
                </c:pt>
                <c:pt idx="3">
                  <c:v>20</c:v>
                </c:pt>
                <c:pt idx="6">
                  <c:v>17</c:v>
                </c:pt>
                <c:pt idx="9">
                  <c:v>15</c:v>
                </c:pt>
                <c:pt idx="12">
                  <c:v>15</c:v>
                </c:pt>
              </c:numCache>
            </c:numRef>
          </c:val>
          <c:extLst>
            <c:ext xmlns:c16="http://schemas.microsoft.com/office/drawing/2014/chart" uri="{C3380CC4-5D6E-409C-BE32-E72D297353CC}">
              <c16:uniqueId val="{00000009-55DA-44F0-9E0F-74C92FF708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11858</c:v>
                </c:pt>
                <c:pt idx="3">
                  <c:v>11162</c:v>
                </c:pt>
                <c:pt idx="6">
                  <c:v>10348</c:v>
                </c:pt>
                <c:pt idx="9">
                  <c:v>9926</c:v>
                </c:pt>
                <c:pt idx="12">
                  <c:v>9877</c:v>
                </c:pt>
              </c:numCache>
            </c:numRef>
          </c:val>
          <c:extLst>
            <c:ext xmlns:c16="http://schemas.microsoft.com/office/drawing/2014/chart" uri="{C3380CC4-5D6E-409C-BE32-E72D297353CC}">
              <c16:uniqueId val="{0000000A-55DA-44F0-9E0F-74C92FF70828}"/>
            </c:ext>
          </c:extLst>
        </c:ser>
        <c:dLbls>
          <c:showLegendKey val="0"/>
          <c:showVal val="0"/>
          <c:showCatName val="0"/>
          <c:showSerName val="0"/>
          <c:showPercent val="0"/>
          <c:showBubbleSize val="0"/>
        </c:dLbls>
        <c:gapWidth val="100"/>
        <c:overlap val="100"/>
        <c:axId val="177123328"/>
        <c:axId val="17712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2298</c:v>
                </c:pt>
                <c:pt idx="2">
                  <c:v>#N/A</c:v>
                </c:pt>
                <c:pt idx="3">
                  <c:v>#N/A</c:v>
                </c:pt>
                <c:pt idx="4">
                  <c:v>1885</c:v>
                </c:pt>
                <c:pt idx="5">
                  <c:v>#N/A</c:v>
                </c:pt>
                <c:pt idx="6">
                  <c:v>#N/A</c:v>
                </c:pt>
                <c:pt idx="7">
                  <c:v>1510</c:v>
                </c:pt>
                <c:pt idx="8">
                  <c:v>#N/A</c:v>
                </c:pt>
                <c:pt idx="9">
                  <c:v>#N/A</c:v>
                </c:pt>
                <c:pt idx="10">
                  <c:v>1018</c:v>
                </c:pt>
                <c:pt idx="11">
                  <c:v>#N/A</c:v>
                </c:pt>
                <c:pt idx="12">
                  <c:v>#N/A</c:v>
                </c:pt>
                <c:pt idx="13">
                  <c:v>1544</c:v>
                </c:pt>
                <c:pt idx="14">
                  <c:v>#N/A</c:v>
                </c:pt>
              </c:numCache>
            </c:numRef>
          </c:val>
          <c:smooth val="0"/>
          <c:extLst>
            <c:ext xmlns:c16="http://schemas.microsoft.com/office/drawing/2014/chart" uri="{C3380CC4-5D6E-409C-BE32-E72D297353CC}">
              <c16:uniqueId val="{0000000B-55DA-44F0-9E0F-74C92FF70828}"/>
            </c:ext>
          </c:extLst>
        </c:ser>
        <c:dLbls>
          <c:showLegendKey val="0"/>
          <c:showVal val="0"/>
          <c:showCatName val="0"/>
          <c:showSerName val="0"/>
          <c:showPercent val="0"/>
          <c:showBubbleSize val="0"/>
        </c:dLbls>
        <c:marker val="1"/>
        <c:smooth val="0"/>
        <c:axId val="177123328"/>
        <c:axId val="177125248"/>
      </c:lineChart>
      <c:catAx>
        <c:axId val="1771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125248"/>
        <c:crosses val="autoZero"/>
        <c:auto val="1"/>
        <c:lblAlgn val="ctr"/>
        <c:lblOffset val="100"/>
        <c:tickLblSkip val="1"/>
        <c:tickMarkSkip val="1"/>
        <c:noMultiLvlLbl val="0"/>
      </c:catAx>
      <c:valAx>
        <c:axId val="17712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2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1482</c:v>
                </c:pt>
                <c:pt idx="1">
                  <c:v>1483</c:v>
                </c:pt>
                <c:pt idx="2">
                  <c:v>1483</c:v>
                </c:pt>
              </c:numCache>
            </c:numRef>
          </c:val>
          <c:extLst>
            <c:ext xmlns:c16="http://schemas.microsoft.com/office/drawing/2014/chart" uri="{C3380CC4-5D6E-409C-BE32-E72D297353CC}">
              <c16:uniqueId val="{00000000-ED17-46EC-A0EB-E9FB0AC8F9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483</c:v>
                </c:pt>
                <c:pt idx="1">
                  <c:v>483</c:v>
                </c:pt>
                <c:pt idx="2">
                  <c:v>484</c:v>
                </c:pt>
              </c:numCache>
            </c:numRef>
          </c:val>
          <c:extLst>
            <c:ext xmlns:c16="http://schemas.microsoft.com/office/drawing/2014/chart" uri="{C3380CC4-5D6E-409C-BE32-E72D297353CC}">
              <c16:uniqueId val="{00000001-ED17-46EC-A0EB-E9FB0AC8F9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3278</c:v>
                </c:pt>
                <c:pt idx="1">
                  <c:v>3484</c:v>
                </c:pt>
                <c:pt idx="2">
                  <c:v>3623</c:v>
                </c:pt>
              </c:numCache>
            </c:numRef>
          </c:val>
          <c:extLst>
            <c:ext xmlns:c16="http://schemas.microsoft.com/office/drawing/2014/chart" uri="{C3380CC4-5D6E-409C-BE32-E72D297353CC}">
              <c16:uniqueId val="{00000002-ED17-46EC-A0EB-E9FB0AC8F965}"/>
            </c:ext>
          </c:extLst>
        </c:ser>
        <c:dLbls>
          <c:showLegendKey val="0"/>
          <c:showVal val="0"/>
          <c:showCatName val="0"/>
          <c:showSerName val="0"/>
          <c:showPercent val="0"/>
          <c:showBubbleSize val="0"/>
        </c:dLbls>
        <c:gapWidth val="120"/>
        <c:overlap val="100"/>
        <c:axId val="183651712"/>
        <c:axId val="183690368"/>
      </c:barChart>
      <c:catAx>
        <c:axId val="18365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690368"/>
        <c:crosses val="autoZero"/>
        <c:auto val="1"/>
        <c:lblAlgn val="ctr"/>
        <c:lblOffset val="100"/>
        <c:tickLblSkip val="1"/>
        <c:tickMarkSkip val="1"/>
        <c:noMultiLvlLbl val="0"/>
      </c:catAx>
      <c:valAx>
        <c:axId val="183690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65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{657DFD14-EDD9-4D49-B653-8CBCD12001B9}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10-4D63-8E2B-80F6A04E03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{7B47F474-1465-461B-804C-123AF16096E9}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10-4D63-8E2B-80F6A04E03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{1C3EE791-CEDA-4CC7-90B3-697C0142A456}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10-4D63-8E2B-80F6A04E03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{931B850D-C0D9-437E-AB2B-CFAF86BDA6D4}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10-4D63-8E2B-80F6A04E03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{8FEBFC8F-20A6-4D05-9EA7-B3C3341C4BCC}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10-4D63-8E2B-80F6A04E03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{2C982C43-19CA-4592-B038-60F758FEDBDD}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10-4D63-8E2B-80F6A04E03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{52B51B34-4643-406C-A141-8027E35D7FD9}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10-4D63-8E2B-80F6A04E03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{58A1BA25-43AA-4A58-ADEF-35BFC4EC5F8E}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10-4D63-8E2B-80F6A04E03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{98F8182F-8D23-4B87-8AC6-CFEF73C38AAA}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10-4D63-8E2B-80F6A04E03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63.8</c:v>
                </c:pt>
                <c:pt idx="24">
                  <c:v>65.3</c:v>
                </c:pt>
                <c:pt idx="32">
                  <c:v>67.900000000000006</c:v>
                </c:pt>
              </c:numCache>
            </c:numRef>
          </c:xVal>
          <c:yVal>
            <c:numRef>
              <c:f>公会計指標分析・財政指標組合せ分析表!$BP$51:$DC$51</c:f>
              <c:numCache>
                <c:formatCode>#,##0.0;"▲ "#,##0.0</c:formatCode>
                <c:ptCount val="40"/>
                <c:pt idx="8">
                  <c:v>45.4</c:v>
                </c:pt>
                <c:pt idx="16">
                  <c:v>37.1</c:v>
                </c:pt>
                <c:pt idx="24">
                  <c:v>25.5</c:v>
                </c:pt>
                <c:pt idx="32">
                  <c:v>39</c:v>
                </c:pt>
              </c:numCache>
            </c:numRef>
          </c:yVal>
          <c:smooth val="0"/>
          <c:extLst>
            <c:ext xmlns:c16="http://schemas.microsoft.com/office/drawing/2014/chart" uri="{C3380CC4-5D6E-409C-BE32-E72D297353CC}">
              <c16:uniqueId val="{00000009-9C10-4D63-8E2B-80F6A04E03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{127021C9-1A08-40D2-A935-6C2D3D886EB6}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10-4D63-8E2B-80F6A04E03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{2E4DE1CB-FBF4-469E-BBA6-B9BD7CEED0AE}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10-4D63-8E2B-80F6A04E03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{DF701D0B-2FD4-4F0D-AE7A-8D76643EE2D3}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10-4D63-8E2B-80F6A04E03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{3D5F9515-5229-4A9E-9DAB-31F86E4480DF}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10-4D63-8E2B-80F6A04E03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{ECADE5E7-1431-4746-B9E4-38F4E61608ED}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10-4D63-8E2B-80F6A04E03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{C7475BB5-1837-4F98-9A89-857CE290219A}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10-4D63-8E2B-80F6A04E03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{F6CC5A37-1A59-4DDB-92CF-E33D403037C4}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10-4D63-8E2B-80F6A04E03FA}"/>
                </c:ext>
              </c:extLst>
            </c:dLbl>
            <c:dLbl>
              <c:idx val="24"/>
              <c:layout>
                <c:manualLayout>
                  <c:x val="-4.007920756324766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{8974D6BB-75EF-4FBE-8A39-FE32BDDBDA14}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10-4D63-8E2B-80F6A04E03FA}"/>
                </c:ext>
              </c:extLst>
            </c:dLbl>
            <c:dLbl>
              <c:idx val="32"/>
              <c:layout>
                <c:manualLayout>
                  <c:x val="-2.4211193375896937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{D3C1C8F2-B000-451A-A37C-AF7C86A49592}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10-4D63-8E2B-80F6A04E03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9C10-4D63-8E2B-80F6A04E03FA}"/>
            </c:ext>
          </c:extLst>
        </c:ser>
        <c:dLbls>
          <c:showLegendKey val="0"/>
          <c:showVal val="1"/>
          <c:showCatName val="0"/>
          <c:showSerName val="0"/>
          <c:showPercent val="0"/>
          <c:showBubbleSize val="0"/>
        </c:dLbls>
        <c:axId val="62955048"/>
        <c:axId val="62955440"/>
      </c:scatterChart>
      <c:valAx>
        <c:axId val="62955048"/>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55440"/>
        <c:crosses val="autoZero"/>
        <c:crossBetween val="midCat"/>
      </c:valAx>
      <c:valAx>
        <c:axId val="62955440"/>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55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{D20E46C2-8565-480B-8550-AD991AB7F580}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F83-4857-BC25-9E31AEC26B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{C3712519-1282-40B3-AD85-C490E4953830}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3-4857-BC25-9E31AEC26B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{93AF63B0-40B6-4641-9D84-37F70A73593B}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3-4857-BC25-9E31AEC26B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{09C85929-DDF7-4A5A-AFEF-142BAD254EA2}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3-4857-BC25-9E31AEC26B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{403F78FB-C564-4818-9B16-22A021964194}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3-4857-BC25-9E31AEC26BD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{2E4B5466-663B-439E-AD95-8010999A0A5C}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F83-4857-BC25-9E31AEC26BDF}"/>
                </c:ext>
              </c:extLst>
            </c:dLbl>
            <c:dLbl>
              <c:idx val="16"/>
              <c:layout>
                <c:manualLayout>
                  <c:x val="0"/>
                  <c:y val="2.0984213377975448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{25805D0A-B5B7-4FA7-9DA7-7D1DD4BEA27E}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F83-4857-BC25-9E31AEC26BD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{120C4B5F-C9C7-4E00-9BB5-4913DB50D675}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F83-4857-BC25-9E31AEC26BDF}"/>
                </c:ext>
              </c:extLst>
            </c:dLbl>
            <c:dLbl>
              <c:idx val="32"/>
              <c:layout>
                <c:manualLayout>
                  <c:x val="0"/>
                  <c:y val="-2.0984213377975448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{D3A987FB-86BC-4A2C-8548-FB18B6252153}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F83-4857-BC25-9E31AEC26B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13.4</c:v>
                </c:pt>
                <c:pt idx="16">
                  <c:v>12.9</c:v>
                </c:pt>
                <c:pt idx="24">
                  <c:v>13.2</c:v>
                </c:pt>
                <c:pt idx="32">
                  <c:v>12.8</c:v>
                </c:pt>
              </c:numCache>
            </c:numRef>
          </c:xVal>
          <c:yVal>
            <c:numRef>
              <c:f>公会計指標分析・財政指標組合せ分析表!$BP$73:$DC$73</c:f>
              <c:numCache>
                <c:formatCode>#,##0.0;"▲ "#,##0.0</c:formatCode>
                <c:ptCount val="40"/>
                <c:pt idx="0">
                  <c:v>55.3</c:v>
                </c:pt>
                <c:pt idx="8">
                  <c:v>45.4</c:v>
                </c:pt>
                <c:pt idx="16">
                  <c:v>37.1</c:v>
                </c:pt>
                <c:pt idx="24">
                  <c:v>25.5</c:v>
                </c:pt>
                <c:pt idx="32">
                  <c:v>39</c:v>
                </c:pt>
              </c:numCache>
            </c:numRef>
          </c:yVal>
          <c:smooth val="0"/>
          <c:extLst>
            <c:ext xmlns:c16="http://schemas.microsoft.com/office/drawing/2014/chart" uri="{C3380CC4-5D6E-409C-BE32-E72D297353CC}">
              <c16:uniqueId val="{00000009-1F83-4857-BC25-9E31AEC26B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{13C22BA1-7C54-4BAA-A246-9AA5BE729FCF}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F83-4857-BC25-9E31AEC26B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{7E6CE182-33C0-4E89-B87F-76E3B91D7A6B}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3-4857-BC25-9E31AEC26B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{E71153DC-504A-4DE1-905B-D13CB6558C8E}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3-4857-BC25-9E31AEC26B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{BA5D4139-9625-4AEE-B775-B7A810CF541B}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3-4857-BC25-9E31AEC26B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{0F4843C0-37FF-4B7A-9CDE-003E128DD50A}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3-4857-BC25-9E31AEC26BD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{FE3CDD76-9E57-4960-A5F5-632C0BE7E5C2}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F83-4857-BC25-9E31AEC26BD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{CA764E40-ABDD-4941-AAB0-11E7F817C1F2}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F83-4857-BC25-9E31AEC26BD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{D63553D1-4241-4DA8-883D-E0D69E18F44F}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F83-4857-BC25-9E31AEC26BDF}"/>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{E6D146EB-7A2F-41EC-BD46-3B6292C10201}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F83-4857-BC25-9E31AEC26B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1F83-4857-BC25-9E31AEC26BDF}"/>
            </c:ext>
          </c:extLst>
        </c:ser>
        <c:dLbls>
          <c:showLegendKey val="0"/>
          <c:showVal val="1"/>
          <c:showCatName val="0"/>
          <c:showSerName val="0"/>
          <c:showPercent val="0"/>
          <c:showBubbleSize val="0"/>
        </c:dLbls>
        <c:axId val="62956616"/>
        <c:axId val="62957008"/>
      </c:scatterChart>
      <c:valAx>
        <c:axId val="62956616"/>
        <c:scaling>
          <c:orientation val="minMax"/>
          <c:max val="14.9"/>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57008"/>
        <c:crosses val="autoZero"/>
        <c:crossBetween val="midCat"/>
      </c:valAx>
      <c:valAx>
        <c:axId val="62957008"/>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2956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職員の削減や分庁方式の解消など経常経費の削減に取り組んできたことにより、数値は改善傾向にあったが、歳入においては地方交付税が減少したこと、歳出においては、社会保障経費が年々増加していることにより、経常収支比率は悪化傾向にある。</a:t>
          </a:r>
        </a:p>
        <a:p>
          <a:r>
            <a:rPr kumimoji="1" lang="ja-JP" altLang="en-US" sz="1300">
              <a:latin typeface="ＭＳ Ｐゴシック" panose="020B0600070205080204" pitchFamily="50" charset="-128"/>
              <a:ea typeface="ＭＳ Ｐゴシック" panose="020B0600070205080204" pitchFamily="50" charset="-128"/>
            </a:rPr>
            <a:t>和歌山県平均・全国平均に比べて、経常収支比率は低いものの、今後も事務事業の優先度を厳しく精査し、経常経費の削減を図る。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146473</xdr:rowOff>
    </xdr:to>
    <xdr:cxnSp macro="">
      <xdr:nvCxnSpPr>
        <xdr:cNvPr id="134" name="直線コネクタ 133"/>
        <xdr:cNvCxnSpPr/>
      </xdr:nvCxnSpPr>
      <xdr:spPr>
        <a:xfrm flipV="1">
          <a:off x="4114800" y="10690437"/>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146473</xdr:rowOff>
    </xdr:to>
    <xdr:cxnSp macro="">
      <xdr:nvCxnSpPr>
        <xdr:cNvPr id="137" name="直線コネクタ 136"/>
        <xdr:cNvCxnSpPr/>
      </xdr:nvCxnSpPr>
      <xdr:spPr>
        <a:xfrm>
          <a:off x="3225800" y="107547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62</xdr:row>
      <xdr:rowOff>124883</xdr:rowOff>
    </xdr:to>
    <xdr:cxnSp macro="">
      <xdr:nvCxnSpPr>
        <xdr:cNvPr id="140" name="直線コネクタ 139"/>
        <xdr:cNvCxnSpPr/>
      </xdr:nvCxnSpPr>
      <xdr:spPr>
        <a:xfrm>
          <a:off x="2336800" y="1048935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61</xdr:row>
      <xdr:rowOff>79163</xdr:rowOff>
    </xdr:to>
    <xdr:cxnSp macro="">
      <xdr:nvCxnSpPr>
        <xdr:cNvPr id="143" name="直線コネクタ 142"/>
        <xdr:cNvCxnSpPr/>
      </xdr:nvCxnSpPr>
      <xdr:spPr>
        <a:xfrm flipV="1">
          <a:off x="1447800" y="1048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4"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5" name="楕円 154"/>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6" name="テキスト ボックス 155"/>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7" name="楕円 156"/>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8" name="テキスト ボックス 157"/>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9" name="楕円 158"/>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60" name="テキスト ボックス 159"/>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1" name="楕円 160"/>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62" name="テキスト ボックス 161"/>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61505</xdr:rowOff>
    </xdr:from>
    <xdr:to>
      <xdr:col>23</xdr:col>
      <xdr:colOff>133350</xdr:colOff>
      <xdr:row>82</xdr:row>
      <xdr:rowOff>94503</xdr:rowOff>
    </xdr:to>
    <xdr:cxnSp macro="">
      <xdr:nvCxnSpPr>
        <xdr:cNvPr id="197" name="直線コネクタ 196"/>
        <xdr:cNvCxnSpPr/>
      </xdr:nvCxnSpPr>
      <xdr:spPr>
        <a:xfrm>
          <a:off x="4114800" y="14120405"/>
          <a:ext cx="8382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24425</xdr:rowOff>
    </xdr:from>
    <xdr:to>
      <xdr:col>19</xdr:col>
      <xdr:colOff>133350</xdr:colOff>
      <xdr:row>82</xdr:row>
      <xdr:rowOff>61505</xdr:rowOff>
    </xdr:to>
    <xdr:cxnSp macro="">
      <xdr:nvCxnSpPr>
        <xdr:cNvPr id="200" name="直線コネクタ 199"/>
        <xdr:cNvCxnSpPr/>
      </xdr:nvCxnSpPr>
      <xdr:spPr>
        <a:xfrm>
          <a:off x="3225800" y="14083325"/>
          <a:ext cx="8890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24425</xdr:rowOff>
    </xdr:from>
    <xdr:to>
      <xdr:col>15</xdr:col>
      <xdr:colOff>82550</xdr:colOff>
      <xdr:row>82</xdr:row>
      <xdr:rowOff>55803</xdr:rowOff>
    </xdr:to>
    <xdr:cxnSp macro="">
      <xdr:nvCxnSpPr>
        <xdr:cNvPr id="203" name="直線コネクタ 202"/>
        <xdr:cNvCxnSpPr/>
      </xdr:nvCxnSpPr>
      <xdr:spPr>
        <a:xfrm flipV="1">
          <a:off x="2336800" y="14083325"/>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166762</xdr:rowOff>
    </xdr:from>
    <xdr:to>
      <xdr:col>11</xdr:col>
      <xdr:colOff>31750</xdr:colOff>
      <xdr:row>82</xdr:row>
      <xdr:rowOff>55803</xdr:rowOff>
    </xdr:to>
    <xdr:cxnSp macro="">
      <xdr:nvCxnSpPr>
        <xdr:cNvPr id="206" name="直線コネクタ 205"/>
        <xdr:cNvCxnSpPr/>
      </xdr:nvCxnSpPr>
      <xdr:spPr>
        <a:xfrm>
          <a:off x="1447800" y="14054212"/>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43703</xdr:rowOff>
    </xdr:from>
    <xdr:to>
      <xdr:col>23</xdr:col>
      <xdr:colOff>184150</xdr:colOff>
      <xdr:row>82</xdr:row>
      <xdr:rowOff>145303</xdr:rowOff>
    </xdr:to>
    <xdr:sp macro="" textlink="">
      <xdr:nvSpPr>
        <xdr:cNvPr id="216" name="楕円 215"/>
        <xdr:cNvSpPr/>
      </xdr:nvSpPr>
      <xdr:spPr>
        <a:xfrm>
          <a:off x="4902200" y="141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60230</xdr:rowOff>
    </xdr:from>
    <xdr:ext cx="762000" cy="259045"/>
    <xdr:sp macro="" textlink="">
      <xdr:nvSpPr>
        <xdr:cNvPr id="217" name="人件費・物件費等の状況該当値テキスト"/>
        <xdr:cNvSpPr txBox="1"/>
      </xdr:nvSpPr>
      <xdr:spPr>
        <a:xfrm>
          <a:off x="5041900" y="139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10705</xdr:rowOff>
    </xdr:from>
    <xdr:to>
      <xdr:col>19</xdr:col>
      <xdr:colOff>184150</xdr:colOff>
      <xdr:row>82</xdr:row>
      <xdr:rowOff>112305</xdr:rowOff>
    </xdr:to>
    <xdr:sp macro="" textlink="">
      <xdr:nvSpPr>
        <xdr:cNvPr id="218" name="楕円 217"/>
        <xdr:cNvSpPr/>
      </xdr:nvSpPr>
      <xdr:spPr>
        <a:xfrm>
          <a:off x="4064000" y="14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122482</xdr:rowOff>
    </xdr:from>
    <xdr:ext cx="736600" cy="259045"/>
    <xdr:sp macro="" textlink="">
      <xdr:nvSpPr>
        <xdr:cNvPr id="219" name="テキスト ボックス 218"/>
        <xdr:cNvSpPr txBox="1"/>
      </xdr:nvSpPr>
      <xdr:spPr>
        <a:xfrm>
          <a:off x="3733800" y="1383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145075</xdr:rowOff>
    </xdr:from>
    <xdr:to>
      <xdr:col>15</xdr:col>
      <xdr:colOff>133350</xdr:colOff>
      <xdr:row>82</xdr:row>
      <xdr:rowOff>75225</xdr:rowOff>
    </xdr:to>
    <xdr:sp macro="" textlink="">
      <xdr:nvSpPr>
        <xdr:cNvPr id="220" name="楕円 219"/>
        <xdr:cNvSpPr/>
      </xdr:nvSpPr>
      <xdr:spPr>
        <a:xfrm>
          <a:off x="3175000" y="140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85402</xdr:rowOff>
    </xdr:from>
    <xdr:ext cx="762000" cy="259045"/>
    <xdr:sp macro="" textlink="">
      <xdr:nvSpPr>
        <xdr:cNvPr id="221" name="テキスト ボックス 220"/>
        <xdr:cNvSpPr txBox="1"/>
      </xdr:nvSpPr>
      <xdr:spPr>
        <a:xfrm>
          <a:off x="2844800" y="1380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5003</xdr:rowOff>
    </xdr:from>
    <xdr:to>
      <xdr:col>11</xdr:col>
      <xdr:colOff>82550</xdr:colOff>
      <xdr:row>82</xdr:row>
      <xdr:rowOff>106603</xdr:rowOff>
    </xdr:to>
    <xdr:sp macro="" textlink="">
      <xdr:nvSpPr>
        <xdr:cNvPr id="222" name="楕円 221"/>
        <xdr:cNvSpPr/>
      </xdr:nvSpPr>
      <xdr:spPr>
        <a:xfrm>
          <a:off x="2286000" y="140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116780</xdr:rowOff>
    </xdr:from>
    <xdr:ext cx="762000" cy="259045"/>
    <xdr:sp macro="" textlink="">
      <xdr:nvSpPr>
        <xdr:cNvPr id="223" name="テキスト ボックス 222"/>
        <xdr:cNvSpPr txBox="1"/>
      </xdr:nvSpPr>
      <xdr:spPr>
        <a:xfrm>
          <a:off x="1955800" y="138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115962</xdr:rowOff>
    </xdr:from>
    <xdr:to>
      <xdr:col>7</xdr:col>
      <xdr:colOff>31750</xdr:colOff>
      <xdr:row>82</xdr:row>
      <xdr:rowOff>46112</xdr:rowOff>
    </xdr:to>
    <xdr:sp macro="" textlink="">
      <xdr:nvSpPr>
        <xdr:cNvPr id="224" name="楕円 223"/>
        <xdr:cNvSpPr/>
      </xdr:nvSpPr>
      <xdr:spPr>
        <a:xfrm>
          <a:off x="1397000" y="140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56289</xdr:rowOff>
    </xdr:from>
    <xdr:ext cx="762000" cy="259045"/>
    <xdr:sp macro="" textlink="">
      <xdr:nvSpPr>
        <xdr:cNvPr id="225" name="テキスト ボックス 224"/>
        <xdr:cNvSpPr txBox="1"/>
      </xdr:nvSpPr>
      <xdr:spPr>
        <a:xfrm>
          <a:off x="1066800" y="137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166914</xdr:rowOff>
    </xdr:to>
    <xdr:cxnSp macro="">
      <xdr:nvCxnSpPr>
        <xdr:cNvPr id="261" name="直線コネクタ 260"/>
        <xdr:cNvCxnSpPr/>
      </xdr:nvCxnSpPr>
      <xdr:spPr>
        <a:xfrm flipV="1">
          <a:off x="16179800" y="141396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12700</xdr:rowOff>
    </xdr:to>
    <xdr:cxnSp macro="">
      <xdr:nvCxnSpPr>
        <xdr:cNvPr id="264" name="直線コネクタ 263"/>
        <xdr:cNvCxnSpPr/>
      </xdr:nvCxnSpPr>
      <xdr:spPr>
        <a:xfrm flipV="1">
          <a:off x="15290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83</xdr:row>
      <xdr:rowOff>12700</xdr:rowOff>
    </xdr:to>
    <xdr:cxnSp macro="">
      <xdr:nvCxnSpPr>
        <xdr:cNvPr id="267" name="直線コネクタ 266"/>
        <xdr:cNvCxnSpPr/>
      </xdr:nvCxnSpPr>
      <xdr:spPr>
        <a:xfrm>
          <a:off x="14401800" y="140534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166007</xdr:rowOff>
    </xdr:to>
    <xdr:cxnSp macro="">
      <xdr:nvCxnSpPr>
        <xdr:cNvPr id="270" name="直線コネクタ 269"/>
        <xdr:cNvCxnSpPr/>
      </xdr:nvCxnSpPr>
      <xdr:spPr>
        <a:xfrm>
          <a:off x="13512800" y="1398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80" name="楕円 279"/>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81"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6" name="楕円 285"/>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7" name="テキスト ボックス 286"/>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8" name="楕円 287"/>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9" name="テキスト ボックス 288"/>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定員適正化計画に則り、定員管理を実施してきたことにより、順調に職員の削減を実現することができ、類似団体より低い率となっている。</a:t>
          </a:r>
        </a:p>
        <a:p>
          <a:r>
            <a:rPr kumimoji="1" lang="ja-JP" altLang="en-US" sz="1300">
              <a:latin typeface="ＭＳ Ｐゴシック" panose="020B0600070205080204" pitchFamily="50" charset="-128"/>
              <a:ea typeface="ＭＳ Ｐゴシック" panose="020B0600070205080204" pitchFamily="50" charset="-128"/>
            </a:rPr>
            <a:t>今後も事務の効率化を進め適正な定員管理を引き続き実施する。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40481</xdr:rowOff>
    </xdr:from>
    <xdr:to>
      <xdr:col>81</xdr:col>
      <xdr:colOff>44450</xdr:colOff>
      <xdr:row>60</xdr:row>
      <xdr:rowOff>88741</xdr:rowOff>
    </xdr:to>
    <xdr:cxnSp macro="">
      <xdr:nvCxnSpPr>
        <xdr:cNvPr id="328" name="直線コネクタ 327"/>
        <xdr:cNvCxnSpPr/>
      </xdr:nvCxnSpPr>
      <xdr:spPr>
        <a:xfrm>
          <a:off x="16179800" y="1032748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4287</xdr:rowOff>
    </xdr:from>
    <xdr:to>
      <xdr:col>77</xdr:col>
      <xdr:colOff>44450</xdr:colOff>
      <xdr:row>60</xdr:row>
      <xdr:rowOff>40481</xdr:rowOff>
    </xdr:to>
    <xdr:cxnSp macro="">
      <xdr:nvCxnSpPr>
        <xdr:cNvPr id="331" name="直線コネクタ 330"/>
        <xdr:cNvCxnSpPr/>
      </xdr:nvCxnSpPr>
      <xdr:spPr>
        <a:xfrm>
          <a:off x="15290800" y="102912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4287</xdr:rowOff>
    </xdr:to>
    <xdr:cxnSp macro="">
      <xdr:nvCxnSpPr>
        <xdr:cNvPr id="334" name="直線コネクタ 333"/>
        <xdr:cNvCxnSpPr/>
      </xdr:nvCxnSpPr>
      <xdr:spPr>
        <a:xfrm>
          <a:off x="14401800" y="1028827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60</xdr:row>
      <xdr:rowOff>1270</xdr:rowOff>
    </xdr:to>
    <xdr:cxnSp macro="">
      <xdr:nvCxnSpPr>
        <xdr:cNvPr id="337" name="直線コネクタ 336"/>
        <xdr:cNvCxnSpPr/>
      </xdr:nvCxnSpPr>
      <xdr:spPr>
        <a:xfrm>
          <a:off x="13512800" y="102460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37941</xdr:rowOff>
    </xdr:from>
    <xdr:to>
      <xdr:col>81</xdr:col>
      <xdr:colOff>95250</xdr:colOff>
      <xdr:row>60</xdr:row>
      <xdr:rowOff>139541</xdr:rowOff>
    </xdr:to>
    <xdr:sp macro="" textlink="">
      <xdr:nvSpPr>
        <xdr:cNvPr id="347" name="楕円 346"/>
        <xdr:cNvSpPr/>
      </xdr:nvSpPr>
      <xdr:spPr>
        <a:xfrm>
          <a:off x="169672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54468</xdr:rowOff>
    </xdr:from>
    <xdr:ext cx="762000" cy="259045"/>
    <xdr:sp macro="" textlink="">
      <xdr:nvSpPr>
        <xdr:cNvPr id="348" name="定員管理の状況該当値テキスト"/>
        <xdr:cNvSpPr txBox="1"/>
      </xdr:nvSpPr>
      <xdr:spPr>
        <a:xfrm>
          <a:off x="17106900" y="101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161131</xdr:rowOff>
    </xdr:from>
    <xdr:to>
      <xdr:col>77</xdr:col>
      <xdr:colOff>95250</xdr:colOff>
      <xdr:row>60</xdr:row>
      <xdr:rowOff>91281</xdr:rowOff>
    </xdr:to>
    <xdr:sp macro="" textlink="">
      <xdr:nvSpPr>
        <xdr:cNvPr id="349" name="楕円 348"/>
        <xdr:cNvSpPr/>
      </xdr:nvSpPr>
      <xdr:spPr>
        <a:xfrm>
          <a:off x="16129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101458</xdr:rowOff>
    </xdr:from>
    <xdr:ext cx="736600" cy="259045"/>
    <xdr:sp macro="" textlink="">
      <xdr:nvSpPr>
        <xdr:cNvPr id="350" name="テキスト ボックス 349"/>
        <xdr:cNvSpPr txBox="1"/>
      </xdr:nvSpPr>
      <xdr:spPr>
        <a:xfrm>
          <a:off x="15798800" y="1004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51" name="楕円 350"/>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52" name="テキスト ボックス 351"/>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53" name="楕円 352"/>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4" name="テキスト ボックス 353"/>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55" name="楕円 354"/>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56" name="テキスト ボックス 355"/>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p>
        <a:p>
          <a:r>
            <a:rPr kumimoji="1" lang="ja-JP" altLang="en-US" sz="1300">
              <a:latin typeface="ＭＳ Ｐゴシック" panose="020B0600070205080204" pitchFamily="50" charset="-128"/>
              <a:ea typeface="ＭＳ Ｐゴシック" panose="020B0600070205080204" pitchFamily="50" charset="-128"/>
            </a:rPr>
            <a:t>今後は、防災対策に関する施策の実施により、地方債の新規発行増加することが見込まれるが、「地方債償還額＞新規発行額」の考えのもとで、着実に地方債残高を減少させ、実質公債費比率の抑制を行う。</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122061</xdr:rowOff>
    </xdr:from>
    <xdr:to>
      <xdr:col>81</xdr:col>
      <xdr:colOff>44450</xdr:colOff>
      <xdr:row>44</xdr:row>
      <xdr:rowOff>4233</xdr:rowOff>
    </xdr:to>
    <xdr:cxnSp macro="">
      <xdr:nvCxnSpPr>
        <xdr:cNvPr id="391" name="直線コネクタ 390"/>
        <xdr:cNvCxnSpPr/>
      </xdr:nvCxnSpPr>
      <xdr:spPr>
        <a:xfrm flipV="1">
          <a:off x="16179800" y="74944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94" name="直線コネクタ 393"/>
        <xdr:cNvCxnSpPr/>
      </xdr:nvCxnSpPr>
      <xdr:spPr>
        <a:xfrm>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31045</xdr:rowOff>
    </xdr:to>
    <xdr:cxnSp macro="">
      <xdr:nvCxnSpPr>
        <xdr:cNvPr id="397" name="直線コネクタ 396"/>
        <xdr:cNvCxnSpPr/>
      </xdr:nvCxnSpPr>
      <xdr:spPr>
        <a:xfrm flipV="1">
          <a:off x="14401800" y="75078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45</xdr:row>
      <xdr:rowOff>7055</xdr:rowOff>
    </xdr:to>
    <xdr:cxnSp macro="">
      <xdr:nvCxnSpPr>
        <xdr:cNvPr id="400" name="直線コネクタ 399"/>
        <xdr:cNvCxnSpPr/>
      </xdr:nvCxnSpPr>
      <xdr:spPr>
        <a:xfrm flipV="1">
          <a:off x="13512800" y="75748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71261</xdr:rowOff>
    </xdr:from>
    <xdr:to>
      <xdr:col>81</xdr:col>
      <xdr:colOff>95250</xdr:colOff>
      <xdr:row>44</xdr:row>
      <xdr:rowOff>1411</xdr:rowOff>
    </xdr:to>
    <xdr:sp macro="" textlink="">
      <xdr:nvSpPr>
        <xdr:cNvPr id="410" name="楕円 409"/>
        <xdr:cNvSpPr/>
      </xdr:nvSpPr>
      <xdr:spPr>
        <a:xfrm>
          <a:off x="16967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43338</xdr:rowOff>
    </xdr:from>
    <xdr:ext cx="762000" cy="259045"/>
    <xdr:sp macro="" textlink="">
      <xdr:nvSpPr>
        <xdr:cNvPr id="411" name="公債費負担の状況該当値テキスト"/>
        <xdr:cNvSpPr txBox="1"/>
      </xdr:nvSpPr>
      <xdr:spPr>
        <a:xfrm>
          <a:off x="17106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12" name="楕円 411"/>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13" name="テキスト ボックス 412"/>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14" name="楕円 41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5" name="テキスト ボックス 41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416" name="楕円 415"/>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417" name="テキスト ボックス 416"/>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127705</xdr:rowOff>
    </xdr:from>
    <xdr:to>
      <xdr:col>64</xdr:col>
      <xdr:colOff>152400</xdr:colOff>
      <xdr:row>45</xdr:row>
      <xdr:rowOff>57855</xdr:rowOff>
    </xdr:to>
    <xdr:sp macro="" textlink="">
      <xdr:nvSpPr>
        <xdr:cNvPr id="418" name="楕円 417"/>
        <xdr:cNvSpPr/>
      </xdr:nvSpPr>
      <xdr:spPr>
        <a:xfrm>
          <a:off x="13462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42632</xdr:rowOff>
    </xdr:from>
    <xdr:ext cx="762000" cy="259045"/>
    <xdr:sp macro="" textlink="">
      <xdr:nvSpPr>
        <xdr:cNvPr id="419" name="テキスト ボックス 418"/>
        <xdr:cNvSpPr txBox="1"/>
      </xdr:nvSpPr>
      <xdr:spPr>
        <a:xfrm>
          <a:off x="13131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類似団体平均、県平均の数値より低い率になっている。</a:t>
          </a:r>
        </a:p>
        <a:p>
          <a:r>
            <a:rPr kumimoji="1" lang="ja-JP" altLang="en-US" sz="1300">
              <a:latin typeface="ＭＳ Ｐゴシック" panose="020B0600070205080204" pitchFamily="50" charset="-128"/>
              <a:ea typeface="ＭＳ Ｐゴシック" panose="020B0600070205080204" pitchFamily="50" charset="-128"/>
            </a:rPr>
            <a:t>これまで繰上償還の実施や大型事業の終了に伴い、地方債残高は順調に減少しているが、公営企業会計への繰出が増加傾向にある。</a:t>
          </a:r>
        </a:p>
        <a:p>
          <a:r>
            <a:rPr kumimoji="1" lang="ja-JP" altLang="en-US" sz="1300">
              <a:latin typeface="ＭＳ Ｐゴシック" panose="020B0600070205080204" pitchFamily="50" charset="-128"/>
              <a:ea typeface="ＭＳ Ｐゴシック" panose="020B0600070205080204" pitchFamily="50" charset="-128"/>
            </a:rPr>
            <a:t>今後も引き続き、新規事業の着手については、事業内容を精査を行い、世代負担を考慮しながら、地方債の発行を行い、企業会計の健全経営に努める。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112607</xdr:rowOff>
    </xdr:to>
    <xdr:cxnSp macro="">
      <xdr:nvCxnSpPr>
        <xdr:cNvPr id="453" name="直線コネクタ 452"/>
        <xdr:cNvCxnSpPr/>
      </xdr:nvCxnSpPr>
      <xdr:spPr>
        <a:xfrm>
          <a:off x="16179800" y="257577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97324</xdr:rowOff>
    </xdr:to>
    <xdr:cxnSp macro="">
      <xdr:nvCxnSpPr>
        <xdr:cNvPr id="456" name="直線コネクタ 455"/>
        <xdr:cNvCxnSpPr/>
      </xdr:nvCxnSpPr>
      <xdr:spPr>
        <a:xfrm flipV="1">
          <a:off x="15290800" y="2575772"/>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58" name="テキスト ボックス 457"/>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97324</xdr:rowOff>
    </xdr:from>
    <xdr:to>
      <xdr:col>72</xdr:col>
      <xdr:colOff>203200</xdr:colOff>
      <xdr:row>15</xdr:row>
      <xdr:rowOff>164084</xdr:rowOff>
    </xdr:to>
    <xdr:cxnSp macro="">
      <xdr:nvCxnSpPr>
        <xdr:cNvPr id="459" name="直線コネクタ 458"/>
        <xdr:cNvCxnSpPr/>
      </xdr:nvCxnSpPr>
      <xdr:spPr>
        <a:xfrm flipV="1">
          <a:off x="14401800" y="266907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61" name="テキスト ボックス 460"/>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164084</xdr:rowOff>
    </xdr:from>
    <xdr:to>
      <xdr:col>68</xdr:col>
      <xdr:colOff>152400</xdr:colOff>
      <xdr:row>16</xdr:row>
      <xdr:rowOff>72263</xdr:rowOff>
    </xdr:to>
    <xdr:cxnSp macro="">
      <xdr:nvCxnSpPr>
        <xdr:cNvPr id="462" name="直線コネクタ 461"/>
        <xdr:cNvCxnSpPr/>
      </xdr:nvCxnSpPr>
      <xdr:spPr>
        <a:xfrm flipV="1">
          <a:off x="13512800" y="273583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72" name="楕円 471"/>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78334</xdr:rowOff>
    </xdr:from>
    <xdr:ext cx="762000" cy="259045"/>
    <xdr:sp macro="" textlink="">
      <xdr:nvSpPr>
        <xdr:cNvPr id="473" name="将来負担の状況該当値テキスト"/>
        <xdr:cNvSpPr txBox="1"/>
      </xdr:nvSpPr>
      <xdr:spPr>
        <a:xfrm>
          <a:off x="171069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124672</xdr:rowOff>
    </xdr:from>
    <xdr:to>
      <xdr:col>77</xdr:col>
      <xdr:colOff>95250</xdr:colOff>
      <xdr:row>15</xdr:row>
      <xdr:rowOff>54822</xdr:rowOff>
    </xdr:to>
    <xdr:sp macro="" textlink="">
      <xdr:nvSpPr>
        <xdr:cNvPr id="474" name="楕円 473"/>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75" name="テキスト ボックス 474"/>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46524</xdr:rowOff>
    </xdr:from>
    <xdr:to>
      <xdr:col>73</xdr:col>
      <xdr:colOff>44450</xdr:colOff>
      <xdr:row>15</xdr:row>
      <xdr:rowOff>148124</xdr:rowOff>
    </xdr:to>
    <xdr:sp macro="" textlink="">
      <xdr:nvSpPr>
        <xdr:cNvPr id="476" name="楕円 475"/>
        <xdr:cNvSpPr/>
      </xdr:nvSpPr>
      <xdr:spPr>
        <a:xfrm>
          <a:off x="15240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158301</xdr:rowOff>
    </xdr:from>
    <xdr:ext cx="762000" cy="259045"/>
    <xdr:sp macro="" textlink="">
      <xdr:nvSpPr>
        <xdr:cNvPr id="477" name="テキスト ボックス 476"/>
        <xdr:cNvSpPr txBox="1"/>
      </xdr:nvSpPr>
      <xdr:spPr>
        <a:xfrm>
          <a:off x="14909800" y="23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113284</xdr:rowOff>
    </xdr:from>
    <xdr:to>
      <xdr:col>68</xdr:col>
      <xdr:colOff>203200</xdr:colOff>
      <xdr:row>16</xdr:row>
      <xdr:rowOff>43434</xdr:rowOff>
    </xdr:to>
    <xdr:sp macro="" textlink="">
      <xdr:nvSpPr>
        <xdr:cNvPr id="478" name="楕円 477"/>
        <xdr:cNvSpPr/>
      </xdr:nvSpPr>
      <xdr:spPr>
        <a:xfrm>
          <a:off x="14351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53611</xdr:rowOff>
    </xdr:from>
    <xdr:ext cx="762000" cy="259045"/>
    <xdr:sp macro="" textlink="">
      <xdr:nvSpPr>
        <xdr:cNvPr id="479" name="テキスト ボックス 478"/>
        <xdr:cNvSpPr txBox="1"/>
      </xdr:nvSpPr>
      <xdr:spPr>
        <a:xfrm>
          <a:off x="14020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21463</xdr:rowOff>
    </xdr:from>
    <xdr:to>
      <xdr:col>64</xdr:col>
      <xdr:colOff>152400</xdr:colOff>
      <xdr:row>16</xdr:row>
      <xdr:rowOff>123063</xdr:rowOff>
    </xdr:to>
    <xdr:sp macro="" textlink="">
      <xdr:nvSpPr>
        <xdr:cNvPr id="480" name="楕円 479"/>
        <xdr:cNvSpPr/>
      </xdr:nvSpPr>
      <xdr:spPr>
        <a:xfrm>
          <a:off x="13462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107840</xdr:rowOff>
    </xdr:from>
    <xdr:ext cx="762000" cy="259045"/>
    <xdr:sp macro="" textlink="">
      <xdr:nvSpPr>
        <xdr:cNvPr id="481" name="テキスト ボックス 480"/>
        <xdr:cNvSpPr txBox="1"/>
      </xdr:nvSpPr>
      <xdr:spPr>
        <a:xfrm>
          <a:off x="13131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合併後から定員管理計画に基づき、新規採用、給与水準を抑制しているため、全国平均、和歌山県平均、類似団体平均よりも低い率となっている。今後も適正な定員管理を図り、現在の水準の維持に努める。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35</xdr:row>
      <xdr:rowOff>20864</xdr:rowOff>
    </xdr:to>
    <xdr:cxnSp macro="">
      <xdr:nvCxnSpPr>
        <xdr:cNvPr id="68" name="直線コネクタ 67"/>
        <xdr:cNvCxnSpPr/>
      </xdr:nvCxnSpPr>
      <xdr:spPr>
        <a:xfrm>
          <a:off x="3987800" y="5967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137886</xdr:rowOff>
    </xdr:to>
    <xdr:cxnSp macro="">
      <xdr:nvCxnSpPr>
        <xdr:cNvPr id="71" name="直線コネクタ 70"/>
        <xdr:cNvCxnSpPr/>
      </xdr:nvCxnSpPr>
      <xdr:spPr>
        <a:xfrm>
          <a:off x="3098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105228</xdr:rowOff>
    </xdr:to>
    <xdr:cxnSp macro="">
      <xdr:nvCxnSpPr>
        <xdr:cNvPr id="74" name="直線コネクタ 73"/>
        <xdr:cNvCxnSpPr/>
      </xdr:nvCxnSpPr>
      <xdr:spPr>
        <a:xfrm>
          <a:off x="2209800" y="588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148772</xdr:rowOff>
    </xdr:to>
    <xdr:cxnSp macro="">
      <xdr:nvCxnSpPr>
        <xdr:cNvPr id="77" name="直線コネクタ 76"/>
        <xdr:cNvCxnSpPr/>
      </xdr:nvCxnSpPr>
      <xdr:spPr>
        <a:xfrm flipV="1">
          <a:off x="1320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87086</xdr:rowOff>
    </xdr:from>
    <xdr:to>
      <xdr:col>20</xdr:col>
      <xdr:colOff>38100</xdr:colOff>
      <xdr:row>35</xdr:row>
      <xdr:rowOff>17236</xdr:rowOff>
    </xdr:to>
    <xdr:sp macro="" textlink="">
      <xdr:nvSpPr>
        <xdr:cNvPr id="89" name="楕円 88"/>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27413</xdr:rowOff>
    </xdr:from>
    <xdr:ext cx="736600" cy="259045"/>
    <xdr:sp macro="" textlink="">
      <xdr:nvSpPr>
        <xdr:cNvPr id="90" name="テキスト ボックス 89"/>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物件費に係る経常収支比率が各平均より高位にあるのは、保育所の臨時職員や学校支援員の賃金に多額に経費を要しているためである。</a:t>
          </a:r>
        </a:p>
        <a:p>
          <a:r>
            <a:rPr kumimoji="1" lang="ja-JP" altLang="en-US" sz="1300">
              <a:latin typeface="ＭＳ Ｐゴシック" panose="020B0600070205080204" pitchFamily="50" charset="-128"/>
              <a:ea typeface="ＭＳ Ｐゴシック" panose="020B0600070205080204" pitchFamily="50" charset="-128"/>
            </a:rPr>
            <a:t>また、ごみの焼却についても、自前の焼却場は閉鎖し、現在ごみ処理については、県内の他団体に委託をしていることから、処理にかかる運搬費用等が増加している。今後も引き続き、事務事業の精査を行い、経常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31750</xdr:rowOff>
    </xdr:to>
    <xdr:cxnSp macro="">
      <xdr:nvCxnSpPr>
        <xdr:cNvPr id="129" name="直線コネクタ 128"/>
        <xdr:cNvCxnSpPr/>
      </xdr:nvCxnSpPr>
      <xdr:spPr>
        <a:xfrm>
          <a:off x="15671800" y="3098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12700</xdr:rowOff>
    </xdr:to>
    <xdr:cxnSp macro="">
      <xdr:nvCxnSpPr>
        <xdr:cNvPr id="132" name="直線コネクタ 131"/>
        <xdr:cNvCxnSpPr/>
      </xdr:nvCxnSpPr>
      <xdr:spPr>
        <a:xfrm>
          <a:off x="14782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153670</xdr:rowOff>
    </xdr:to>
    <xdr:cxnSp macro="">
      <xdr:nvCxnSpPr>
        <xdr:cNvPr id="135" name="直線コネクタ 134"/>
        <xdr:cNvCxnSpPr/>
      </xdr:nvCxnSpPr>
      <xdr:spPr>
        <a:xfrm>
          <a:off x="13893800" y="305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138430</xdr:rowOff>
    </xdr:to>
    <xdr:cxnSp macro="">
      <xdr:nvCxnSpPr>
        <xdr:cNvPr id="138" name="直線コネクタ 137"/>
        <xdr:cNvCxnSpPr/>
      </xdr:nvCxnSpPr>
      <xdr:spPr>
        <a:xfrm>
          <a:off x="13004800" y="2984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0" name="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2" name="楕円 151"/>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3" name="テキスト ボックス 152"/>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4" name="楕円 153"/>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5" name="テキスト ボックス 154"/>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90" name="直線コネクタ 189"/>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93" name="直線コネクタ 192"/>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6" name="直線コネクタ 195"/>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9" name="直線コネクタ 198"/>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県平均を下回っているものの、全国平均を上回っている。</a:t>
          </a:r>
        </a:p>
        <a:p>
          <a:r>
            <a:rPr kumimoji="1" lang="ja-JP" altLang="en-US" sz="1300">
              <a:latin typeface="ＭＳ Ｐゴシック" panose="020B0600070205080204" pitchFamily="50" charset="-128"/>
              <a:ea typeface="ＭＳ Ｐゴシック" panose="020B0600070205080204" pitchFamily="50" charset="-128"/>
            </a:rPr>
            <a:t>要因としては、介護保険会計等の給付費がニーズが増加していることや、下水道施設への維持管理経費として、公営企業会計への繰出金が増加しているためである。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今後は、維持管理費の抑制を図り、介護保険会計等についても、保険料の適正化を図ることで、普通会計の負担を減らしてくよう努める。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83566</xdr:rowOff>
    </xdr:to>
    <xdr:cxnSp macro="">
      <xdr:nvCxnSpPr>
        <xdr:cNvPr id="248" name="直線コネクタ 247"/>
        <xdr:cNvCxnSpPr/>
      </xdr:nvCxnSpPr>
      <xdr:spPr>
        <a:xfrm flipV="1">
          <a:off x="15671800" y="9819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83566</xdr:rowOff>
    </xdr:to>
    <xdr:cxnSp macro="">
      <xdr:nvCxnSpPr>
        <xdr:cNvPr id="251" name="直線コネクタ 250"/>
        <xdr:cNvCxnSpPr/>
      </xdr:nvCxnSpPr>
      <xdr:spPr>
        <a:xfrm>
          <a:off x="14782800" y="97373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136144</xdr:rowOff>
    </xdr:to>
    <xdr:cxnSp macro="">
      <xdr:nvCxnSpPr>
        <xdr:cNvPr id="254" name="直線コネクタ 253"/>
        <xdr:cNvCxnSpPr/>
      </xdr:nvCxnSpPr>
      <xdr:spPr>
        <a:xfrm>
          <a:off x="13893800" y="9709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108712</xdr:rowOff>
    </xdr:to>
    <xdr:cxnSp macro="">
      <xdr:nvCxnSpPr>
        <xdr:cNvPr id="257" name="直線コネクタ 256"/>
        <xdr:cNvCxnSpPr/>
      </xdr:nvCxnSpPr>
      <xdr:spPr>
        <a:xfrm>
          <a:off x="13004800" y="9691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7" name="楕円 266"/>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8"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69" name="楕円 268"/>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70" name="テキスト ボックス 269"/>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71" name="楕円 270"/>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72" name="テキスト ボックス 27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73" name="楕円 272"/>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74" name="テキスト ボックス 273"/>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5" name="楕円 274"/>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6" name="テキスト ボックス 275"/>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全国平均よりも高い率になっている。要因としては、ごみ焼却処分について、県内他団体に処理を委託しているため、処分費用の負担金が生じていることがあげられる。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今後も、補助金・負担金の内容を精査し、健全な財政運営に努める。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104140</xdr:rowOff>
    </xdr:to>
    <xdr:cxnSp macro="">
      <xdr:nvCxnSpPr>
        <xdr:cNvPr id="309" name="直線コネクタ 308"/>
        <xdr:cNvCxnSpPr/>
      </xdr:nvCxnSpPr>
      <xdr:spPr>
        <a:xfrm flipV="1">
          <a:off x="15671800" y="6162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12" name="直線コネクタ 311"/>
        <xdr:cNvCxnSpPr/>
      </xdr:nvCxnSpPr>
      <xdr:spPr>
        <a:xfrm>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15" name="直線コネクタ 314"/>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18" name="直線コネクタ 317"/>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旧町村の均衡ある発展を目指し、まちづくり計画に則り、事業を進めてきた結果、地方債残高が増加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79</xdr:row>
      <xdr:rowOff>121286</xdr:rowOff>
    </xdr:to>
    <xdr:cxnSp macro="">
      <xdr:nvCxnSpPr>
        <xdr:cNvPr id="366" name="直線コネクタ 365"/>
        <xdr:cNvCxnSpPr/>
      </xdr:nvCxnSpPr>
      <xdr:spPr>
        <a:xfrm flipV="1">
          <a:off x="3987800" y="13442950"/>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121286</xdr:rowOff>
    </xdr:from>
    <xdr:to>
      <xdr:col>19</xdr:col>
      <xdr:colOff>187325</xdr:colOff>
      <xdr:row>80</xdr:row>
      <xdr:rowOff>35561</xdr:rowOff>
    </xdr:to>
    <xdr:cxnSp macro="">
      <xdr:nvCxnSpPr>
        <xdr:cNvPr id="369" name="直線コネクタ 368"/>
        <xdr:cNvCxnSpPr/>
      </xdr:nvCxnSpPr>
      <xdr:spPr>
        <a:xfrm flipV="1">
          <a:off x="3098800" y="136658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149861</xdr:rowOff>
    </xdr:from>
    <xdr:to>
      <xdr:col>15</xdr:col>
      <xdr:colOff>98425</xdr:colOff>
      <xdr:row>80</xdr:row>
      <xdr:rowOff>35561</xdr:rowOff>
    </xdr:to>
    <xdr:cxnSp macro="">
      <xdr:nvCxnSpPr>
        <xdr:cNvPr id="372" name="直線コネクタ 371"/>
        <xdr:cNvCxnSpPr/>
      </xdr:nvCxnSpPr>
      <xdr:spPr>
        <a:xfrm>
          <a:off x="2209800" y="13694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149861</xdr:rowOff>
    </xdr:from>
    <xdr:to>
      <xdr:col>11</xdr:col>
      <xdr:colOff>9525</xdr:colOff>
      <xdr:row>80</xdr:row>
      <xdr:rowOff>41275</xdr:rowOff>
    </xdr:to>
    <xdr:cxnSp macro="">
      <xdr:nvCxnSpPr>
        <xdr:cNvPr id="375" name="直線コネクタ 374"/>
        <xdr:cNvCxnSpPr/>
      </xdr:nvCxnSpPr>
      <xdr:spPr>
        <a:xfrm flipV="1">
          <a:off x="1320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5" name="楕円 384"/>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6" name="公債費該当値テキスト"/>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70486</xdr:rowOff>
    </xdr:from>
    <xdr:to>
      <xdr:col>20</xdr:col>
      <xdr:colOff>38100</xdr:colOff>
      <xdr:row>80</xdr:row>
      <xdr:rowOff>636</xdr:rowOff>
    </xdr:to>
    <xdr:sp macro="" textlink="">
      <xdr:nvSpPr>
        <xdr:cNvPr id="387" name="楕円 386"/>
        <xdr:cNvSpPr/>
      </xdr:nvSpPr>
      <xdr:spPr>
        <a:xfrm>
          <a:off x="3937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156863</xdr:rowOff>
    </xdr:from>
    <xdr:ext cx="736600" cy="259045"/>
    <xdr:sp macro="" textlink="">
      <xdr:nvSpPr>
        <xdr:cNvPr id="388" name="テキスト ボックス 387"/>
        <xdr:cNvSpPr txBox="1"/>
      </xdr:nvSpPr>
      <xdr:spPr>
        <a:xfrm>
          <a:off x="3606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89" name="楕円 388"/>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0" name="テキスト ボックス 389"/>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99061</xdr:rowOff>
    </xdr:from>
    <xdr:to>
      <xdr:col>11</xdr:col>
      <xdr:colOff>60325</xdr:colOff>
      <xdr:row>80</xdr:row>
      <xdr:rowOff>29211</xdr:rowOff>
    </xdr:to>
    <xdr:sp macro="" textlink="">
      <xdr:nvSpPr>
        <xdr:cNvPr id="391" name="楕円 390"/>
        <xdr:cNvSpPr/>
      </xdr:nvSpPr>
      <xdr:spPr>
        <a:xfrm>
          <a:off x="2159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13988</xdr:rowOff>
    </xdr:from>
    <xdr:ext cx="762000" cy="259045"/>
    <xdr:sp macro="" textlink="">
      <xdr:nvSpPr>
        <xdr:cNvPr id="392" name="テキスト ボックス 391"/>
        <xdr:cNvSpPr txBox="1"/>
      </xdr:nvSpPr>
      <xdr:spPr>
        <a:xfrm>
          <a:off x="1828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161925</xdr:rowOff>
    </xdr:from>
    <xdr:to>
      <xdr:col>6</xdr:col>
      <xdr:colOff>171450</xdr:colOff>
      <xdr:row>80</xdr:row>
      <xdr:rowOff>92075</xdr:rowOff>
    </xdr:to>
    <xdr:sp macro="" textlink="">
      <xdr:nvSpPr>
        <xdr:cNvPr id="393" name="楕円 392"/>
        <xdr:cNvSpPr/>
      </xdr:nvSpPr>
      <xdr:spPr>
        <a:xfrm>
          <a:off x="1270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76852</xdr:rowOff>
    </xdr:from>
    <xdr:ext cx="762000" cy="259045"/>
    <xdr:sp macro="" textlink="">
      <xdr:nvSpPr>
        <xdr:cNvPr id="394" name="テキスト ボックス 393"/>
        <xdr:cNvSpPr txBox="1"/>
      </xdr:nvSpPr>
      <xdr:spPr>
        <a:xfrm>
          <a:off x="939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全国平均、類似団体平均、和歌山県平均のいずれよりも低い数値になっている。大きな要因としては、人件費の経常収支比率が低いことが挙げられる。</a:t>
          </a:r>
        </a:p>
        <a:p>
          <a:r>
            <a:rPr kumimoji="1" lang="ja-JP" altLang="en-US" sz="1300">
              <a:latin typeface="ＭＳ Ｐゴシック" panose="020B0600070205080204" pitchFamily="50" charset="-128"/>
              <a:ea typeface="ＭＳ Ｐゴシック" panose="020B0600070205080204" pitchFamily="50" charset="-128"/>
            </a:rPr>
            <a:t>これまでも経常経費の削減を図り、財政運営に努めてきたが、引き続き、事業内容を精査し、健全な財政運営に努める。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74</xdr:row>
      <xdr:rowOff>159004</xdr:rowOff>
    </xdr:to>
    <xdr:cxnSp macro="">
      <xdr:nvCxnSpPr>
        <xdr:cNvPr id="425" name="直線コネクタ 424"/>
        <xdr:cNvCxnSpPr/>
      </xdr:nvCxnSpPr>
      <xdr:spPr>
        <a:xfrm>
          <a:off x="15671800" y="128143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74</xdr:row>
      <xdr:rowOff>127000</xdr:rowOff>
    </xdr:to>
    <xdr:cxnSp macro="">
      <xdr:nvCxnSpPr>
        <xdr:cNvPr id="428" name="直線コネクタ 427"/>
        <xdr:cNvCxnSpPr/>
      </xdr:nvCxnSpPr>
      <xdr:spPr>
        <a:xfrm>
          <a:off x="14782800" y="126359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xdr:rowOff>
    </xdr:from>
    <xdr:to>
      <xdr:col>73</xdr:col>
      <xdr:colOff>180975</xdr:colOff>
      <xdr:row>73</xdr:row>
      <xdr:rowOff>120142</xdr:rowOff>
    </xdr:to>
    <xdr:cxnSp macro="">
      <xdr:nvCxnSpPr>
        <xdr:cNvPr id="431" name="直線コネクタ 430"/>
        <xdr:cNvCxnSpPr/>
      </xdr:nvCxnSpPr>
      <xdr:spPr>
        <a:xfrm>
          <a:off x="13893800" y="125308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163576</xdr:rowOff>
    </xdr:from>
    <xdr:to>
      <xdr:col>69</xdr:col>
      <xdr:colOff>92075</xdr:colOff>
      <xdr:row>73</xdr:row>
      <xdr:rowOff>14986</xdr:rowOff>
    </xdr:to>
    <xdr:cxnSp macro="">
      <xdr:nvCxnSpPr>
        <xdr:cNvPr id="434" name="直線コネクタ 433"/>
        <xdr:cNvCxnSpPr/>
      </xdr:nvCxnSpPr>
      <xdr:spPr>
        <a:xfrm>
          <a:off x="13004800" y="125079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4" name="楕円 443"/>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45" name="公債費以外該当値テキスト"/>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6" name="楕円 445"/>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7" name="テキスト ボックス 44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macro="" textlink="">
      <xdr:nvSpPr>
        <xdr:cNvPr id="448" name="楕円 447"/>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macro="" textlink="">
      <xdr:nvSpPr>
        <xdr:cNvPr id="449" name="テキスト ボックス 448"/>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135636</xdr:rowOff>
    </xdr:from>
    <xdr:to>
      <xdr:col>69</xdr:col>
      <xdr:colOff>142875</xdr:colOff>
      <xdr:row>73</xdr:row>
      <xdr:rowOff>65786</xdr:rowOff>
    </xdr:to>
    <xdr:sp macro="" textlink="">
      <xdr:nvSpPr>
        <xdr:cNvPr id="450" name="楕円 449"/>
        <xdr:cNvSpPr/>
      </xdr:nvSpPr>
      <xdr:spPr>
        <a:xfrm>
          <a:off x="13843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75963</xdr:rowOff>
    </xdr:from>
    <xdr:ext cx="762000" cy="259045"/>
    <xdr:sp macro="" textlink="">
      <xdr:nvSpPr>
        <xdr:cNvPr id="451" name="テキスト ボックス 450"/>
        <xdr:cNvSpPr txBox="1"/>
      </xdr:nvSpPr>
      <xdr:spPr>
        <a:xfrm>
          <a:off x="13512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112776</xdr:rowOff>
    </xdr:from>
    <xdr:to>
      <xdr:col>65</xdr:col>
      <xdr:colOff>53975</xdr:colOff>
      <xdr:row>73</xdr:row>
      <xdr:rowOff>42926</xdr:rowOff>
    </xdr:to>
    <xdr:sp macro="" textlink="">
      <xdr:nvSpPr>
        <xdr:cNvPr id="452" name="楕円 451"/>
        <xdr:cNvSpPr/>
      </xdr:nvSpPr>
      <xdr:spPr>
        <a:xfrm>
          <a:off x="12954000" y="124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53103</xdr:rowOff>
    </xdr:from>
    <xdr:ext cx="762000" cy="259045"/>
    <xdr:sp macro="" textlink="">
      <xdr:nvSpPr>
        <xdr:cNvPr id="453" name="テキスト ボックス 452"/>
        <xdr:cNvSpPr txBox="1"/>
      </xdr:nvSpPr>
      <xdr:spPr>
        <a:xfrm>
          <a:off x="12623800" y="122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163881</xdr:rowOff>
    </xdr:from>
    <xdr:to>
      <xdr:col>29</xdr:col>
      <xdr:colOff>127000</xdr:colOff>
      <xdr:row>18</xdr:row>
      <xdr:rowOff>28430</xdr:rowOff>
    </xdr:to>
    <xdr:cxnSp macro="">
      <xdr:nvCxnSpPr>
        <xdr:cNvPr id="52" name="直線コネクタ 51"/>
        <xdr:cNvCxnSpPr/>
      </xdr:nvCxnSpPr>
      <xdr:spPr bwMode="auto">
        <a:xfrm flipV="1">
          <a:off x="5003800" y="3126156"/>
          <a:ext cx="6477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28430</xdr:rowOff>
    </xdr:from>
    <xdr:to>
      <xdr:col>26</xdr:col>
      <xdr:colOff>50800</xdr:colOff>
      <xdr:row>18</xdr:row>
      <xdr:rowOff>54860</xdr:rowOff>
    </xdr:to>
    <xdr:cxnSp macro="">
      <xdr:nvCxnSpPr>
        <xdr:cNvPr id="55" name="直線コネクタ 54"/>
        <xdr:cNvCxnSpPr/>
      </xdr:nvCxnSpPr>
      <xdr:spPr bwMode="auto">
        <a:xfrm flipV="1">
          <a:off x="4305300" y="3162155"/>
          <a:ext cx="698500" cy="2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54860</xdr:rowOff>
    </xdr:from>
    <xdr:to>
      <xdr:col>22</xdr:col>
      <xdr:colOff>114300</xdr:colOff>
      <xdr:row>18</xdr:row>
      <xdr:rowOff>74019</xdr:rowOff>
    </xdr:to>
    <xdr:cxnSp macro="">
      <xdr:nvCxnSpPr>
        <xdr:cNvPr id="58" name="直線コネクタ 57"/>
        <xdr:cNvCxnSpPr/>
      </xdr:nvCxnSpPr>
      <xdr:spPr bwMode="auto">
        <a:xfrm flipV="1">
          <a:off x="3606800" y="3188585"/>
          <a:ext cx="6985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54915</xdr:rowOff>
    </xdr:from>
    <xdr:to>
      <xdr:col>18</xdr:col>
      <xdr:colOff>177800</xdr:colOff>
      <xdr:row>18</xdr:row>
      <xdr:rowOff>74019</xdr:rowOff>
    </xdr:to>
    <xdr:cxnSp macro="">
      <xdr:nvCxnSpPr>
        <xdr:cNvPr id="61" name="直線コネクタ 60"/>
        <xdr:cNvCxnSpPr/>
      </xdr:nvCxnSpPr>
      <xdr:spPr bwMode="auto">
        <a:xfrm>
          <a:off x="2908300" y="3188640"/>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113081</xdr:rowOff>
    </xdr:from>
    <xdr:to>
      <xdr:col>29</xdr:col>
      <xdr:colOff>177800</xdr:colOff>
      <xdr:row>18</xdr:row>
      <xdr:rowOff>43231</xdr:rowOff>
    </xdr:to>
    <xdr:sp macro="" textlink="">
      <xdr:nvSpPr>
        <xdr:cNvPr id="71" name="楕円 70"/>
        <xdr:cNvSpPr/>
      </xdr:nvSpPr>
      <xdr:spPr bwMode="auto">
        <a:xfrm>
          <a:off x="5600700" y="307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85158</xdr:rowOff>
    </xdr:from>
    <xdr:ext cx="762000" cy="259045"/>
    <xdr:sp macro="" textlink="">
      <xdr:nvSpPr>
        <xdr:cNvPr id="72" name="人口1人当たり決算額の推移該当値テキスト130"/>
        <xdr:cNvSpPr txBox="1"/>
      </xdr:nvSpPr>
      <xdr:spPr>
        <a:xfrm>
          <a:off x="5740400" y="30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149080</xdr:rowOff>
    </xdr:from>
    <xdr:to>
      <xdr:col>26</xdr:col>
      <xdr:colOff>101600</xdr:colOff>
      <xdr:row>18</xdr:row>
      <xdr:rowOff>79230</xdr:rowOff>
    </xdr:to>
    <xdr:sp macro="" textlink="">
      <xdr:nvSpPr>
        <xdr:cNvPr id="73" name="楕円 72"/>
        <xdr:cNvSpPr/>
      </xdr:nvSpPr>
      <xdr:spPr bwMode="auto">
        <a:xfrm>
          <a:off x="4953000" y="311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64007</xdr:rowOff>
    </xdr:from>
    <xdr:ext cx="736600" cy="259045"/>
    <xdr:sp macro="" textlink="">
      <xdr:nvSpPr>
        <xdr:cNvPr id="74" name="テキスト ボックス 73"/>
        <xdr:cNvSpPr txBox="1"/>
      </xdr:nvSpPr>
      <xdr:spPr>
        <a:xfrm>
          <a:off x="4622800" y="319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4060</xdr:rowOff>
    </xdr:from>
    <xdr:to>
      <xdr:col>22</xdr:col>
      <xdr:colOff>165100</xdr:colOff>
      <xdr:row>18</xdr:row>
      <xdr:rowOff>105660</xdr:rowOff>
    </xdr:to>
    <xdr:sp macro="" textlink="">
      <xdr:nvSpPr>
        <xdr:cNvPr id="75" name="楕円 74"/>
        <xdr:cNvSpPr/>
      </xdr:nvSpPr>
      <xdr:spPr bwMode="auto">
        <a:xfrm>
          <a:off x="4254500" y="313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90437</xdr:rowOff>
    </xdr:from>
    <xdr:ext cx="762000" cy="259045"/>
    <xdr:sp macro="" textlink="">
      <xdr:nvSpPr>
        <xdr:cNvPr id="76" name="テキスト ボックス 75"/>
        <xdr:cNvSpPr txBox="1"/>
      </xdr:nvSpPr>
      <xdr:spPr>
        <a:xfrm>
          <a:off x="3924300" y="322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23219</xdr:rowOff>
    </xdr:from>
    <xdr:to>
      <xdr:col>19</xdr:col>
      <xdr:colOff>38100</xdr:colOff>
      <xdr:row>18</xdr:row>
      <xdr:rowOff>124820</xdr:rowOff>
    </xdr:to>
    <xdr:sp macro="" textlink="">
      <xdr:nvSpPr>
        <xdr:cNvPr id="77" name="楕円 76"/>
        <xdr:cNvSpPr/>
      </xdr:nvSpPr>
      <xdr:spPr bwMode="auto">
        <a:xfrm>
          <a:off x="35560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109596</xdr:rowOff>
    </xdr:from>
    <xdr:ext cx="762000" cy="259045"/>
    <xdr:sp macro="" textlink="">
      <xdr:nvSpPr>
        <xdr:cNvPr id="78" name="テキスト ボックス 77"/>
        <xdr:cNvSpPr txBox="1"/>
      </xdr:nvSpPr>
      <xdr:spPr>
        <a:xfrm>
          <a:off x="3225800" y="32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4115</xdr:rowOff>
    </xdr:from>
    <xdr:to>
      <xdr:col>15</xdr:col>
      <xdr:colOff>101600</xdr:colOff>
      <xdr:row>18</xdr:row>
      <xdr:rowOff>105715</xdr:rowOff>
    </xdr:to>
    <xdr:sp macro="" textlink="">
      <xdr:nvSpPr>
        <xdr:cNvPr id="79" name="楕円 78"/>
        <xdr:cNvSpPr/>
      </xdr:nvSpPr>
      <xdr:spPr bwMode="auto">
        <a:xfrm>
          <a:off x="28575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90492</xdr:rowOff>
    </xdr:from>
    <xdr:ext cx="762000" cy="259045"/>
    <xdr:sp macro="" textlink="">
      <xdr:nvSpPr>
        <xdr:cNvPr id="80" name="テキスト ボックス 79"/>
        <xdr:cNvSpPr txBox="1"/>
      </xdr:nvSpPr>
      <xdr:spPr>
        <a:xfrm>
          <a:off x="2527300" y="32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150337</xdr:rowOff>
    </xdr:from>
    <xdr:to>
      <xdr:col>29</xdr:col>
      <xdr:colOff>127000</xdr:colOff>
      <xdr:row>35</xdr:row>
      <xdr:rowOff>272390</xdr:rowOff>
    </xdr:to>
    <xdr:cxnSp macro="">
      <xdr:nvCxnSpPr>
        <xdr:cNvPr id="114" name="直線コネクタ 113"/>
        <xdr:cNvCxnSpPr/>
      </xdr:nvCxnSpPr>
      <xdr:spPr bwMode="auto">
        <a:xfrm>
          <a:off x="5003800" y="6760687"/>
          <a:ext cx="6477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257167</xdr:rowOff>
    </xdr:from>
    <xdr:ext cx="762000" cy="259045"/>
    <xdr:sp macro="" textlink="">
      <xdr:nvSpPr>
        <xdr:cNvPr id="115" name="人口1人当たり決算額の推移平均値テキスト445"/>
        <xdr:cNvSpPr txBox="1"/>
      </xdr:nvSpPr>
      <xdr:spPr>
        <a:xfrm>
          <a:off x="5740400" y="686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150337</xdr:rowOff>
    </xdr:from>
    <xdr:to>
      <xdr:col>26</xdr:col>
      <xdr:colOff>50800</xdr:colOff>
      <xdr:row>35</xdr:row>
      <xdr:rowOff>167501</xdr:rowOff>
    </xdr:to>
    <xdr:cxnSp macro="">
      <xdr:nvCxnSpPr>
        <xdr:cNvPr id="117" name="直線コネクタ 116"/>
        <xdr:cNvCxnSpPr/>
      </xdr:nvCxnSpPr>
      <xdr:spPr bwMode="auto">
        <a:xfrm flipV="1">
          <a:off x="4305300" y="6760687"/>
          <a:ext cx="6985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167501</xdr:rowOff>
    </xdr:from>
    <xdr:to>
      <xdr:col>22</xdr:col>
      <xdr:colOff>114300</xdr:colOff>
      <xdr:row>35</xdr:row>
      <xdr:rowOff>195523</xdr:rowOff>
    </xdr:to>
    <xdr:cxnSp macro="">
      <xdr:nvCxnSpPr>
        <xdr:cNvPr id="120" name="直線コネクタ 119"/>
        <xdr:cNvCxnSpPr/>
      </xdr:nvCxnSpPr>
      <xdr:spPr bwMode="auto">
        <a:xfrm flipV="1">
          <a:off x="3606800" y="6777851"/>
          <a:ext cx="6985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195523</xdr:rowOff>
    </xdr:from>
    <xdr:to>
      <xdr:col>18</xdr:col>
      <xdr:colOff>177800</xdr:colOff>
      <xdr:row>35</xdr:row>
      <xdr:rowOff>199313</xdr:rowOff>
    </xdr:to>
    <xdr:cxnSp macro="">
      <xdr:nvCxnSpPr>
        <xdr:cNvPr id="123" name="直線コネクタ 122"/>
        <xdr:cNvCxnSpPr/>
      </xdr:nvCxnSpPr>
      <xdr:spPr bwMode="auto">
        <a:xfrm flipV="1">
          <a:off x="2908300" y="6805873"/>
          <a:ext cx="6985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221590</xdr:rowOff>
    </xdr:from>
    <xdr:to>
      <xdr:col>29</xdr:col>
      <xdr:colOff>177800</xdr:colOff>
      <xdr:row>35</xdr:row>
      <xdr:rowOff>323190</xdr:rowOff>
    </xdr:to>
    <xdr:sp macro="" textlink="">
      <xdr:nvSpPr>
        <xdr:cNvPr id="133" name="楕円 132"/>
        <xdr:cNvSpPr/>
      </xdr:nvSpPr>
      <xdr:spPr bwMode="auto">
        <a:xfrm>
          <a:off x="56007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66667</xdr:rowOff>
    </xdr:from>
    <xdr:ext cx="762000" cy="259045"/>
    <xdr:sp macro="" textlink="">
      <xdr:nvSpPr>
        <xdr:cNvPr id="134" name="人口1人当たり決算額の推移該当値テキスト445"/>
        <xdr:cNvSpPr txBox="1"/>
      </xdr:nvSpPr>
      <xdr:spPr>
        <a:xfrm>
          <a:off x="5740400" y="66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99537</xdr:rowOff>
    </xdr:from>
    <xdr:to>
      <xdr:col>26</xdr:col>
      <xdr:colOff>101600</xdr:colOff>
      <xdr:row>35</xdr:row>
      <xdr:rowOff>201137</xdr:rowOff>
    </xdr:to>
    <xdr:sp macro="" textlink="">
      <xdr:nvSpPr>
        <xdr:cNvPr id="135" name="楕円 134"/>
        <xdr:cNvSpPr/>
      </xdr:nvSpPr>
      <xdr:spPr bwMode="auto">
        <a:xfrm>
          <a:off x="49530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211314</xdr:rowOff>
    </xdr:from>
    <xdr:ext cx="736600" cy="259045"/>
    <xdr:sp macro="" textlink="">
      <xdr:nvSpPr>
        <xdr:cNvPr id="136" name="テキスト ボックス 135"/>
        <xdr:cNvSpPr txBox="1"/>
      </xdr:nvSpPr>
      <xdr:spPr>
        <a:xfrm>
          <a:off x="4622800" y="6478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116701</xdr:rowOff>
    </xdr:from>
    <xdr:to>
      <xdr:col>22</xdr:col>
      <xdr:colOff>165100</xdr:colOff>
      <xdr:row>35</xdr:row>
      <xdr:rowOff>218301</xdr:rowOff>
    </xdr:to>
    <xdr:sp macro="" textlink="">
      <xdr:nvSpPr>
        <xdr:cNvPr id="137" name="楕円 136"/>
        <xdr:cNvSpPr/>
      </xdr:nvSpPr>
      <xdr:spPr bwMode="auto">
        <a:xfrm>
          <a:off x="42545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228478</xdr:rowOff>
    </xdr:from>
    <xdr:ext cx="762000" cy="259045"/>
    <xdr:sp macro="" textlink="">
      <xdr:nvSpPr>
        <xdr:cNvPr id="138" name="テキスト ボックス 137"/>
        <xdr:cNvSpPr txBox="1"/>
      </xdr:nvSpPr>
      <xdr:spPr>
        <a:xfrm>
          <a:off x="3924300" y="6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144723</xdr:rowOff>
    </xdr:from>
    <xdr:to>
      <xdr:col>19</xdr:col>
      <xdr:colOff>38100</xdr:colOff>
      <xdr:row>35</xdr:row>
      <xdr:rowOff>246323</xdr:rowOff>
    </xdr:to>
    <xdr:sp macro="" textlink="">
      <xdr:nvSpPr>
        <xdr:cNvPr id="139" name="楕円 138"/>
        <xdr:cNvSpPr/>
      </xdr:nvSpPr>
      <xdr:spPr bwMode="auto">
        <a:xfrm>
          <a:off x="35560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256500</xdr:rowOff>
    </xdr:from>
    <xdr:ext cx="762000" cy="259045"/>
    <xdr:sp macro="" textlink="">
      <xdr:nvSpPr>
        <xdr:cNvPr id="140" name="テキスト ボックス 139"/>
        <xdr:cNvSpPr txBox="1"/>
      </xdr:nvSpPr>
      <xdr:spPr>
        <a:xfrm>
          <a:off x="3225800" y="65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148513</xdr:rowOff>
    </xdr:from>
    <xdr:to>
      <xdr:col>15</xdr:col>
      <xdr:colOff>101600</xdr:colOff>
      <xdr:row>35</xdr:row>
      <xdr:rowOff>250113</xdr:rowOff>
    </xdr:to>
    <xdr:sp macro="" textlink="">
      <xdr:nvSpPr>
        <xdr:cNvPr id="141" name="楕円 140"/>
        <xdr:cNvSpPr/>
      </xdr:nvSpPr>
      <xdr:spPr bwMode="auto">
        <a:xfrm>
          <a:off x="28575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260290</xdr:rowOff>
    </xdr:from>
    <xdr:ext cx="762000" cy="259045"/>
    <xdr:sp macro="" textlink="">
      <xdr:nvSpPr>
        <xdr:cNvPr id="142" name="テキスト ボックス 141"/>
        <xdr:cNvSpPr txBox="1"/>
      </xdr:nvSpPr>
      <xdr:spPr>
        <a:xfrm>
          <a:off x="2527300" y="65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42235</xdr:rowOff>
    </xdr:from>
    <xdr:to>
      <xdr:col>24</xdr:col>
      <xdr:colOff>63500</xdr:colOff>
      <xdr:row>38</xdr:row>
      <xdr:rowOff>76476</xdr:rowOff>
    </xdr:to>
    <xdr:cxnSp macro="">
      <xdr:nvCxnSpPr>
        <xdr:cNvPr id="63" name="直線コネクタ 62"/>
        <xdr:cNvCxnSpPr/>
      </xdr:nvCxnSpPr>
      <xdr:spPr>
        <a:xfrm flipV="1">
          <a:off x="3797300" y="6557335"/>
          <a:ext cx="8382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76476</xdr:rowOff>
    </xdr:from>
    <xdr:to>
      <xdr:col>19</xdr:col>
      <xdr:colOff>177800</xdr:colOff>
      <xdr:row>38</xdr:row>
      <xdr:rowOff>97001</xdr:rowOff>
    </xdr:to>
    <xdr:cxnSp macro="">
      <xdr:nvCxnSpPr>
        <xdr:cNvPr id="66" name="直線コネクタ 65"/>
        <xdr:cNvCxnSpPr/>
      </xdr:nvCxnSpPr>
      <xdr:spPr>
        <a:xfrm flipV="1">
          <a:off x="2908300" y="6591576"/>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64638</xdr:rowOff>
    </xdr:from>
    <xdr:to>
      <xdr:col>15</xdr:col>
      <xdr:colOff>50800</xdr:colOff>
      <xdr:row>38</xdr:row>
      <xdr:rowOff>97001</xdr:rowOff>
    </xdr:to>
    <xdr:cxnSp macro="">
      <xdr:nvCxnSpPr>
        <xdr:cNvPr id="69" name="直線コネクタ 68"/>
        <xdr:cNvCxnSpPr/>
      </xdr:nvCxnSpPr>
      <xdr:spPr>
        <a:xfrm>
          <a:off x="2019300" y="6579738"/>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32127</xdr:rowOff>
    </xdr:from>
    <xdr:to>
      <xdr:col>10</xdr:col>
      <xdr:colOff>114300</xdr:colOff>
      <xdr:row>38</xdr:row>
      <xdr:rowOff>64638</xdr:rowOff>
    </xdr:to>
    <xdr:cxnSp macro="">
      <xdr:nvCxnSpPr>
        <xdr:cNvPr id="72" name="直線コネクタ 71"/>
        <xdr:cNvCxnSpPr/>
      </xdr:nvCxnSpPr>
      <xdr:spPr>
        <a:xfrm>
          <a:off x="1130300" y="6547227"/>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162885</xdr:rowOff>
    </xdr:from>
    <xdr:to>
      <xdr:col>24</xdr:col>
      <xdr:colOff>114300</xdr:colOff>
      <xdr:row>38</xdr:row>
      <xdr:rowOff>93035</xdr:rowOff>
    </xdr:to>
    <xdr:sp macro="" textlink="">
      <xdr:nvSpPr>
        <xdr:cNvPr id="82" name="楕円 81"/>
        <xdr:cNvSpPr/>
      </xdr:nvSpPr>
      <xdr:spPr>
        <a:xfrm>
          <a:off x="4584700" y="6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141312</xdr:rowOff>
    </xdr:from>
    <xdr:ext cx="534377" cy="259045"/>
    <xdr:sp macro="" textlink="">
      <xdr:nvSpPr>
        <xdr:cNvPr id="83" name="人件費該当値テキスト"/>
        <xdr:cNvSpPr txBox="1"/>
      </xdr:nvSpPr>
      <xdr:spPr>
        <a:xfrm>
          <a:off x="4686300" y="64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25676</xdr:rowOff>
    </xdr:from>
    <xdr:to>
      <xdr:col>20</xdr:col>
      <xdr:colOff>38100</xdr:colOff>
      <xdr:row>38</xdr:row>
      <xdr:rowOff>127276</xdr:rowOff>
    </xdr:to>
    <xdr:sp macro="" textlink="">
      <xdr:nvSpPr>
        <xdr:cNvPr id="84" name="楕円 83"/>
        <xdr:cNvSpPr/>
      </xdr:nvSpPr>
      <xdr:spPr>
        <a:xfrm>
          <a:off x="3746500" y="65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118403</xdr:rowOff>
    </xdr:from>
    <xdr:ext cx="534377" cy="259045"/>
    <xdr:sp macro="" textlink="">
      <xdr:nvSpPr>
        <xdr:cNvPr id="85" name="テキスト ボックス 84"/>
        <xdr:cNvSpPr txBox="1"/>
      </xdr:nvSpPr>
      <xdr:spPr>
        <a:xfrm>
          <a:off x="3530111" y="66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46201</xdr:rowOff>
    </xdr:from>
    <xdr:to>
      <xdr:col>15</xdr:col>
      <xdr:colOff>101600</xdr:colOff>
      <xdr:row>38</xdr:row>
      <xdr:rowOff>147801</xdr:rowOff>
    </xdr:to>
    <xdr:sp macro="" textlink="">
      <xdr:nvSpPr>
        <xdr:cNvPr id="86" name="楕円 85"/>
        <xdr:cNvSpPr/>
      </xdr:nvSpPr>
      <xdr:spPr>
        <a:xfrm>
          <a:off x="2857500" y="65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138928</xdr:rowOff>
    </xdr:from>
    <xdr:ext cx="534377" cy="259045"/>
    <xdr:sp macro="" textlink="">
      <xdr:nvSpPr>
        <xdr:cNvPr id="87" name="テキスト ボックス 86"/>
        <xdr:cNvSpPr txBox="1"/>
      </xdr:nvSpPr>
      <xdr:spPr>
        <a:xfrm>
          <a:off x="2641111" y="66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13838</xdr:rowOff>
    </xdr:from>
    <xdr:to>
      <xdr:col>10</xdr:col>
      <xdr:colOff>165100</xdr:colOff>
      <xdr:row>38</xdr:row>
      <xdr:rowOff>115438</xdr:rowOff>
    </xdr:to>
    <xdr:sp macro="" textlink="">
      <xdr:nvSpPr>
        <xdr:cNvPr id="88" name="楕円 87"/>
        <xdr:cNvSpPr/>
      </xdr:nvSpPr>
      <xdr:spPr>
        <a:xfrm>
          <a:off x="1968500" y="65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106565</xdr:rowOff>
    </xdr:from>
    <xdr:ext cx="534377" cy="259045"/>
    <xdr:sp macro="" textlink="">
      <xdr:nvSpPr>
        <xdr:cNvPr id="89" name="テキスト ボックス 88"/>
        <xdr:cNvSpPr txBox="1"/>
      </xdr:nvSpPr>
      <xdr:spPr>
        <a:xfrm>
          <a:off x="1752111" y="66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152777</xdr:rowOff>
    </xdr:from>
    <xdr:to>
      <xdr:col>6</xdr:col>
      <xdr:colOff>38100</xdr:colOff>
      <xdr:row>38</xdr:row>
      <xdr:rowOff>82927</xdr:rowOff>
    </xdr:to>
    <xdr:sp macro="" textlink="">
      <xdr:nvSpPr>
        <xdr:cNvPr id="90" name="楕円 89"/>
        <xdr:cNvSpPr/>
      </xdr:nvSpPr>
      <xdr:spPr>
        <a:xfrm>
          <a:off x="1079500" y="64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74054</xdr:rowOff>
    </xdr:from>
    <xdr:ext cx="534377" cy="259045"/>
    <xdr:sp macro="" textlink="">
      <xdr:nvSpPr>
        <xdr:cNvPr id="91" name="テキスト ボックス 90"/>
        <xdr:cNvSpPr txBox="1"/>
      </xdr:nvSpPr>
      <xdr:spPr>
        <a:xfrm>
          <a:off x="863111" y="65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113777</xdr:rowOff>
    </xdr:from>
    <xdr:to>
      <xdr:col>24</xdr:col>
      <xdr:colOff>63500</xdr:colOff>
      <xdr:row>56</xdr:row>
      <xdr:rowOff>137509</xdr:rowOff>
    </xdr:to>
    <xdr:cxnSp macro="">
      <xdr:nvCxnSpPr>
        <xdr:cNvPr id="120" name="直線コネクタ 119"/>
        <xdr:cNvCxnSpPr/>
      </xdr:nvCxnSpPr>
      <xdr:spPr>
        <a:xfrm flipV="1">
          <a:off x="3797300" y="9714977"/>
          <a:ext cx="8382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137509</xdr:rowOff>
    </xdr:from>
    <xdr:to>
      <xdr:col>19</xdr:col>
      <xdr:colOff>177800</xdr:colOff>
      <xdr:row>56</xdr:row>
      <xdr:rowOff>166843</xdr:rowOff>
    </xdr:to>
    <xdr:cxnSp macro="">
      <xdr:nvCxnSpPr>
        <xdr:cNvPr id="123" name="直線コネクタ 122"/>
        <xdr:cNvCxnSpPr/>
      </xdr:nvCxnSpPr>
      <xdr:spPr>
        <a:xfrm flipV="1">
          <a:off x="2908300" y="9738709"/>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144497</xdr:rowOff>
    </xdr:from>
    <xdr:to>
      <xdr:col>15</xdr:col>
      <xdr:colOff>50800</xdr:colOff>
      <xdr:row>56</xdr:row>
      <xdr:rowOff>166843</xdr:rowOff>
    </xdr:to>
    <xdr:cxnSp macro="">
      <xdr:nvCxnSpPr>
        <xdr:cNvPr id="126" name="直線コネクタ 125"/>
        <xdr:cNvCxnSpPr/>
      </xdr:nvCxnSpPr>
      <xdr:spPr>
        <a:xfrm>
          <a:off x="2019300" y="974569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144497</xdr:rowOff>
    </xdr:from>
    <xdr:to>
      <xdr:col>10</xdr:col>
      <xdr:colOff>114300</xdr:colOff>
      <xdr:row>57</xdr:row>
      <xdr:rowOff>29648</xdr:rowOff>
    </xdr:to>
    <xdr:cxnSp macro="">
      <xdr:nvCxnSpPr>
        <xdr:cNvPr id="129" name="直線コネクタ 128"/>
        <xdr:cNvCxnSpPr/>
      </xdr:nvCxnSpPr>
      <xdr:spPr>
        <a:xfrm flipV="1">
          <a:off x="1130300" y="974569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62977</xdr:rowOff>
    </xdr:from>
    <xdr:to>
      <xdr:col>24</xdr:col>
      <xdr:colOff>114300</xdr:colOff>
      <xdr:row>56</xdr:row>
      <xdr:rowOff>164577</xdr:rowOff>
    </xdr:to>
    <xdr:sp macro="" textlink="">
      <xdr:nvSpPr>
        <xdr:cNvPr id="139" name="楕円 138"/>
        <xdr:cNvSpPr/>
      </xdr:nvSpPr>
      <xdr:spPr>
        <a:xfrm>
          <a:off x="4584700" y="96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85854</xdr:rowOff>
    </xdr:from>
    <xdr:ext cx="599010" cy="259045"/>
    <xdr:sp macro="" textlink="">
      <xdr:nvSpPr>
        <xdr:cNvPr id="140" name="物件費該当値テキスト"/>
        <xdr:cNvSpPr txBox="1"/>
      </xdr:nvSpPr>
      <xdr:spPr>
        <a:xfrm>
          <a:off x="4686300" y="951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86709</xdr:rowOff>
    </xdr:from>
    <xdr:to>
      <xdr:col>20</xdr:col>
      <xdr:colOff>38100</xdr:colOff>
      <xdr:row>57</xdr:row>
      <xdr:rowOff>16859</xdr:rowOff>
    </xdr:to>
    <xdr:sp macro="" textlink="">
      <xdr:nvSpPr>
        <xdr:cNvPr id="141" name="楕円 140"/>
        <xdr:cNvSpPr/>
      </xdr:nvSpPr>
      <xdr:spPr>
        <a:xfrm>
          <a:off x="3746500" y="96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33386</xdr:rowOff>
    </xdr:from>
    <xdr:ext cx="599010" cy="259045"/>
    <xdr:sp macro="" textlink="">
      <xdr:nvSpPr>
        <xdr:cNvPr id="142" name="テキスト ボックス 141"/>
        <xdr:cNvSpPr txBox="1"/>
      </xdr:nvSpPr>
      <xdr:spPr>
        <a:xfrm>
          <a:off x="3497795" y="94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116043</xdr:rowOff>
    </xdr:from>
    <xdr:to>
      <xdr:col>15</xdr:col>
      <xdr:colOff>101600</xdr:colOff>
      <xdr:row>57</xdr:row>
      <xdr:rowOff>46193</xdr:rowOff>
    </xdr:to>
    <xdr:sp macro="" textlink="">
      <xdr:nvSpPr>
        <xdr:cNvPr id="143" name="楕円 142"/>
        <xdr:cNvSpPr/>
      </xdr:nvSpPr>
      <xdr:spPr>
        <a:xfrm>
          <a:off x="28575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37320</xdr:rowOff>
    </xdr:from>
    <xdr:ext cx="599010" cy="259045"/>
    <xdr:sp macro="" textlink="">
      <xdr:nvSpPr>
        <xdr:cNvPr id="144" name="テキスト ボックス 143"/>
        <xdr:cNvSpPr txBox="1"/>
      </xdr:nvSpPr>
      <xdr:spPr>
        <a:xfrm>
          <a:off x="2608795" y="98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93697</xdr:rowOff>
    </xdr:from>
    <xdr:to>
      <xdr:col>10</xdr:col>
      <xdr:colOff>165100</xdr:colOff>
      <xdr:row>57</xdr:row>
      <xdr:rowOff>23847</xdr:rowOff>
    </xdr:to>
    <xdr:sp macro="" textlink="">
      <xdr:nvSpPr>
        <xdr:cNvPr id="145" name="楕円 144"/>
        <xdr:cNvSpPr/>
      </xdr:nvSpPr>
      <xdr:spPr>
        <a:xfrm>
          <a:off x="1968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40374</xdr:rowOff>
    </xdr:from>
    <xdr:ext cx="599010" cy="259045"/>
    <xdr:sp macro="" textlink="">
      <xdr:nvSpPr>
        <xdr:cNvPr id="146" name="テキスト ボックス 145"/>
        <xdr:cNvSpPr txBox="1"/>
      </xdr:nvSpPr>
      <xdr:spPr>
        <a:xfrm>
          <a:off x="1719795"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150298</xdr:rowOff>
    </xdr:from>
    <xdr:to>
      <xdr:col>6</xdr:col>
      <xdr:colOff>38100</xdr:colOff>
      <xdr:row>57</xdr:row>
      <xdr:rowOff>80448</xdr:rowOff>
    </xdr:to>
    <xdr:sp macro="" textlink="">
      <xdr:nvSpPr>
        <xdr:cNvPr id="147" name="楕円 146"/>
        <xdr:cNvSpPr/>
      </xdr:nvSpPr>
      <xdr:spPr>
        <a:xfrm>
          <a:off x="1079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96975</xdr:rowOff>
    </xdr:from>
    <xdr:ext cx="534377" cy="259045"/>
    <xdr:sp macro="" textlink="">
      <xdr:nvSpPr>
        <xdr:cNvPr id="148" name="テキスト ボックス 147"/>
        <xdr:cNvSpPr txBox="1"/>
      </xdr:nvSpPr>
      <xdr:spPr>
        <a:xfrm>
          <a:off x="863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103620</xdr:rowOff>
    </xdr:from>
    <xdr:to>
      <xdr:col>24</xdr:col>
      <xdr:colOff>63500</xdr:colOff>
      <xdr:row>78</xdr:row>
      <xdr:rowOff>108992</xdr:rowOff>
    </xdr:to>
    <xdr:cxnSp macro="">
      <xdr:nvCxnSpPr>
        <xdr:cNvPr id="177" name="直線コネクタ 176"/>
        <xdr:cNvCxnSpPr/>
      </xdr:nvCxnSpPr>
      <xdr:spPr>
        <a:xfrm flipV="1">
          <a:off x="3797300" y="13476720"/>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108992</xdr:rowOff>
    </xdr:from>
    <xdr:to>
      <xdr:col>19</xdr:col>
      <xdr:colOff>177800</xdr:colOff>
      <xdr:row>78</xdr:row>
      <xdr:rowOff>127355</xdr:rowOff>
    </xdr:to>
    <xdr:cxnSp macro="">
      <xdr:nvCxnSpPr>
        <xdr:cNvPr id="180" name="直線コネクタ 179"/>
        <xdr:cNvCxnSpPr/>
      </xdr:nvCxnSpPr>
      <xdr:spPr>
        <a:xfrm flipV="1">
          <a:off x="2908300" y="13482092"/>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115012</xdr:rowOff>
    </xdr:from>
    <xdr:to>
      <xdr:col>15</xdr:col>
      <xdr:colOff>50800</xdr:colOff>
      <xdr:row>78</xdr:row>
      <xdr:rowOff>127355</xdr:rowOff>
    </xdr:to>
    <xdr:cxnSp macro="">
      <xdr:nvCxnSpPr>
        <xdr:cNvPr id="183" name="直線コネクタ 182"/>
        <xdr:cNvCxnSpPr/>
      </xdr:nvCxnSpPr>
      <xdr:spPr>
        <a:xfrm>
          <a:off x="2019300" y="1348811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115012</xdr:rowOff>
    </xdr:from>
    <xdr:to>
      <xdr:col>10</xdr:col>
      <xdr:colOff>114300</xdr:colOff>
      <xdr:row>78</xdr:row>
      <xdr:rowOff>165036</xdr:rowOff>
    </xdr:to>
    <xdr:cxnSp macro="">
      <xdr:nvCxnSpPr>
        <xdr:cNvPr id="186" name="直線コネクタ 185"/>
        <xdr:cNvCxnSpPr/>
      </xdr:nvCxnSpPr>
      <xdr:spPr>
        <a:xfrm flipV="1">
          <a:off x="1130300" y="13488112"/>
          <a:ext cx="8890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52820</xdr:rowOff>
    </xdr:from>
    <xdr:to>
      <xdr:col>24</xdr:col>
      <xdr:colOff>114300</xdr:colOff>
      <xdr:row>78</xdr:row>
      <xdr:rowOff>154420</xdr:rowOff>
    </xdr:to>
    <xdr:sp macro="" textlink="">
      <xdr:nvSpPr>
        <xdr:cNvPr id="196" name="楕円 195"/>
        <xdr:cNvSpPr/>
      </xdr:nvSpPr>
      <xdr:spPr>
        <a:xfrm>
          <a:off x="45847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139197</xdr:rowOff>
    </xdr:from>
    <xdr:ext cx="469744" cy="259045"/>
    <xdr:sp macro="" textlink="">
      <xdr:nvSpPr>
        <xdr:cNvPr id="197" name="維持補修費該当値テキスト"/>
        <xdr:cNvSpPr txBox="1"/>
      </xdr:nvSpPr>
      <xdr:spPr>
        <a:xfrm>
          <a:off x="4686300" y="133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58192</xdr:rowOff>
    </xdr:from>
    <xdr:to>
      <xdr:col>20</xdr:col>
      <xdr:colOff>38100</xdr:colOff>
      <xdr:row>78</xdr:row>
      <xdr:rowOff>159792</xdr:rowOff>
    </xdr:to>
    <xdr:sp macro="" textlink="">
      <xdr:nvSpPr>
        <xdr:cNvPr id="198" name="楕円 197"/>
        <xdr:cNvSpPr/>
      </xdr:nvSpPr>
      <xdr:spPr>
        <a:xfrm>
          <a:off x="3746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150919</xdr:rowOff>
    </xdr:from>
    <xdr:ext cx="469744" cy="259045"/>
    <xdr:sp macro="" textlink="">
      <xdr:nvSpPr>
        <xdr:cNvPr id="199" name="テキスト ボックス 198"/>
        <xdr:cNvSpPr txBox="1"/>
      </xdr:nvSpPr>
      <xdr:spPr>
        <a:xfrm>
          <a:off x="3562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76555</xdr:rowOff>
    </xdr:from>
    <xdr:to>
      <xdr:col>15</xdr:col>
      <xdr:colOff>101600</xdr:colOff>
      <xdr:row>79</xdr:row>
      <xdr:rowOff>6705</xdr:rowOff>
    </xdr:to>
    <xdr:sp macro="" textlink="">
      <xdr:nvSpPr>
        <xdr:cNvPr id="200" name="楕円 199"/>
        <xdr:cNvSpPr/>
      </xdr:nvSpPr>
      <xdr:spPr>
        <a:xfrm>
          <a:off x="2857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169282</xdr:rowOff>
    </xdr:from>
    <xdr:ext cx="469744" cy="259045"/>
    <xdr:sp macro="" textlink="">
      <xdr:nvSpPr>
        <xdr:cNvPr id="201" name="テキスト ボックス 200"/>
        <xdr:cNvSpPr txBox="1"/>
      </xdr:nvSpPr>
      <xdr:spPr>
        <a:xfrm>
          <a:off x="2673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64212</xdr:rowOff>
    </xdr:from>
    <xdr:to>
      <xdr:col>10</xdr:col>
      <xdr:colOff>165100</xdr:colOff>
      <xdr:row>78</xdr:row>
      <xdr:rowOff>165812</xdr:rowOff>
    </xdr:to>
    <xdr:sp macro="" textlink="">
      <xdr:nvSpPr>
        <xdr:cNvPr id="202" name="楕円 201"/>
        <xdr:cNvSpPr/>
      </xdr:nvSpPr>
      <xdr:spPr>
        <a:xfrm>
          <a:off x="196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156939</xdr:rowOff>
    </xdr:from>
    <xdr:ext cx="469744" cy="259045"/>
    <xdr:sp macro="" textlink="">
      <xdr:nvSpPr>
        <xdr:cNvPr id="203" name="テキスト ボックス 202"/>
        <xdr:cNvSpPr txBox="1"/>
      </xdr:nvSpPr>
      <xdr:spPr>
        <a:xfrm>
          <a:off x="1784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114236</xdr:rowOff>
    </xdr:from>
    <xdr:to>
      <xdr:col>6</xdr:col>
      <xdr:colOff>38100</xdr:colOff>
      <xdr:row>79</xdr:row>
      <xdr:rowOff>44386</xdr:rowOff>
    </xdr:to>
    <xdr:sp macro="" textlink="">
      <xdr:nvSpPr>
        <xdr:cNvPr id="204" name="楕円 203"/>
        <xdr:cNvSpPr/>
      </xdr:nvSpPr>
      <xdr:spPr>
        <a:xfrm>
          <a:off x="1079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35513</xdr:rowOff>
    </xdr:from>
    <xdr:ext cx="469744" cy="259045"/>
    <xdr:sp macro="" textlink="">
      <xdr:nvSpPr>
        <xdr:cNvPr id="205" name="テキスト ボックス 204"/>
        <xdr:cNvSpPr txBox="1"/>
      </xdr:nvSpPr>
      <xdr:spPr>
        <a:xfrm>
          <a:off x="895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119838</xdr:rowOff>
    </xdr:from>
    <xdr:to>
      <xdr:col>24</xdr:col>
      <xdr:colOff>63500</xdr:colOff>
      <xdr:row>96</xdr:row>
      <xdr:rowOff>156921</xdr:rowOff>
    </xdr:to>
    <xdr:cxnSp macro="">
      <xdr:nvCxnSpPr>
        <xdr:cNvPr id="235" name="直線コネクタ 234"/>
        <xdr:cNvCxnSpPr/>
      </xdr:nvCxnSpPr>
      <xdr:spPr>
        <a:xfrm>
          <a:off x="3797300" y="16579038"/>
          <a:ext cx="8382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117005</xdr:rowOff>
    </xdr:from>
    <xdr:to>
      <xdr:col>19</xdr:col>
      <xdr:colOff>177800</xdr:colOff>
      <xdr:row>96</xdr:row>
      <xdr:rowOff>119838</xdr:rowOff>
    </xdr:to>
    <xdr:cxnSp macro="">
      <xdr:nvCxnSpPr>
        <xdr:cNvPr id="238" name="直線コネクタ 237"/>
        <xdr:cNvCxnSpPr/>
      </xdr:nvCxnSpPr>
      <xdr:spPr>
        <a:xfrm>
          <a:off x="2908300" y="16576205"/>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117005</xdr:rowOff>
    </xdr:from>
    <xdr:to>
      <xdr:col>15</xdr:col>
      <xdr:colOff>50800</xdr:colOff>
      <xdr:row>97</xdr:row>
      <xdr:rowOff>4724</xdr:rowOff>
    </xdr:to>
    <xdr:cxnSp macro="">
      <xdr:nvCxnSpPr>
        <xdr:cNvPr id="241" name="直線コネクタ 240"/>
        <xdr:cNvCxnSpPr/>
      </xdr:nvCxnSpPr>
      <xdr:spPr>
        <a:xfrm flipV="1">
          <a:off x="2019300" y="16576205"/>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167793</xdr:rowOff>
    </xdr:from>
    <xdr:to>
      <xdr:col>10</xdr:col>
      <xdr:colOff>114300</xdr:colOff>
      <xdr:row>97</xdr:row>
      <xdr:rowOff>4724</xdr:rowOff>
    </xdr:to>
    <xdr:cxnSp macro="">
      <xdr:nvCxnSpPr>
        <xdr:cNvPr id="244" name="直線コネクタ 243"/>
        <xdr:cNvCxnSpPr/>
      </xdr:nvCxnSpPr>
      <xdr:spPr>
        <a:xfrm>
          <a:off x="1130300" y="1662699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106121</xdr:rowOff>
    </xdr:from>
    <xdr:to>
      <xdr:col>24</xdr:col>
      <xdr:colOff>114300</xdr:colOff>
      <xdr:row>97</xdr:row>
      <xdr:rowOff>36271</xdr:rowOff>
    </xdr:to>
    <xdr:sp macro="" textlink="">
      <xdr:nvSpPr>
        <xdr:cNvPr id="254" name="楕円 253"/>
        <xdr:cNvSpPr/>
      </xdr:nvSpPr>
      <xdr:spPr>
        <a:xfrm>
          <a:off x="4584700" y="1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84548</xdr:rowOff>
    </xdr:from>
    <xdr:ext cx="534377" cy="259045"/>
    <xdr:sp macro="" textlink="">
      <xdr:nvSpPr>
        <xdr:cNvPr id="255" name="扶助費該当値テキスト"/>
        <xdr:cNvSpPr txBox="1"/>
      </xdr:nvSpPr>
      <xdr:spPr>
        <a:xfrm>
          <a:off x="4686300" y="165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69038</xdr:rowOff>
    </xdr:from>
    <xdr:to>
      <xdr:col>20</xdr:col>
      <xdr:colOff>38100</xdr:colOff>
      <xdr:row>96</xdr:row>
      <xdr:rowOff>170638</xdr:rowOff>
    </xdr:to>
    <xdr:sp macro="" textlink="">
      <xdr:nvSpPr>
        <xdr:cNvPr id="256" name="楕円 255"/>
        <xdr:cNvSpPr/>
      </xdr:nvSpPr>
      <xdr:spPr>
        <a:xfrm>
          <a:off x="3746500" y="165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161765</xdr:rowOff>
    </xdr:from>
    <xdr:ext cx="534377" cy="259045"/>
    <xdr:sp macro="" textlink="">
      <xdr:nvSpPr>
        <xdr:cNvPr id="257" name="テキスト ボックス 256"/>
        <xdr:cNvSpPr txBox="1"/>
      </xdr:nvSpPr>
      <xdr:spPr>
        <a:xfrm>
          <a:off x="3530111" y="166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66205</xdr:rowOff>
    </xdr:from>
    <xdr:to>
      <xdr:col>15</xdr:col>
      <xdr:colOff>101600</xdr:colOff>
      <xdr:row>96</xdr:row>
      <xdr:rowOff>167805</xdr:rowOff>
    </xdr:to>
    <xdr:sp macro="" textlink="">
      <xdr:nvSpPr>
        <xdr:cNvPr id="258" name="楕円 257"/>
        <xdr:cNvSpPr/>
      </xdr:nvSpPr>
      <xdr:spPr>
        <a:xfrm>
          <a:off x="2857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158932</xdr:rowOff>
    </xdr:from>
    <xdr:ext cx="534377" cy="259045"/>
    <xdr:sp macro="" textlink="">
      <xdr:nvSpPr>
        <xdr:cNvPr id="259" name="テキスト ボックス 258"/>
        <xdr:cNvSpPr txBox="1"/>
      </xdr:nvSpPr>
      <xdr:spPr>
        <a:xfrm>
          <a:off x="2641111" y="1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125374</xdr:rowOff>
    </xdr:from>
    <xdr:to>
      <xdr:col>10</xdr:col>
      <xdr:colOff>165100</xdr:colOff>
      <xdr:row>97</xdr:row>
      <xdr:rowOff>55524</xdr:rowOff>
    </xdr:to>
    <xdr:sp macro="" textlink="">
      <xdr:nvSpPr>
        <xdr:cNvPr id="260" name="楕円 259"/>
        <xdr:cNvSpPr/>
      </xdr:nvSpPr>
      <xdr:spPr>
        <a:xfrm>
          <a:off x="1968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46651</xdr:rowOff>
    </xdr:from>
    <xdr:ext cx="534377" cy="259045"/>
    <xdr:sp macro="" textlink="">
      <xdr:nvSpPr>
        <xdr:cNvPr id="261" name="テキスト ボックス 260"/>
        <xdr:cNvSpPr txBox="1"/>
      </xdr:nvSpPr>
      <xdr:spPr>
        <a:xfrm>
          <a:off x="1752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116993</xdr:rowOff>
    </xdr:from>
    <xdr:to>
      <xdr:col>6</xdr:col>
      <xdr:colOff>38100</xdr:colOff>
      <xdr:row>97</xdr:row>
      <xdr:rowOff>47143</xdr:rowOff>
    </xdr:to>
    <xdr:sp macro="" textlink="">
      <xdr:nvSpPr>
        <xdr:cNvPr id="262" name="楕円 261"/>
        <xdr:cNvSpPr/>
      </xdr:nvSpPr>
      <xdr:spPr>
        <a:xfrm>
          <a:off x="1079500" y="165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38270</xdr:rowOff>
    </xdr:from>
    <xdr:ext cx="534377" cy="259045"/>
    <xdr:sp macro="" textlink="">
      <xdr:nvSpPr>
        <xdr:cNvPr id="263" name="テキスト ボックス 262"/>
        <xdr:cNvSpPr txBox="1"/>
      </xdr:nvSpPr>
      <xdr:spPr>
        <a:xfrm>
          <a:off x="863111" y="166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129834</xdr:rowOff>
    </xdr:from>
    <xdr:to>
      <xdr:col>55</xdr:col>
      <xdr:colOff>0</xdr:colOff>
      <xdr:row>37</xdr:row>
      <xdr:rowOff>142253</xdr:rowOff>
    </xdr:to>
    <xdr:cxnSp macro="">
      <xdr:nvCxnSpPr>
        <xdr:cNvPr id="290" name="直線コネクタ 289"/>
        <xdr:cNvCxnSpPr/>
      </xdr:nvCxnSpPr>
      <xdr:spPr>
        <a:xfrm>
          <a:off x="9639300" y="6473484"/>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129834</xdr:rowOff>
    </xdr:from>
    <xdr:to>
      <xdr:col>50</xdr:col>
      <xdr:colOff>114300</xdr:colOff>
      <xdr:row>37</xdr:row>
      <xdr:rowOff>135674</xdr:rowOff>
    </xdr:to>
    <xdr:cxnSp macro="">
      <xdr:nvCxnSpPr>
        <xdr:cNvPr id="293" name="直線コネクタ 292"/>
        <xdr:cNvCxnSpPr/>
      </xdr:nvCxnSpPr>
      <xdr:spPr>
        <a:xfrm flipV="1">
          <a:off x="8750300" y="6473484"/>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108016</xdr:rowOff>
    </xdr:from>
    <xdr:to>
      <xdr:col>45</xdr:col>
      <xdr:colOff>177800</xdr:colOff>
      <xdr:row>37</xdr:row>
      <xdr:rowOff>135674</xdr:rowOff>
    </xdr:to>
    <xdr:cxnSp macro="">
      <xdr:nvCxnSpPr>
        <xdr:cNvPr id="296" name="直線コネクタ 295"/>
        <xdr:cNvCxnSpPr/>
      </xdr:nvCxnSpPr>
      <xdr:spPr>
        <a:xfrm>
          <a:off x="7861300" y="6451666"/>
          <a:ext cx="889000" cy="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108016</xdr:rowOff>
    </xdr:from>
    <xdr:to>
      <xdr:col>41</xdr:col>
      <xdr:colOff>50800</xdr:colOff>
      <xdr:row>37</xdr:row>
      <xdr:rowOff>158251</xdr:rowOff>
    </xdr:to>
    <xdr:cxnSp macro="">
      <xdr:nvCxnSpPr>
        <xdr:cNvPr id="299" name="直線コネクタ 298"/>
        <xdr:cNvCxnSpPr/>
      </xdr:nvCxnSpPr>
      <xdr:spPr>
        <a:xfrm flipV="1">
          <a:off x="6972300" y="6451666"/>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91453</xdr:rowOff>
    </xdr:from>
    <xdr:to>
      <xdr:col>55</xdr:col>
      <xdr:colOff>50800</xdr:colOff>
      <xdr:row>38</xdr:row>
      <xdr:rowOff>21603</xdr:rowOff>
    </xdr:to>
    <xdr:sp macro="" textlink="">
      <xdr:nvSpPr>
        <xdr:cNvPr id="309" name="楕円 308"/>
        <xdr:cNvSpPr/>
      </xdr:nvSpPr>
      <xdr:spPr>
        <a:xfrm>
          <a:off x="10426700" y="64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6380</xdr:rowOff>
    </xdr:from>
    <xdr:ext cx="534377" cy="259045"/>
    <xdr:sp macro="" textlink="">
      <xdr:nvSpPr>
        <xdr:cNvPr id="310" name="補助費等該当値テキスト"/>
        <xdr:cNvSpPr txBox="1"/>
      </xdr:nvSpPr>
      <xdr:spPr>
        <a:xfrm>
          <a:off x="10528300"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79034</xdr:rowOff>
    </xdr:from>
    <xdr:to>
      <xdr:col>50</xdr:col>
      <xdr:colOff>165100</xdr:colOff>
      <xdr:row>38</xdr:row>
      <xdr:rowOff>9184</xdr:rowOff>
    </xdr:to>
    <xdr:sp macro="" textlink="">
      <xdr:nvSpPr>
        <xdr:cNvPr id="311" name="楕円 310"/>
        <xdr:cNvSpPr/>
      </xdr:nvSpPr>
      <xdr:spPr>
        <a:xfrm>
          <a:off x="9588500" y="64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xdr:rowOff>
    </xdr:from>
    <xdr:ext cx="534377" cy="259045"/>
    <xdr:sp macro="" textlink="">
      <xdr:nvSpPr>
        <xdr:cNvPr id="312" name="テキスト ボックス 311"/>
        <xdr:cNvSpPr txBox="1"/>
      </xdr:nvSpPr>
      <xdr:spPr>
        <a:xfrm>
          <a:off x="9372111" y="65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84874</xdr:rowOff>
    </xdr:from>
    <xdr:to>
      <xdr:col>46</xdr:col>
      <xdr:colOff>38100</xdr:colOff>
      <xdr:row>38</xdr:row>
      <xdr:rowOff>15024</xdr:rowOff>
    </xdr:to>
    <xdr:sp macro="" textlink="">
      <xdr:nvSpPr>
        <xdr:cNvPr id="313" name="楕円 312"/>
        <xdr:cNvSpPr/>
      </xdr:nvSpPr>
      <xdr:spPr>
        <a:xfrm>
          <a:off x="8699500" y="64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6152</xdr:rowOff>
    </xdr:from>
    <xdr:ext cx="534377" cy="259045"/>
    <xdr:sp macro="" textlink="">
      <xdr:nvSpPr>
        <xdr:cNvPr id="314" name="テキスト ボックス 313"/>
        <xdr:cNvSpPr txBox="1"/>
      </xdr:nvSpPr>
      <xdr:spPr>
        <a:xfrm>
          <a:off x="8483111" y="65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57216</xdr:rowOff>
    </xdr:from>
    <xdr:to>
      <xdr:col>41</xdr:col>
      <xdr:colOff>101600</xdr:colOff>
      <xdr:row>37</xdr:row>
      <xdr:rowOff>158816</xdr:rowOff>
    </xdr:to>
    <xdr:sp macro="" textlink="">
      <xdr:nvSpPr>
        <xdr:cNvPr id="315" name="楕円 314"/>
        <xdr:cNvSpPr/>
      </xdr:nvSpPr>
      <xdr:spPr>
        <a:xfrm>
          <a:off x="7810500" y="64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149943</xdr:rowOff>
    </xdr:from>
    <xdr:ext cx="534377" cy="259045"/>
    <xdr:sp macro="" textlink="">
      <xdr:nvSpPr>
        <xdr:cNvPr id="316" name="テキスト ボックス 315"/>
        <xdr:cNvSpPr txBox="1"/>
      </xdr:nvSpPr>
      <xdr:spPr>
        <a:xfrm>
          <a:off x="7594111" y="64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107451</xdr:rowOff>
    </xdr:from>
    <xdr:to>
      <xdr:col>36</xdr:col>
      <xdr:colOff>165100</xdr:colOff>
      <xdr:row>38</xdr:row>
      <xdr:rowOff>37601</xdr:rowOff>
    </xdr:to>
    <xdr:sp macro="" textlink="">
      <xdr:nvSpPr>
        <xdr:cNvPr id="317" name="楕円 316"/>
        <xdr:cNvSpPr/>
      </xdr:nvSpPr>
      <xdr:spPr>
        <a:xfrm>
          <a:off x="6921500" y="64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28728</xdr:rowOff>
    </xdr:from>
    <xdr:ext cx="534377" cy="259045"/>
    <xdr:sp macro="" textlink="">
      <xdr:nvSpPr>
        <xdr:cNvPr id="318" name="テキスト ボックス 317"/>
        <xdr:cNvSpPr txBox="1"/>
      </xdr:nvSpPr>
      <xdr:spPr>
        <a:xfrm>
          <a:off x="6705111" y="65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51184</xdr:rowOff>
    </xdr:from>
    <xdr:to>
      <xdr:col>55</xdr:col>
      <xdr:colOff>0</xdr:colOff>
      <xdr:row>56</xdr:row>
      <xdr:rowOff>159524</xdr:rowOff>
    </xdr:to>
    <xdr:cxnSp macro="">
      <xdr:nvCxnSpPr>
        <xdr:cNvPr id="345" name="直線コネクタ 344"/>
        <xdr:cNvCxnSpPr/>
      </xdr:nvCxnSpPr>
      <xdr:spPr>
        <a:xfrm flipV="1">
          <a:off x="9639300" y="9652384"/>
          <a:ext cx="838200" cy="10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159524</xdr:rowOff>
    </xdr:from>
    <xdr:to>
      <xdr:col>50</xdr:col>
      <xdr:colOff>114300</xdr:colOff>
      <xdr:row>57</xdr:row>
      <xdr:rowOff>88860</xdr:rowOff>
    </xdr:to>
    <xdr:cxnSp macro="">
      <xdr:nvCxnSpPr>
        <xdr:cNvPr id="348" name="直線コネクタ 347"/>
        <xdr:cNvCxnSpPr/>
      </xdr:nvCxnSpPr>
      <xdr:spPr>
        <a:xfrm flipV="1">
          <a:off x="8750300" y="9760724"/>
          <a:ext cx="889000" cy="1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88860</xdr:rowOff>
    </xdr:from>
    <xdr:to>
      <xdr:col>45</xdr:col>
      <xdr:colOff>177800</xdr:colOff>
      <xdr:row>57</xdr:row>
      <xdr:rowOff>123673</xdr:rowOff>
    </xdr:to>
    <xdr:cxnSp macro="">
      <xdr:nvCxnSpPr>
        <xdr:cNvPr id="351" name="直線コネクタ 350"/>
        <xdr:cNvCxnSpPr/>
      </xdr:nvCxnSpPr>
      <xdr:spPr>
        <a:xfrm flipV="1">
          <a:off x="7861300" y="9861510"/>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112762</xdr:rowOff>
    </xdr:from>
    <xdr:to>
      <xdr:col>41</xdr:col>
      <xdr:colOff>50800</xdr:colOff>
      <xdr:row>57</xdr:row>
      <xdr:rowOff>123673</xdr:rowOff>
    </xdr:to>
    <xdr:cxnSp macro="">
      <xdr:nvCxnSpPr>
        <xdr:cNvPr id="354" name="直線コネクタ 353"/>
        <xdr:cNvCxnSpPr/>
      </xdr:nvCxnSpPr>
      <xdr:spPr>
        <a:xfrm>
          <a:off x="6972300" y="9885412"/>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384</xdr:rowOff>
    </xdr:from>
    <xdr:to>
      <xdr:col>55</xdr:col>
      <xdr:colOff>50800</xdr:colOff>
      <xdr:row>56</xdr:row>
      <xdr:rowOff>101984</xdr:rowOff>
    </xdr:to>
    <xdr:sp macro="" textlink="">
      <xdr:nvSpPr>
        <xdr:cNvPr id="364" name="楕円 363"/>
        <xdr:cNvSpPr/>
      </xdr:nvSpPr>
      <xdr:spPr>
        <a:xfrm>
          <a:off x="10426700" y="96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23261</xdr:rowOff>
    </xdr:from>
    <xdr:ext cx="599010" cy="259045"/>
    <xdr:sp macro="" textlink="">
      <xdr:nvSpPr>
        <xdr:cNvPr id="365" name="普通建設事業費該当値テキスト"/>
        <xdr:cNvSpPr txBox="1"/>
      </xdr:nvSpPr>
      <xdr:spPr>
        <a:xfrm>
          <a:off x="10528300" y="945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108724</xdr:rowOff>
    </xdr:from>
    <xdr:to>
      <xdr:col>50</xdr:col>
      <xdr:colOff>165100</xdr:colOff>
      <xdr:row>57</xdr:row>
      <xdr:rowOff>38874</xdr:rowOff>
    </xdr:to>
    <xdr:sp macro="" textlink="">
      <xdr:nvSpPr>
        <xdr:cNvPr id="366" name="楕円 365"/>
        <xdr:cNvSpPr/>
      </xdr:nvSpPr>
      <xdr:spPr>
        <a:xfrm>
          <a:off x="9588500" y="97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55401</xdr:rowOff>
    </xdr:from>
    <xdr:ext cx="599010" cy="259045"/>
    <xdr:sp macro="" textlink="">
      <xdr:nvSpPr>
        <xdr:cNvPr id="367" name="テキスト ボックス 366"/>
        <xdr:cNvSpPr txBox="1"/>
      </xdr:nvSpPr>
      <xdr:spPr>
        <a:xfrm>
          <a:off x="9339795" y="948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38060</xdr:rowOff>
    </xdr:from>
    <xdr:to>
      <xdr:col>46</xdr:col>
      <xdr:colOff>38100</xdr:colOff>
      <xdr:row>57</xdr:row>
      <xdr:rowOff>139660</xdr:rowOff>
    </xdr:to>
    <xdr:sp macro="" textlink="">
      <xdr:nvSpPr>
        <xdr:cNvPr id="368" name="楕円 367"/>
        <xdr:cNvSpPr/>
      </xdr:nvSpPr>
      <xdr:spPr>
        <a:xfrm>
          <a:off x="8699500" y="9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130787</xdr:rowOff>
    </xdr:from>
    <xdr:ext cx="534377" cy="259045"/>
    <xdr:sp macro="" textlink="">
      <xdr:nvSpPr>
        <xdr:cNvPr id="369" name="テキスト ボックス 368"/>
        <xdr:cNvSpPr txBox="1"/>
      </xdr:nvSpPr>
      <xdr:spPr>
        <a:xfrm>
          <a:off x="8483111" y="99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72873</xdr:rowOff>
    </xdr:from>
    <xdr:to>
      <xdr:col>41</xdr:col>
      <xdr:colOff>101600</xdr:colOff>
      <xdr:row>58</xdr:row>
      <xdr:rowOff>3023</xdr:rowOff>
    </xdr:to>
    <xdr:sp macro="" textlink="">
      <xdr:nvSpPr>
        <xdr:cNvPr id="370" name="楕円 369"/>
        <xdr:cNvSpPr/>
      </xdr:nvSpPr>
      <xdr:spPr>
        <a:xfrm>
          <a:off x="7810500" y="98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165600</xdr:rowOff>
    </xdr:from>
    <xdr:ext cx="534377" cy="259045"/>
    <xdr:sp macro="" textlink="">
      <xdr:nvSpPr>
        <xdr:cNvPr id="371" name="テキスト ボックス 370"/>
        <xdr:cNvSpPr txBox="1"/>
      </xdr:nvSpPr>
      <xdr:spPr>
        <a:xfrm>
          <a:off x="7594111" y="99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61962</xdr:rowOff>
    </xdr:from>
    <xdr:to>
      <xdr:col>36</xdr:col>
      <xdr:colOff>165100</xdr:colOff>
      <xdr:row>57</xdr:row>
      <xdr:rowOff>163562</xdr:rowOff>
    </xdr:to>
    <xdr:sp macro="" textlink="">
      <xdr:nvSpPr>
        <xdr:cNvPr id="372" name="楕円 371"/>
        <xdr:cNvSpPr/>
      </xdr:nvSpPr>
      <xdr:spPr>
        <a:xfrm>
          <a:off x="6921500" y="98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154689</xdr:rowOff>
    </xdr:from>
    <xdr:ext cx="534377" cy="259045"/>
    <xdr:sp macro="" textlink="">
      <xdr:nvSpPr>
        <xdr:cNvPr id="373" name="テキスト ボックス 372"/>
        <xdr:cNvSpPr txBox="1"/>
      </xdr:nvSpPr>
      <xdr:spPr>
        <a:xfrm>
          <a:off x="6705111" y="99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46862</xdr:rowOff>
    </xdr:from>
    <xdr:to>
      <xdr:col>55</xdr:col>
      <xdr:colOff>0</xdr:colOff>
      <xdr:row>77</xdr:row>
      <xdr:rowOff>162047</xdr:rowOff>
    </xdr:to>
    <xdr:cxnSp macro="">
      <xdr:nvCxnSpPr>
        <xdr:cNvPr id="404" name="直線コネクタ 403"/>
        <xdr:cNvCxnSpPr/>
      </xdr:nvCxnSpPr>
      <xdr:spPr>
        <a:xfrm flipV="1">
          <a:off x="9639300" y="13248512"/>
          <a:ext cx="838200" cy="1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162047</xdr:rowOff>
    </xdr:from>
    <xdr:to>
      <xdr:col>50</xdr:col>
      <xdr:colOff>114300</xdr:colOff>
      <xdr:row>78</xdr:row>
      <xdr:rowOff>64412</xdr:rowOff>
    </xdr:to>
    <xdr:cxnSp macro="">
      <xdr:nvCxnSpPr>
        <xdr:cNvPr id="407" name="直線コネクタ 406"/>
        <xdr:cNvCxnSpPr/>
      </xdr:nvCxnSpPr>
      <xdr:spPr>
        <a:xfrm flipV="1">
          <a:off x="8750300" y="13363697"/>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64412</xdr:rowOff>
    </xdr:from>
    <xdr:to>
      <xdr:col>45</xdr:col>
      <xdr:colOff>177800</xdr:colOff>
      <xdr:row>78</xdr:row>
      <xdr:rowOff>122399</xdr:rowOff>
    </xdr:to>
    <xdr:cxnSp macro="">
      <xdr:nvCxnSpPr>
        <xdr:cNvPr id="410" name="直線コネクタ 409"/>
        <xdr:cNvCxnSpPr/>
      </xdr:nvCxnSpPr>
      <xdr:spPr>
        <a:xfrm flipV="1">
          <a:off x="7861300" y="13437512"/>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122399</xdr:rowOff>
    </xdr:from>
    <xdr:to>
      <xdr:col>41</xdr:col>
      <xdr:colOff>50800</xdr:colOff>
      <xdr:row>78</xdr:row>
      <xdr:rowOff>127340</xdr:rowOff>
    </xdr:to>
    <xdr:cxnSp macro="">
      <xdr:nvCxnSpPr>
        <xdr:cNvPr id="413" name="直線コネクタ 412"/>
        <xdr:cNvCxnSpPr/>
      </xdr:nvCxnSpPr>
      <xdr:spPr>
        <a:xfrm flipV="1">
          <a:off x="6972300" y="13495499"/>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167512</xdr:rowOff>
    </xdr:from>
    <xdr:to>
      <xdr:col>55</xdr:col>
      <xdr:colOff>50800</xdr:colOff>
      <xdr:row>77</xdr:row>
      <xdr:rowOff>97662</xdr:rowOff>
    </xdr:to>
    <xdr:sp macro="" textlink="">
      <xdr:nvSpPr>
        <xdr:cNvPr id="423" name="楕円 422"/>
        <xdr:cNvSpPr/>
      </xdr:nvSpPr>
      <xdr:spPr>
        <a:xfrm>
          <a:off x="10426700" y="131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18939</xdr:rowOff>
    </xdr:from>
    <xdr:ext cx="599010" cy="259045"/>
    <xdr:sp macro="" textlink="">
      <xdr:nvSpPr>
        <xdr:cNvPr id="424" name="普通建設事業費 （ うち新規整備　）該当値テキスト"/>
        <xdr:cNvSpPr txBox="1"/>
      </xdr:nvSpPr>
      <xdr:spPr>
        <a:xfrm>
          <a:off x="10528300" y="1304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111247</xdr:rowOff>
    </xdr:from>
    <xdr:to>
      <xdr:col>50</xdr:col>
      <xdr:colOff>165100</xdr:colOff>
      <xdr:row>78</xdr:row>
      <xdr:rowOff>41397</xdr:rowOff>
    </xdr:to>
    <xdr:sp macro="" textlink="">
      <xdr:nvSpPr>
        <xdr:cNvPr id="425" name="楕円 424"/>
        <xdr:cNvSpPr/>
      </xdr:nvSpPr>
      <xdr:spPr>
        <a:xfrm>
          <a:off x="9588500" y="133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57924</xdr:rowOff>
    </xdr:from>
    <xdr:ext cx="534377" cy="259045"/>
    <xdr:sp macro="" textlink="">
      <xdr:nvSpPr>
        <xdr:cNvPr id="426" name="テキスト ボックス 425"/>
        <xdr:cNvSpPr txBox="1"/>
      </xdr:nvSpPr>
      <xdr:spPr>
        <a:xfrm>
          <a:off x="9372111" y="130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13612</xdr:rowOff>
    </xdr:from>
    <xdr:to>
      <xdr:col>46</xdr:col>
      <xdr:colOff>38100</xdr:colOff>
      <xdr:row>78</xdr:row>
      <xdr:rowOff>115212</xdr:rowOff>
    </xdr:to>
    <xdr:sp macro="" textlink="">
      <xdr:nvSpPr>
        <xdr:cNvPr id="427" name="楕円 426"/>
        <xdr:cNvSpPr/>
      </xdr:nvSpPr>
      <xdr:spPr>
        <a:xfrm>
          <a:off x="8699500" y="133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131739</xdr:rowOff>
    </xdr:from>
    <xdr:ext cx="534377" cy="259045"/>
    <xdr:sp macro="" textlink="">
      <xdr:nvSpPr>
        <xdr:cNvPr id="428" name="テキスト ボックス 427"/>
        <xdr:cNvSpPr txBox="1"/>
      </xdr:nvSpPr>
      <xdr:spPr>
        <a:xfrm>
          <a:off x="8483111" y="131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71599</xdr:rowOff>
    </xdr:from>
    <xdr:to>
      <xdr:col>41</xdr:col>
      <xdr:colOff>101600</xdr:colOff>
      <xdr:row>79</xdr:row>
      <xdr:rowOff>1749</xdr:rowOff>
    </xdr:to>
    <xdr:sp macro="" textlink="">
      <xdr:nvSpPr>
        <xdr:cNvPr id="429" name="楕円 428"/>
        <xdr:cNvSpPr/>
      </xdr:nvSpPr>
      <xdr:spPr>
        <a:xfrm>
          <a:off x="7810500" y="13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18276</xdr:rowOff>
    </xdr:from>
    <xdr:ext cx="534377" cy="259045"/>
    <xdr:sp macro="" textlink="">
      <xdr:nvSpPr>
        <xdr:cNvPr id="430" name="テキスト ボックス 429"/>
        <xdr:cNvSpPr txBox="1"/>
      </xdr:nvSpPr>
      <xdr:spPr>
        <a:xfrm>
          <a:off x="7594111" y="132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76540</xdr:rowOff>
    </xdr:from>
    <xdr:to>
      <xdr:col>36</xdr:col>
      <xdr:colOff>165100</xdr:colOff>
      <xdr:row>79</xdr:row>
      <xdr:rowOff>6690</xdr:rowOff>
    </xdr:to>
    <xdr:sp macro="" textlink="">
      <xdr:nvSpPr>
        <xdr:cNvPr id="431" name="楕円 430"/>
        <xdr:cNvSpPr/>
      </xdr:nvSpPr>
      <xdr:spPr>
        <a:xfrm>
          <a:off x="6921500" y="134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169267</xdr:rowOff>
    </xdr:from>
    <xdr:ext cx="534377" cy="259045"/>
    <xdr:sp macro="" textlink="">
      <xdr:nvSpPr>
        <xdr:cNvPr id="432" name="テキスト ボックス 431"/>
        <xdr:cNvSpPr txBox="1"/>
      </xdr:nvSpPr>
      <xdr:spPr>
        <a:xfrm>
          <a:off x="6705111" y="135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140942</xdr:rowOff>
    </xdr:from>
    <xdr:to>
      <xdr:col>55</xdr:col>
      <xdr:colOff>0</xdr:colOff>
      <xdr:row>98</xdr:row>
      <xdr:rowOff>56803</xdr:rowOff>
    </xdr:to>
    <xdr:cxnSp macro="">
      <xdr:nvCxnSpPr>
        <xdr:cNvPr id="461" name="直線コネクタ 460"/>
        <xdr:cNvCxnSpPr/>
      </xdr:nvCxnSpPr>
      <xdr:spPr>
        <a:xfrm flipV="1">
          <a:off x="9639300" y="16771592"/>
          <a:ext cx="838200" cy="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56803</xdr:rowOff>
    </xdr:from>
    <xdr:to>
      <xdr:col>50</xdr:col>
      <xdr:colOff>114300</xdr:colOff>
      <xdr:row>98</xdr:row>
      <xdr:rowOff>79053</xdr:rowOff>
    </xdr:to>
    <xdr:cxnSp macro="">
      <xdr:nvCxnSpPr>
        <xdr:cNvPr id="464" name="直線コネクタ 463"/>
        <xdr:cNvCxnSpPr/>
      </xdr:nvCxnSpPr>
      <xdr:spPr>
        <a:xfrm flipV="1">
          <a:off x="8750300" y="16858903"/>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24082</xdr:rowOff>
    </xdr:from>
    <xdr:to>
      <xdr:col>45</xdr:col>
      <xdr:colOff>177800</xdr:colOff>
      <xdr:row>98</xdr:row>
      <xdr:rowOff>79053</xdr:rowOff>
    </xdr:to>
    <xdr:cxnSp macro="">
      <xdr:nvCxnSpPr>
        <xdr:cNvPr id="467" name="直線コネクタ 466"/>
        <xdr:cNvCxnSpPr/>
      </xdr:nvCxnSpPr>
      <xdr:spPr>
        <a:xfrm>
          <a:off x="7861300" y="16826182"/>
          <a:ext cx="889000" cy="5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2259</xdr:rowOff>
    </xdr:from>
    <xdr:to>
      <xdr:col>41</xdr:col>
      <xdr:colOff>50800</xdr:colOff>
      <xdr:row>98</xdr:row>
      <xdr:rowOff>24082</xdr:rowOff>
    </xdr:to>
    <xdr:cxnSp macro="">
      <xdr:nvCxnSpPr>
        <xdr:cNvPr id="470" name="直線コネクタ 469"/>
        <xdr:cNvCxnSpPr/>
      </xdr:nvCxnSpPr>
      <xdr:spPr>
        <a:xfrm>
          <a:off x="6972300" y="16804359"/>
          <a:ext cx="8890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90142</xdr:rowOff>
    </xdr:from>
    <xdr:to>
      <xdr:col>55</xdr:col>
      <xdr:colOff>50800</xdr:colOff>
      <xdr:row>98</xdr:row>
      <xdr:rowOff>20292</xdr:rowOff>
    </xdr:to>
    <xdr:sp macro="" textlink="">
      <xdr:nvSpPr>
        <xdr:cNvPr id="480" name="楕円 479"/>
        <xdr:cNvSpPr/>
      </xdr:nvSpPr>
      <xdr:spPr>
        <a:xfrm>
          <a:off x="10426700" y="167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68569</xdr:rowOff>
    </xdr:from>
    <xdr:ext cx="534377" cy="259045"/>
    <xdr:sp macro="" textlink="">
      <xdr:nvSpPr>
        <xdr:cNvPr id="481" name="普通建設事業費 （ うち更新整備　）該当値テキスト"/>
        <xdr:cNvSpPr txBox="1"/>
      </xdr:nvSpPr>
      <xdr:spPr>
        <a:xfrm>
          <a:off x="10528300" y="166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6003</xdr:rowOff>
    </xdr:from>
    <xdr:to>
      <xdr:col>50</xdr:col>
      <xdr:colOff>165100</xdr:colOff>
      <xdr:row>98</xdr:row>
      <xdr:rowOff>107603</xdr:rowOff>
    </xdr:to>
    <xdr:sp macro="" textlink="">
      <xdr:nvSpPr>
        <xdr:cNvPr id="482" name="楕円 481"/>
        <xdr:cNvSpPr/>
      </xdr:nvSpPr>
      <xdr:spPr>
        <a:xfrm>
          <a:off x="95885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98730</xdr:rowOff>
    </xdr:from>
    <xdr:ext cx="534377" cy="259045"/>
    <xdr:sp macro="" textlink="">
      <xdr:nvSpPr>
        <xdr:cNvPr id="483" name="テキスト ボックス 482"/>
        <xdr:cNvSpPr txBox="1"/>
      </xdr:nvSpPr>
      <xdr:spPr>
        <a:xfrm>
          <a:off x="9372111" y="169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28253</xdr:rowOff>
    </xdr:from>
    <xdr:to>
      <xdr:col>46</xdr:col>
      <xdr:colOff>38100</xdr:colOff>
      <xdr:row>98</xdr:row>
      <xdr:rowOff>129853</xdr:rowOff>
    </xdr:to>
    <xdr:sp macro="" textlink="">
      <xdr:nvSpPr>
        <xdr:cNvPr id="484" name="楕円 483"/>
        <xdr:cNvSpPr/>
      </xdr:nvSpPr>
      <xdr:spPr>
        <a:xfrm>
          <a:off x="8699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120980</xdr:rowOff>
    </xdr:from>
    <xdr:ext cx="534377" cy="259045"/>
    <xdr:sp macro="" textlink="">
      <xdr:nvSpPr>
        <xdr:cNvPr id="485" name="テキスト ボックス 484"/>
        <xdr:cNvSpPr txBox="1"/>
      </xdr:nvSpPr>
      <xdr:spPr>
        <a:xfrm>
          <a:off x="8483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144732</xdr:rowOff>
    </xdr:from>
    <xdr:to>
      <xdr:col>41</xdr:col>
      <xdr:colOff>101600</xdr:colOff>
      <xdr:row>98</xdr:row>
      <xdr:rowOff>74882</xdr:rowOff>
    </xdr:to>
    <xdr:sp macro="" textlink="">
      <xdr:nvSpPr>
        <xdr:cNvPr id="486" name="楕円 485"/>
        <xdr:cNvSpPr/>
      </xdr:nvSpPr>
      <xdr:spPr>
        <a:xfrm>
          <a:off x="7810500" y="167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66009</xdr:rowOff>
    </xdr:from>
    <xdr:ext cx="534377" cy="259045"/>
    <xdr:sp macro="" textlink="">
      <xdr:nvSpPr>
        <xdr:cNvPr id="487" name="テキスト ボックス 486"/>
        <xdr:cNvSpPr txBox="1"/>
      </xdr:nvSpPr>
      <xdr:spPr>
        <a:xfrm>
          <a:off x="7594111" y="168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122909</xdr:rowOff>
    </xdr:from>
    <xdr:to>
      <xdr:col>36</xdr:col>
      <xdr:colOff>165100</xdr:colOff>
      <xdr:row>98</xdr:row>
      <xdr:rowOff>53059</xdr:rowOff>
    </xdr:to>
    <xdr:sp macro="" textlink="">
      <xdr:nvSpPr>
        <xdr:cNvPr id="488" name="楕円 487"/>
        <xdr:cNvSpPr/>
      </xdr:nvSpPr>
      <xdr:spPr>
        <a:xfrm>
          <a:off x="69215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44186</xdr:rowOff>
    </xdr:from>
    <xdr:ext cx="534377" cy="259045"/>
    <xdr:sp macro="" textlink="">
      <xdr:nvSpPr>
        <xdr:cNvPr id="489" name="テキスト ボックス 488"/>
        <xdr:cNvSpPr txBox="1"/>
      </xdr:nvSpPr>
      <xdr:spPr>
        <a:xfrm>
          <a:off x="6705111" y="168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170637</xdr:rowOff>
    </xdr:from>
    <xdr:to>
      <xdr:col>85</xdr:col>
      <xdr:colOff>127000</xdr:colOff>
      <xdr:row>39</xdr:row>
      <xdr:rowOff>4788</xdr:rowOff>
    </xdr:to>
    <xdr:cxnSp macro="">
      <xdr:nvCxnSpPr>
        <xdr:cNvPr id="518" name="直線コネクタ 517"/>
        <xdr:cNvCxnSpPr/>
      </xdr:nvCxnSpPr>
      <xdr:spPr>
        <a:xfrm flipV="1">
          <a:off x="15481300" y="6685737"/>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140215</xdr:rowOff>
    </xdr:from>
    <xdr:to>
      <xdr:col>81</xdr:col>
      <xdr:colOff>50800</xdr:colOff>
      <xdr:row>39</xdr:row>
      <xdr:rowOff>4788</xdr:rowOff>
    </xdr:to>
    <xdr:cxnSp macro="">
      <xdr:nvCxnSpPr>
        <xdr:cNvPr id="521" name="直線コネクタ 520"/>
        <xdr:cNvCxnSpPr/>
      </xdr:nvCxnSpPr>
      <xdr:spPr>
        <a:xfrm>
          <a:off x="14592300" y="6655315"/>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120178</xdr:rowOff>
    </xdr:from>
    <xdr:to>
      <xdr:col>76</xdr:col>
      <xdr:colOff>114300</xdr:colOff>
      <xdr:row>38</xdr:row>
      <xdr:rowOff>140215</xdr:rowOff>
    </xdr:to>
    <xdr:cxnSp macro="">
      <xdr:nvCxnSpPr>
        <xdr:cNvPr id="524" name="直線コネクタ 523"/>
        <xdr:cNvCxnSpPr/>
      </xdr:nvCxnSpPr>
      <xdr:spPr>
        <a:xfrm>
          <a:off x="13703300" y="6635278"/>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49069</xdr:rowOff>
    </xdr:from>
    <xdr:ext cx="469744" cy="259045"/>
    <xdr:sp macro="" textlink="">
      <xdr:nvSpPr>
        <xdr:cNvPr id="526" name="テキスト ボックス 525"/>
        <xdr:cNvSpPr txBox="1"/>
      </xdr:nvSpPr>
      <xdr:spPr>
        <a:xfrm>
          <a:off x="14357428" y="67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120178</xdr:rowOff>
    </xdr:from>
    <xdr:to>
      <xdr:col>71</xdr:col>
      <xdr:colOff>177800</xdr:colOff>
      <xdr:row>38</xdr:row>
      <xdr:rowOff>165193</xdr:rowOff>
    </xdr:to>
    <xdr:cxnSp macro="">
      <xdr:nvCxnSpPr>
        <xdr:cNvPr id="527" name="直線コネクタ 526"/>
        <xdr:cNvCxnSpPr/>
      </xdr:nvCxnSpPr>
      <xdr:spPr>
        <a:xfrm flipV="1">
          <a:off x="12814300" y="6635278"/>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9" name="テキスト ボックス 528"/>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119837</xdr:rowOff>
    </xdr:from>
    <xdr:to>
      <xdr:col>85</xdr:col>
      <xdr:colOff>177800</xdr:colOff>
      <xdr:row>39</xdr:row>
      <xdr:rowOff>49987</xdr:rowOff>
    </xdr:to>
    <xdr:sp macro="" textlink="">
      <xdr:nvSpPr>
        <xdr:cNvPr id="537" name="楕円 536"/>
        <xdr:cNvSpPr/>
      </xdr:nvSpPr>
      <xdr:spPr>
        <a:xfrm>
          <a:off x="16268700" y="66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79214</xdr:rowOff>
    </xdr:from>
    <xdr:ext cx="534377" cy="259045"/>
    <xdr:sp macro="" textlink="">
      <xdr:nvSpPr>
        <xdr:cNvPr id="538" name="災害復旧事業費該当値テキスト"/>
        <xdr:cNvSpPr txBox="1"/>
      </xdr:nvSpPr>
      <xdr:spPr>
        <a:xfrm>
          <a:off x="16370300" y="64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125438</xdr:rowOff>
    </xdr:from>
    <xdr:to>
      <xdr:col>81</xdr:col>
      <xdr:colOff>101600</xdr:colOff>
      <xdr:row>39</xdr:row>
      <xdr:rowOff>55588</xdr:rowOff>
    </xdr:to>
    <xdr:sp macro="" textlink="">
      <xdr:nvSpPr>
        <xdr:cNvPr id="539" name="楕円 538"/>
        <xdr:cNvSpPr/>
      </xdr:nvSpPr>
      <xdr:spPr>
        <a:xfrm>
          <a:off x="15430500" y="66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46715</xdr:rowOff>
    </xdr:from>
    <xdr:ext cx="534377" cy="259045"/>
    <xdr:sp macro="" textlink="">
      <xdr:nvSpPr>
        <xdr:cNvPr id="540" name="テキスト ボックス 539"/>
        <xdr:cNvSpPr txBox="1"/>
      </xdr:nvSpPr>
      <xdr:spPr>
        <a:xfrm>
          <a:off x="15214111" y="67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89415</xdr:rowOff>
    </xdr:from>
    <xdr:to>
      <xdr:col>76</xdr:col>
      <xdr:colOff>165100</xdr:colOff>
      <xdr:row>39</xdr:row>
      <xdr:rowOff>19565</xdr:rowOff>
    </xdr:to>
    <xdr:sp macro="" textlink="">
      <xdr:nvSpPr>
        <xdr:cNvPr id="541" name="楕円 540"/>
        <xdr:cNvSpPr/>
      </xdr:nvSpPr>
      <xdr:spPr>
        <a:xfrm>
          <a:off x="14541500" y="66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36091</xdr:rowOff>
    </xdr:from>
    <xdr:ext cx="534377" cy="259045"/>
    <xdr:sp macro="" textlink="">
      <xdr:nvSpPr>
        <xdr:cNvPr id="542" name="テキスト ボックス 541"/>
        <xdr:cNvSpPr txBox="1"/>
      </xdr:nvSpPr>
      <xdr:spPr>
        <a:xfrm>
          <a:off x="14325111" y="63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69378</xdr:rowOff>
    </xdr:from>
    <xdr:to>
      <xdr:col>72</xdr:col>
      <xdr:colOff>38100</xdr:colOff>
      <xdr:row>38</xdr:row>
      <xdr:rowOff>170978</xdr:rowOff>
    </xdr:to>
    <xdr:sp macro="" textlink="">
      <xdr:nvSpPr>
        <xdr:cNvPr id="543" name="楕円 542"/>
        <xdr:cNvSpPr/>
      </xdr:nvSpPr>
      <xdr:spPr>
        <a:xfrm>
          <a:off x="13652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16055</xdr:rowOff>
    </xdr:from>
    <xdr:ext cx="534377" cy="259045"/>
    <xdr:sp macro="" textlink="">
      <xdr:nvSpPr>
        <xdr:cNvPr id="544" name="テキスト ボックス 543"/>
        <xdr:cNvSpPr txBox="1"/>
      </xdr:nvSpPr>
      <xdr:spPr>
        <a:xfrm>
          <a:off x="13436111" y="63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114393</xdr:rowOff>
    </xdr:from>
    <xdr:to>
      <xdr:col>67</xdr:col>
      <xdr:colOff>101600</xdr:colOff>
      <xdr:row>39</xdr:row>
      <xdr:rowOff>44543</xdr:rowOff>
    </xdr:to>
    <xdr:sp macro="" textlink="">
      <xdr:nvSpPr>
        <xdr:cNvPr id="545" name="楕円 544"/>
        <xdr:cNvSpPr/>
      </xdr:nvSpPr>
      <xdr:spPr>
        <a:xfrm>
          <a:off x="12763500" y="66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35670</xdr:rowOff>
    </xdr:from>
    <xdr:ext cx="534377" cy="259045"/>
    <xdr:sp macro="" textlink="">
      <xdr:nvSpPr>
        <xdr:cNvPr id="546" name="テキスト ボックス 545"/>
        <xdr:cNvSpPr txBox="1"/>
      </xdr:nvSpPr>
      <xdr:spPr>
        <a:xfrm>
          <a:off x="12547111" y="672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36960</xdr:rowOff>
    </xdr:from>
    <xdr:to>
      <xdr:col>85</xdr:col>
      <xdr:colOff>127000</xdr:colOff>
      <xdr:row>75</xdr:row>
      <xdr:rowOff>4034</xdr:rowOff>
    </xdr:to>
    <xdr:cxnSp macro="">
      <xdr:nvCxnSpPr>
        <xdr:cNvPr id="624" name="直線コネクタ 623"/>
        <xdr:cNvCxnSpPr/>
      </xdr:nvCxnSpPr>
      <xdr:spPr>
        <a:xfrm>
          <a:off x="15481300" y="12724260"/>
          <a:ext cx="838200" cy="1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166363</xdr:rowOff>
    </xdr:from>
    <xdr:to>
      <xdr:col>81</xdr:col>
      <xdr:colOff>50800</xdr:colOff>
      <xdr:row>74</xdr:row>
      <xdr:rowOff>36960</xdr:rowOff>
    </xdr:to>
    <xdr:cxnSp macro="">
      <xdr:nvCxnSpPr>
        <xdr:cNvPr id="627" name="直線コネクタ 626"/>
        <xdr:cNvCxnSpPr/>
      </xdr:nvCxnSpPr>
      <xdr:spPr>
        <a:xfrm>
          <a:off x="14592300" y="12682213"/>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166363</xdr:rowOff>
    </xdr:from>
    <xdr:to>
      <xdr:col>76</xdr:col>
      <xdr:colOff>114300</xdr:colOff>
      <xdr:row>74</xdr:row>
      <xdr:rowOff>6289</xdr:rowOff>
    </xdr:to>
    <xdr:cxnSp macro="">
      <xdr:nvCxnSpPr>
        <xdr:cNvPr id="630" name="直線コネクタ 629"/>
        <xdr:cNvCxnSpPr/>
      </xdr:nvCxnSpPr>
      <xdr:spPr>
        <a:xfrm flipV="1">
          <a:off x="13703300" y="12682213"/>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167825</xdr:rowOff>
    </xdr:from>
    <xdr:to>
      <xdr:col>71</xdr:col>
      <xdr:colOff>177800</xdr:colOff>
      <xdr:row>74</xdr:row>
      <xdr:rowOff>6289</xdr:rowOff>
    </xdr:to>
    <xdr:cxnSp macro="">
      <xdr:nvCxnSpPr>
        <xdr:cNvPr id="633" name="直線コネクタ 632"/>
        <xdr:cNvCxnSpPr/>
      </xdr:nvCxnSpPr>
      <xdr:spPr>
        <a:xfrm>
          <a:off x="12814300" y="12683675"/>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124684</xdr:rowOff>
    </xdr:from>
    <xdr:to>
      <xdr:col>85</xdr:col>
      <xdr:colOff>177800</xdr:colOff>
      <xdr:row>75</xdr:row>
      <xdr:rowOff>54834</xdr:rowOff>
    </xdr:to>
    <xdr:sp macro="" textlink="">
      <xdr:nvSpPr>
        <xdr:cNvPr id="643" name="楕円 642"/>
        <xdr:cNvSpPr/>
      </xdr:nvSpPr>
      <xdr:spPr>
        <a:xfrm>
          <a:off x="16268700" y="128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147561</xdr:rowOff>
    </xdr:from>
    <xdr:ext cx="534377" cy="259045"/>
    <xdr:sp macro="" textlink="">
      <xdr:nvSpPr>
        <xdr:cNvPr id="644" name="公債費該当値テキスト"/>
        <xdr:cNvSpPr txBox="1"/>
      </xdr:nvSpPr>
      <xdr:spPr>
        <a:xfrm>
          <a:off x="16370300" y="126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157610</xdr:rowOff>
    </xdr:from>
    <xdr:to>
      <xdr:col>81</xdr:col>
      <xdr:colOff>101600</xdr:colOff>
      <xdr:row>74</xdr:row>
      <xdr:rowOff>87760</xdr:rowOff>
    </xdr:to>
    <xdr:sp macro="" textlink="">
      <xdr:nvSpPr>
        <xdr:cNvPr id="645" name="楕円 644"/>
        <xdr:cNvSpPr/>
      </xdr:nvSpPr>
      <xdr:spPr>
        <a:xfrm>
          <a:off x="15430500" y="12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104287</xdr:rowOff>
    </xdr:from>
    <xdr:ext cx="599010" cy="259045"/>
    <xdr:sp macro="" textlink="">
      <xdr:nvSpPr>
        <xdr:cNvPr id="646" name="テキスト ボックス 645"/>
        <xdr:cNvSpPr txBox="1"/>
      </xdr:nvSpPr>
      <xdr:spPr>
        <a:xfrm>
          <a:off x="15181795" y="12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115563</xdr:rowOff>
    </xdr:from>
    <xdr:to>
      <xdr:col>76</xdr:col>
      <xdr:colOff>165100</xdr:colOff>
      <xdr:row>74</xdr:row>
      <xdr:rowOff>45713</xdr:rowOff>
    </xdr:to>
    <xdr:sp macro="" textlink="">
      <xdr:nvSpPr>
        <xdr:cNvPr id="647" name="楕円 646"/>
        <xdr:cNvSpPr/>
      </xdr:nvSpPr>
      <xdr:spPr>
        <a:xfrm>
          <a:off x="14541500" y="12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62240</xdr:rowOff>
    </xdr:from>
    <xdr:ext cx="599010" cy="259045"/>
    <xdr:sp macro="" textlink="">
      <xdr:nvSpPr>
        <xdr:cNvPr id="648" name="テキスト ボックス 647"/>
        <xdr:cNvSpPr txBox="1"/>
      </xdr:nvSpPr>
      <xdr:spPr>
        <a:xfrm>
          <a:off x="14292795" y="12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126939</xdr:rowOff>
    </xdr:from>
    <xdr:to>
      <xdr:col>72</xdr:col>
      <xdr:colOff>38100</xdr:colOff>
      <xdr:row>74</xdr:row>
      <xdr:rowOff>57089</xdr:rowOff>
    </xdr:to>
    <xdr:sp macro="" textlink="">
      <xdr:nvSpPr>
        <xdr:cNvPr id="649" name="楕円 648"/>
        <xdr:cNvSpPr/>
      </xdr:nvSpPr>
      <xdr:spPr>
        <a:xfrm>
          <a:off x="13652500" y="126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73616</xdr:rowOff>
    </xdr:from>
    <xdr:ext cx="599010" cy="259045"/>
    <xdr:sp macro="" textlink="">
      <xdr:nvSpPr>
        <xdr:cNvPr id="650" name="テキスト ボックス 649"/>
        <xdr:cNvSpPr txBox="1"/>
      </xdr:nvSpPr>
      <xdr:spPr>
        <a:xfrm>
          <a:off x="13403795" y="124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117025</xdr:rowOff>
    </xdr:from>
    <xdr:to>
      <xdr:col>67</xdr:col>
      <xdr:colOff>101600</xdr:colOff>
      <xdr:row>74</xdr:row>
      <xdr:rowOff>47175</xdr:rowOff>
    </xdr:to>
    <xdr:sp macro="" textlink="">
      <xdr:nvSpPr>
        <xdr:cNvPr id="651" name="楕円 650"/>
        <xdr:cNvSpPr/>
      </xdr:nvSpPr>
      <xdr:spPr>
        <a:xfrm>
          <a:off x="12763500" y="126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63702</xdr:rowOff>
    </xdr:from>
    <xdr:ext cx="599010" cy="259045"/>
    <xdr:sp macro="" textlink="">
      <xdr:nvSpPr>
        <xdr:cNvPr id="652" name="テキスト ボックス 651"/>
        <xdr:cNvSpPr txBox="1"/>
      </xdr:nvSpPr>
      <xdr:spPr>
        <a:xfrm>
          <a:off x="12514795" y="1240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23997</xdr:rowOff>
    </xdr:from>
    <xdr:to>
      <xdr:col>85</xdr:col>
      <xdr:colOff>127000</xdr:colOff>
      <xdr:row>99</xdr:row>
      <xdr:rowOff>29516</xdr:rowOff>
    </xdr:to>
    <xdr:cxnSp macro="">
      <xdr:nvCxnSpPr>
        <xdr:cNvPr id="681" name="直線コネクタ 680"/>
        <xdr:cNvCxnSpPr/>
      </xdr:nvCxnSpPr>
      <xdr:spPr>
        <a:xfrm>
          <a:off x="15481300" y="16997547"/>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21450</xdr:rowOff>
    </xdr:from>
    <xdr:to>
      <xdr:col>81</xdr:col>
      <xdr:colOff>50800</xdr:colOff>
      <xdr:row>99</xdr:row>
      <xdr:rowOff>23997</xdr:rowOff>
    </xdr:to>
    <xdr:cxnSp macro="">
      <xdr:nvCxnSpPr>
        <xdr:cNvPr id="684" name="直線コネクタ 683"/>
        <xdr:cNvCxnSpPr/>
      </xdr:nvCxnSpPr>
      <xdr:spPr>
        <a:xfrm>
          <a:off x="14592300" y="1699500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21450</xdr:rowOff>
    </xdr:from>
    <xdr:to>
      <xdr:col>76</xdr:col>
      <xdr:colOff>114300</xdr:colOff>
      <xdr:row>99</xdr:row>
      <xdr:rowOff>22983</xdr:rowOff>
    </xdr:to>
    <xdr:cxnSp macro="">
      <xdr:nvCxnSpPr>
        <xdr:cNvPr id="687" name="直線コネクタ 686"/>
        <xdr:cNvCxnSpPr/>
      </xdr:nvCxnSpPr>
      <xdr:spPr>
        <a:xfrm flipV="1">
          <a:off x="13703300" y="16995000"/>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147413</xdr:rowOff>
    </xdr:from>
    <xdr:to>
      <xdr:col>71</xdr:col>
      <xdr:colOff>177800</xdr:colOff>
      <xdr:row>99</xdr:row>
      <xdr:rowOff>22983</xdr:rowOff>
    </xdr:to>
    <xdr:cxnSp macro="">
      <xdr:nvCxnSpPr>
        <xdr:cNvPr id="690" name="直線コネクタ 689"/>
        <xdr:cNvCxnSpPr/>
      </xdr:nvCxnSpPr>
      <xdr:spPr>
        <a:xfrm>
          <a:off x="12814300" y="16949513"/>
          <a:ext cx="889000" cy="4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150166</xdr:rowOff>
    </xdr:from>
    <xdr:to>
      <xdr:col>85</xdr:col>
      <xdr:colOff>177800</xdr:colOff>
      <xdr:row>99</xdr:row>
      <xdr:rowOff>80316</xdr:rowOff>
    </xdr:to>
    <xdr:sp macro="" textlink="">
      <xdr:nvSpPr>
        <xdr:cNvPr id="700" name="楕円 699"/>
        <xdr:cNvSpPr/>
      </xdr:nvSpPr>
      <xdr:spPr>
        <a:xfrm>
          <a:off x="16268700" y="169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144647</xdr:rowOff>
    </xdr:from>
    <xdr:to>
      <xdr:col>81</xdr:col>
      <xdr:colOff>101600</xdr:colOff>
      <xdr:row>99</xdr:row>
      <xdr:rowOff>74797</xdr:rowOff>
    </xdr:to>
    <xdr:sp macro="" textlink="">
      <xdr:nvSpPr>
        <xdr:cNvPr id="702" name="楕円 701"/>
        <xdr:cNvSpPr/>
      </xdr:nvSpPr>
      <xdr:spPr>
        <a:xfrm>
          <a:off x="15430500" y="169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65924</xdr:rowOff>
    </xdr:from>
    <xdr:ext cx="534377" cy="259045"/>
    <xdr:sp macro="" textlink="">
      <xdr:nvSpPr>
        <xdr:cNvPr id="703" name="テキスト ボックス 702"/>
        <xdr:cNvSpPr txBox="1"/>
      </xdr:nvSpPr>
      <xdr:spPr>
        <a:xfrm>
          <a:off x="15214111" y="170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142100</xdr:rowOff>
    </xdr:from>
    <xdr:to>
      <xdr:col>76</xdr:col>
      <xdr:colOff>165100</xdr:colOff>
      <xdr:row>99</xdr:row>
      <xdr:rowOff>72250</xdr:rowOff>
    </xdr:to>
    <xdr:sp macro="" textlink="">
      <xdr:nvSpPr>
        <xdr:cNvPr id="704" name="楕円 703"/>
        <xdr:cNvSpPr/>
      </xdr:nvSpPr>
      <xdr:spPr>
        <a:xfrm>
          <a:off x="14541500" y="169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63377</xdr:rowOff>
    </xdr:from>
    <xdr:ext cx="534377" cy="259045"/>
    <xdr:sp macro="" textlink="">
      <xdr:nvSpPr>
        <xdr:cNvPr id="705" name="テキスト ボックス 704"/>
        <xdr:cNvSpPr txBox="1"/>
      </xdr:nvSpPr>
      <xdr:spPr>
        <a:xfrm>
          <a:off x="14325111" y="170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143633</xdr:rowOff>
    </xdr:from>
    <xdr:to>
      <xdr:col>72</xdr:col>
      <xdr:colOff>38100</xdr:colOff>
      <xdr:row>99</xdr:row>
      <xdr:rowOff>73783</xdr:rowOff>
    </xdr:to>
    <xdr:sp macro="" textlink="">
      <xdr:nvSpPr>
        <xdr:cNvPr id="706" name="楕円 705"/>
        <xdr:cNvSpPr/>
      </xdr:nvSpPr>
      <xdr:spPr>
        <a:xfrm>
          <a:off x="136525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64910</xdr:rowOff>
    </xdr:from>
    <xdr:ext cx="534377" cy="259045"/>
    <xdr:sp macro="" textlink="">
      <xdr:nvSpPr>
        <xdr:cNvPr id="707" name="テキスト ボックス 706"/>
        <xdr:cNvSpPr txBox="1"/>
      </xdr:nvSpPr>
      <xdr:spPr>
        <a:xfrm>
          <a:off x="13436111" y="170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96613</xdr:rowOff>
    </xdr:from>
    <xdr:to>
      <xdr:col>67</xdr:col>
      <xdr:colOff>101600</xdr:colOff>
      <xdr:row>99</xdr:row>
      <xdr:rowOff>26763</xdr:rowOff>
    </xdr:to>
    <xdr:sp macro="" textlink="">
      <xdr:nvSpPr>
        <xdr:cNvPr id="708" name="楕円 707"/>
        <xdr:cNvSpPr/>
      </xdr:nvSpPr>
      <xdr:spPr>
        <a:xfrm>
          <a:off x="12763500" y="16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43290</xdr:rowOff>
    </xdr:from>
    <xdr:ext cx="534377" cy="259045"/>
    <xdr:sp macro="" textlink="">
      <xdr:nvSpPr>
        <xdr:cNvPr id="709" name="テキスト ボックス 708"/>
        <xdr:cNvSpPr txBox="1"/>
      </xdr:nvSpPr>
      <xdr:spPr>
        <a:xfrm>
          <a:off x="12547111" y="166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59868</xdr:rowOff>
    </xdr:from>
    <xdr:to>
      <xdr:col>116</xdr:col>
      <xdr:colOff>63500</xdr:colOff>
      <xdr:row>73</xdr:row>
      <xdr:rowOff>64656</xdr:rowOff>
    </xdr:to>
    <xdr:cxnSp macro="">
      <xdr:nvCxnSpPr>
        <xdr:cNvPr id="852" name="直線コネクタ 851"/>
        <xdr:cNvCxnSpPr/>
      </xdr:nvCxnSpPr>
      <xdr:spPr>
        <a:xfrm>
          <a:off x="21323300" y="12575718"/>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59868</xdr:rowOff>
    </xdr:from>
    <xdr:to>
      <xdr:col>111</xdr:col>
      <xdr:colOff>177800</xdr:colOff>
      <xdr:row>73</xdr:row>
      <xdr:rowOff>67373</xdr:rowOff>
    </xdr:to>
    <xdr:cxnSp macro="">
      <xdr:nvCxnSpPr>
        <xdr:cNvPr id="855" name="直線コネクタ 854"/>
        <xdr:cNvCxnSpPr/>
      </xdr:nvCxnSpPr>
      <xdr:spPr>
        <a:xfrm flipV="1">
          <a:off x="20434300" y="12575718"/>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54749</xdr:rowOff>
    </xdr:from>
    <xdr:to>
      <xdr:col>107</xdr:col>
      <xdr:colOff>50800</xdr:colOff>
      <xdr:row>73</xdr:row>
      <xdr:rowOff>67373</xdr:rowOff>
    </xdr:to>
    <xdr:cxnSp macro="">
      <xdr:nvCxnSpPr>
        <xdr:cNvPr id="858" name="直線コネクタ 857"/>
        <xdr:cNvCxnSpPr/>
      </xdr:nvCxnSpPr>
      <xdr:spPr>
        <a:xfrm>
          <a:off x="19545300" y="12570599"/>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54749</xdr:rowOff>
    </xdr:from>
    <xdr:to>
      <xdr:col>102</xdr:col>
      <xdr:colOff>114300</xdr:colOff>
      <xdr:row>73</xdr:row>
      <xdr:rowOff>122377</xdr:rowOff>
    </xdr:to>
    <xdr:cxnSp macro="">
      <xdr:nvCxnSpPr>
        <xdr:cNvPr id="861" name="直線コネクタ 860"/>
        <xdr:cNvCxnSpPr/>
      </xdr:nvCxnSpPr>
      <xdr:spPr>
        <a:xfrm flipV="1">
          <a:off x="18656300" y="12570599"/>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13856</xdr:rowOff>
    </xdr:from>
    <xdr:to>
      <xdr:col>116</xdr:col>
      <xdr:colOff>114300</xdr:colOff>
      <xdr:row>73</xdr:row>
      <xdr:rowOff>115456</xdr:rowOff>
    </xdr:to>
    <xdr:sp macro="" textlink="">
      <xdr:nvSpPr>
        <xdr:cNvPr id="871" name="楕円 870"/>
        <xdr:cNvSpPr/>
      </xdr:nvSpPr>
      <xdr:spPr>
        <a:xfrm>
          <a:off x="22110700" y="125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36733</xdr:rowOff>
    </xdr:from>
    <xdr:ext cx="534377" cy="259045"/>
    <xdr:sp macro="" textlink="">
      <xdr:nvSpPr>
        <xdr:cNvPr id="872" name="繰出金該当値テキスト"/>
        <xdr:cNvSpPr txBox="1"/>
      </xdr:nvSpPr>
      <xdr:spPr>
        <a:xfrm>
          <a:off x="22212300" y="123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9068</xdr:rowOff>
    </xdr:from>
    <xdr:to>
      <xdr:col>112</xdr:col>
      <xdr:colOff>38100</xdr:colOff>
      <xdr:row>73</xdr:row>
      <xdr:rowOff>110668</xdr:rowOff>
    </xdr:to>
    <xdr:sp macro="" textlink="">
      <xdr:nvSpPr>
        <xdr:cNvPr id="873" name="楕円 872"/>
        <xdr:cNvSpPr/>
      </xdr:nvSpPr>
      <xdr:spPr>
        <a:xfrm>
          <a:off x="21272500" y="12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127195</xdr:rowOff>
    </xdr:from>
    <xdr:ext cx="534377" cy="259045"/>
    <xdr:sp macro="" textlink="">
      <xdr:nvSpPr>
        <xdr:cNvPr id="874" name="テキスト ボックス 873"/>
        <xdr:cNvSpPr txBox="1"/>
      </xdr:nvSpPr>
      <xdr:spPr>
        <a:xfrm>
          <a:off x="21056111" y="123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16573</xdr:rowOff>
    </xdr:from>
    <xdr:to>
      <xdr:col>107</xdr:col>
      <xdr:colOff>101600</xdr:colOff>
      <xdr:row>73</xdr:row>
      <xdr:rowOff>118173</xdr:rowOff>
    </xdr:to>
    <xdr:sp macro="" textlink="">
      <xdr:nvSpPr>
        <xdr:cNvPr id="875" name="楕円 874"/>
        <xdr:cNvSpPr/>
      </xdr:nvSpPr>
      <xdr:spPr>
        <a:xfrm>
          <a:off x="20383500" y="125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134700</xdr:rowOff>
    </xdr:from>
    <xdr:ext cx="534377" cy="259045"/>
    <xdr:sp macro="" textlink="">
      <xdr:nvSpPr>
        <xdr:cNvPr id="876" name="テキスト ボックス 875"/>
        <xdr:cNvSpPr txBox="1"/>
      </xdr:nvSpPr>
      <xdr:spPr>
        <a:xfrm>
          <a:off x="20167111" y="123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3949</xdr:rowOff>
    </xdr:from>
    <xdr:to>
      <xdr:col>102</xdr:col>
      <xdr:colOff>165100</xdr:colOff>
      <xdr:row>73</xdr:row>
      <xdr:rowOff>105549</xdr:rowOff>
    </xdr:to>
    <xdr:sp macro="" textlink="">
      <xdr:nvSpPr>
        <xdr:cNvPr id="877" name="楕円 876"/>
        <xdr:cNvSpPr/>
      </xdr:nvSpPr>
      <xdr:spPr>
        <a:xfrm>
          <a:off x="19494500" y="12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122076</xdr:rowOff>
    </xdr:from>
    <xdr:ext cx="534377" cy="259045"/>
    <xdr:sp macro="" textlink="">
      <xdr:nvSpPr>
        <xdr:cNvPr id="878" name="テキスト ボックス 877"/>
        <xdr:cNvSpPr txBox="1"/>
      </xdr:nvSpPr>
      <xdr:spPr>
        <a:xfrm>
          <a:off x="19278111" y="122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71577</xdr:rowOff>
    </xdr:from>
    <xdr:to>
      <xdr:col>98</xdr:col>
      <xdr:colOff>38100</xdr:colOff>
      <xdr:row>74</xdr:row>
      <xdr:rowOff>1727</xdr:rowOff>
    </xdr:to>
    <xdr:sp macro="" textlink="">
      <xdr:nvSpPr>
        <xdr:cNvPr id="879" name="楕円 878"/>
        <xdr:cNvSpPr/>
      </xdr:nvSpPr>
      <xdr:spPr>
        <a:xfrm>
          <a:off x="18605500" y="12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18254</xdr:rowOff>
    </xdr:from>
    <xdr:ext cx="534377" cy="259045"/>
    <xdr:sp macro="" textlink="">
      <xdr:nvSpPr>
        <xdr:cNvPr id="880" name="テキスト ボックス 879"/>
        <xdr:cNvSpPr txBox="1"/>
      </xdr:nvSpPr>
      <xdr:spPr>
        <a:xfrm>
          <a:off x="18389111" y="123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物件費は、住民一人当たり１１６，８０４円となっており、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３，９６９円となっており、類似団体平均、和歌山県平均より低位にある。</a:t>
          </a:r>
        </a:p>
        <a:p>
          <a:r>
            <a:rPr kumimoji="1" lang="ja-JP" altLang="en-US" sz="1300">
              <a:latin typeface="ＭＳ Ｐゴシック" panose="020B0600070205080204" pitchFamily="50" charset="-128"/>
              <a:ea typeface="ＭＳ Ｐゴシック" panose="020B0600070205080204" pitchFamily="50" charset="-128"/>
            </a:rPr>
            <a:t>普通建設事業については、まちづくり計画に掲げる事業が終了してきているものの、社会資本整備総合交付事業や防災拠点整備事業などに係る事業費の増加してきていることから、普通建設事業費（うち新規整備）に係る住民一人当たり１２０，９２８円と全国平均、和歌山県平均より高い額となってい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このため、公共施設等総合管理計画に基づき、事業の取捨選択をしていくことで、事業費の減少を目指していく。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147864</xdr:rowOff>
    </xdr:from>
    <xdr:to>
      <xdr:col>24</xdr:col>
      <xdr:colOff>63500</xdr:colOff>
      <xdr:row>37</xdr:row>
      <xdr:rowOff>154396</xdr:rowOff>
    </xdr:to>
    <xdr:cxnSp macro="">
      <xdr:nvCxnSpPr>
        <xdr:cNvPr id="63" name="直線コネクタ 62"/>
        <xdr:cNvCxnSpPr/>
      </xdr:nvCxnSpPr>
      <xdr:spPr>
        <a:xfrm flipV="1">
          <a:off x="3797300" y="649151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154396</xdr:rowOff>
    </xdr:from>
    <xdr:to>
      <xdr:col>19</xdr:col>
      <xdr:colOff>177800</xdr:colOff>
      <xdr:row>39</xdr:row>
      <xdr:rowOff>32911</xdr:rowOff>
    </xdr:to>
    <xdr:cxnSp macro="">
      <xdr:nvCxnSpPr>
        <xdr:cNvPr id="66" name="直線コネクタ 65"/>
        <xdr:cNvCxnSpPr/>
      </xdr:nvCxnSpPr>
      <xdr:spPr>
        <a:xfrm flipV="1">
          <a:off x="2908300" y="6498046"/>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140353</xdr:rowOff>
    </xdr:from>
    <xdr:to>
      <xdr:col>15</xdr:col>
      <xdr:colOff>50800</xdr:colOff>
      <xdr:row>39</xdr:row>
      <xdr:rowOff>32911</xdr:rowOff>
    </xdr:to>
    <xdr:cxnSp macro="">
      <xdr:nvCxnSpPr>
        <xdr:cNvPr id="69" name="直線コネクタ 68"/>
        <xdr:cNvCxnSpPr/>
      </xdr:nvCxnSpPr>
      <xdr:spPr>
        <a:xfrm>
          <a:off x="2019300" y="648400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105084</xdr:rowOff>
    </xdr:from>
    <xdr:to>
      <xdr:col>10</xdr:col>
      <xdr:colOff>114300</xdr:colOff>
      <xdr:row>37</xdr:row>
      <xdr:rowOff>140353</xdr:rowOff>
    </xdr:to>
    <xdr:cxnSp macro="">
      <xdr:nvCxnSpPr>
        <xdr:cNvPr id="72" name="直線コネクタ 71"/>
        <xdr:cNvCxnSpPr/>
      </xdr:nvCxnSpPr>
      <xdr:spPr>
        <a:xfrm>
          <a:off x="1130300" y="6448734"/>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97064</xdr:rowOff>
    </xdr:from>
    <xdr:to>
      <xdr:col>24</xdr:col>
      <xdr:colOff>114300</xdr:colOff>
      <xdr:row>38</xdr:row>
      <xdr:rowOff>27214</xdr:rowOff>
    </xdr:to>
    <xdr:sp macro="" textlink="">
      <xdr:nvSpPr>
        <xdr:cNvPr id="82" name="楕円 81"/>
        <xdr:cNvSpPr/>
      </xdr:nvSpPr>
      <xdr:spPr>
        <a:xfrm>
          <a:off x="45847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75491</xdr:rowOff>
    </xdr:from>
    <xdr:ext cx="469744" cy="259045"/>
    <xdr:sp macro="" textlink="">
      <xdr:nvSpPr>
        <xdr:cNvPr id="83" name="議会費該当値テキスト"/>
        <xdr:cNvSpPr txBox="1"/>
      </xdr:nvSpPr>
      <xdr:spPr>
        <a:xfrm>
          <a:off x="4686300"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103596</xdr:rowOff>
    </xdr:from>
    <xdr:to>
      <xdr:col>20</xdr:col>
      <xdr:colOff>38100</xdr:colOff>
      <xdr:row>38</xdr:row>
      <xdr:rowOff>33745</xdr:rowOff>
    </xdr:to>
    <xdr:sp macro="" textlink="">
      <xdr:nvSpPr>
        <xdr:cNvPr id="84" name="楕円 83"/>
        <xdr:cNvSpPr/>
      </xdr:nvSpPr>
      <xdr:spPr>
        <a:xfrm>
          <a:off x="3746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24873</xdr:rowOff>
    </xdr:from>
    <xdr:ext cx="469744" cy="259045"/>
    <xdr:sp macro="" textlink="">
      <xdr:nvSpPr>
        <xdr:cNvPr id="85" name="テキスト ボックス 84"/>
        <xdr:cNvSpPr txBox="1"/>
      </xdr:nvSpPr>
      <xdr:spPr>
        <a:xfrm>
          <a:off x="3562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153561</xdr:rowOff>
    </xdr:from>
    <xdr:to>
      <xdr:col>15</xdr:col>
      <xdr:colOff>101600</xdr:colOff>
      <xdr:row>39</xdr:row>
      <xdr:rowOff>83711</xdr:rowOff>
    </xdr:to>
    <xdr:sp macro="" textlink="">
      <xdr:nvSpPr>
        <xdr:cNvPr id="86" name="楕円 85"/>
        <xdr:cNvSpPr/>
      </xdr:nvSpPr>
      <xdr:spPr>
        <a:xfrm>
          <a:off x="2857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74838</xdr:rowOff>
    </xdr:from>
    <xdr:ext cx="469744" cy="259045"/>
    <xdr:sp macro="" textlink="">
      <xdr:nvSpPr>
        <xdr:cNvPr id="87" name="テキスト ボックス 86"/>
        <xdr:cNvSpPr txBox="1"/>
      </xdr:nvSpPr>
      <xdr:spPr>
        <a:xfrm>
          <a:off x="2673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89553</xdr:rowOff>
    </xdr:from>
    <xdr:to>
      <xdr:col>10</xdr:col>
      <xdr:colOff>165100</xdr:colOff>
      <xdr:row>38</xdr:row>
      <xdr:rowOff>19703</xdr:rowOff>
    </xdr:to>
    <xdr:sp macro="" textlink="">
      <xdr:nvSpPr>
        <xdr:cNvPr id="88" name="楕円 87"/>
        <xdr:cNvSpPr/>
      </xdr:nvSpPr>
      <xdr:spPr>
        <a:xfrm>
          <a:off x="1968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10830</xdr:rowOff>
    </xdr:from>
    <xdr:ext cx="469744" cy="259045"/>
    <xdr:sp macro="" textlink="">
      <xdr:nvSpPr>
        <xdr:cNvPr id="89" name="テキスト ボックス 88"/>
        <xdr:cNvSpPr txBox="1"/>
      </xdr:nvSpPr>
      <xdr:spPr>
        <a:xfrm>
          <a:off x="1784428"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54284</xdr:rowOff>
    </xdr:from>
    <xdr:to>
      <xdr:col>6</xdr:col>
      <xdr:colOff>38100</xdr:colOff>
      <xdr:row>37</xdr:row>
      <xdr:rowOff>155884</xdr:rowOff>
    </xdr:to>
    <xdr:sp macro="" textlink="">
      <xdr:nvSpPr>
        <xdr:cNvPr id="90" name="楕円 89"/>
        <xdr:cNvSpPr/>
      </xdr:nvSpPr>
      <xdr:spPr>
        <a:xfrm>
          <a:off x="1079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147011</xdr:rowOff>
    </xdr:from>
    <xdr:ext cx="469744" cy="259045"/>
    <xdr:sp macro="" textlink="">
      <xdr:nvSpPr>
        <xdr:cNvPr id="91" name="テキスト ボックス 90"/>
        <xdr:cNvSpPr txBox="1"/>
      </xdr:nvSpPr>
      <xdr:spPr>
        <a:xfrm>
          <a:off x="895428" y="6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154284</xdr:rowOff>
    </xdr:from>
    <xdr:to>
      <xdr:col>24</xdr:col>
      <xdr:colOff>63500</xdr:colOff>
      <xdr:row>58</xdr:row>
      <xdr:rowOff>168273</xdr:rowOff>
    </xdr:to>
    <xdr:cxnSp macro="">
      <xdr:nvCxnSpPr>
        <xdr:cNvPr id="120" name="直線コネクタ 119"/>
        <xdr:cNvCxnSpPr/>
      </xdr:nvCxnSpPr>
      <xdr:spPr>
        <a:xfrm>
          <a:off x="3797300" y="10098384"/>
          <a:ext cx="8382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154284</xdr:rowOff>
    </xdr:from>
    <xdr:to>
      <xdr:col>19</xdr:col>
      <xdr:colOff>177800</xdr:colOff>
      <xdr:row>58</xdr:row>
      <xdr:rowOff>163807</xdr:rowOff>
    </xdr:to>
    <xdr:cxnSp macro="">
      <xdr:nvCxnSpPr>
        <xdr:cNvPr id="123" name="直線コネクタ 122"/>
        <xdr:cNvCxnSpPr/>
      </xdr:nvCxnSpPr>
      <xdr:spPr>
        <a:xfrm flipV="1">
          <a:off x="2908300" y="10098384"/>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163807</xdr:rowOff>
    </xdr:from>
    <xdr:to>
      <xdr:col>15</xdr:col>
      <xdr:colOff>50800</xdr:colOff>
      <xdr:row>58</xdr:row>
      <xdr:rowOff>164114</xdr:rowOff>
    </xdr:to>
    <xdr:cxnSp macro="">
      <xdr:nvCxnSpPr>
        <xdr:cNvPr id="126" name="直線コネクタ 125"/>
        <xdr:cNvCxnSpPr/>
      </xdr:nvCxnSpPr>
      <xdr:spPr>
        <a:xfrm flipV="1">
          <a:off x="2019300" y="10107907"/>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136416</xdr:rowOff>
    </xdr:from>
    <xdr:to>
      <xdr:col>10</xdr:col>
      <xdr:colOff>114300</xdr:colOff>
      <xdr:row>58</xdr:row>
      <xdr:rowOff>164114</xdr:rowOff>
    </xdr:to>
    <xdr:cxnSp macro="">
      <xdr:nvCxnSpPr>
        <xdr:cNvPr id="129" name="直線コネクタ 128"/>
        <xdr:cNvCxnSpPr/>
      </xdr:nvCxnSpPr>
      <xdr:spPr>
        <a:xfrm>
          <a:off x="1130300" y="10080516"/>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117473</xdr:rowOff>
    </xdr:from>
    <xdr:to>
      <xdr:col>24</xdr:col>
      <xdr:colOff>114300</xdr:colOff>
      <xdr:row>59</xdr:row>
      <xdr:rowOff>47623</xdr:rowOff>
    </xdr:to>
    <xdr:sp macro="" textlink="">
      <xdr:nvSpPr>
        <xdr:cNvPr id="139" name="楕円 138"/>
        <xdr:cNvSpPr/>
      </xdr:nvSpPr>
      <xdr:spPr>
        <a:xfrm>
          <a:off x="4584700" y="100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32400</xdr:rowOff>
    </xdr:from>
    <xdr:ext cx="534377" cy="259045"/>
    <xdr:sp macro="" textlink="">
      <xdr:nvSpPr>
        <xdr:cNvPr id="140" name="総務費該当値テキスト"/>
        <xdr:cNvSpPr txBox="1"/>
      </xdr:nvSpPr>
      <xdr:spPr>
        <a:xfrm>
          <a:off x="4686300" y="997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103484</xdr:rowOff>
    </xdr:from>
    <xdr:to>
      <xdr:col>20</xdr:col>
      <xdr:colOff>38100</xdr:colOff>
      <xdr:row>59</xdr:row>
      <xdr:rowOff>33634</xdr:rowOff>
    </xdr:to>
    <xdr:sp macro="" textlink="">
      <xdr:nvSpPr>
        <xdr:cNvPr id="141" name="楕円 140"/>
        <xdr:cNvSpPr/>
      </xdr:nvSpPr>
      <xdr:spPr>
        <a:xfrm>
          <a:off x="3746500" y="100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24761</xdr:rowOff>
    </xdr:from>
    <xdr:ext cx="534377" cy="259045"/>
    <xdr:sp macro="" textlink="">
      <xdr:nvSpPr>
        <xdr:cNvPr id="142" name="テキスト ボックス 141"/>
        <xdr:cNvSpPr txBox="1"/>
      </xdr:nvSpPr>
      <xdr:spPr>
        <a:xfrm>
          <a:off x="3530111" y="1014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113007</xdr:rowOff>
    </xdr:from>
    <xdr:to>
      <xdr:col>15</xdr:col>
      <xdr:colOff>101600</xdr:colOff>
      <xdr:row>59</xdr:row>
      <xdr:rowOff>43157</xdr:rowOff>
    </xdr:to>
    <xdr:sp macro="" textlink="">
      <xdr:nvSpPr>
        <xdr:cNvPr id="143" name="楕円 142"/>
        <xdr:cNvSpPr/>
      </xdr:nvSpPr>
      <xdr:spPr>
        <a:xfrm>
          <a:off x="2857500" y="100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34284</xdr:rowOff>
    </xdr:from>
    <xdr:ext cx="534377" cy="259045"/>
    <xdr:sp macro="" textlink="">
      <xdr:nvSpPr>
        <xdr:cNvPr id="144" name="テキスト ボックス 143"/>
        <xdr:cNvSpPr txBox="1"/>
      </xdr:nvSpPr>
      <xdr:spPr>
        <a:xfrm>
          <a:off x="2641111" y="101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113314</xdr:rowOff>
    </xdr:from>
    <xdr:to>
      <xdr:col>10</xdr:col>
      <xdr:colOff>165100</xdr:colOff>
      <xdr:row>59</xdr:row>
      <xdr:rowOff>43464</xdr:rowOff>
    </xdr:to>
    <xdr:sp macro="" textlink="">
      <xdr:nvSpPr>
        <xdr:cNvPr id="145" name="楕円 144"/>
        <xdr:cNvSpPr/>
      </xdr:nvSpPr>
      <xdr:spPr>
        <a:xfrm>
          <a:off x="1968500" y="10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34591</xdr:rowOff>
    </xdr:from>
    <xdr:ext cx="534377" cy="259045"/>
    <xdr:sp macro="" textlink="">
      <xdr:nvSpPr>
        <xdr:cNvPr id="146" name="テキスト ボックス 145"/>
        <xdr:cNvSpPr txBox="1"/>
      </xdr:nvSpPr>
      <xdr:spPr>
        <a:xfrm>
          <a:off x="1752111" y="101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85616</xdr:rowOff>
    </xdr:from>
    <xdr:to>
      <xdr:col>6</xdr:col>
      <xdr:colOff>38100</xdr:colOff>
      <xdr:row>59</xdr:row>
      <xdr:rowOff>15766</xdr:rowOff>
    </xdr:to>
    <xdr:sp macro="" textlink="">
      <xdr:nvSpPr>
        <xdr:cNvPr id="147" name="楕円 146"/>
        <xdr:cNvSpPr/>
      </xdr:nvSpPr>
      <xdr:spPr>
        <a:xfrm>
          <a:off x="1079500" y="100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6893</xdr:rowOff>
    </xdr:from>
    <xdr:ext cx="599010" cy="259045"/>
    <xdr:sp macro="" textlink="">
      <xdr:nvSpPr>
        <xdr:cNvPr id="148" name="テキスト ボックス 147"/>
        <xdr:cNvSpPr txBox="1"/>
      </xdr:nvSpPr>
      <xdr:spPr>
        <a:xfrm>
          <a:off x="830795" y="1012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62292</xdr:rowOff>
    </xdr:from>
    <xdr:to>
      <xdr:col>24</xdr:col>
      <xdr:colOff>63500</xdr:colOff>
      <xdr:row>75</xdr:row>
      <xdr:rowOff>106161</xdr:rowOff>
    </xdr:to>
    <xdr:cxnSp macro="">
      <xdr:nvCxnSpPr>
        <xdr:cNvPr id="180" name="直線コネクタ 179"/>
        <xdr:cNvCxnSpPr/>
      </xdr:nvCxnSpPr>
      <xdr:spPr>
        <a:xfrm>
          <a:off x="3797300" y="12921042"/>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62292</xdr:rowOff>
    </xdr:from>
    <xdr:to>
      <xdr:col>19</xdr:col>
      <xdr:colOff>177800</xdr:colOff>
      <xdr:row>75</xdr:row>
      <xdr:rowOff>108796</xdr:rowOff>
    </xdr:to>
    <xdr:cxnSp macro="">
      <xdr:nvCxnSpPr>
        <xdr:cNvPr id="183" name="直線コネクタ 182"/>
        <xdr:cNvCxnSpPr/>
      </xdr:nvCxnSpPr>
      <xdr:spPr>
        <a:xfrm flipV="1">
          <a:off x="2908300" y="12921042"/>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108796</xdr:rowOff>
    </xdr:from>
    <xdr:to>
      <xdr:col>15</xdr:col>
      <xdr:colOff>50800</xdr:colOff>
      <xdr:row>75</xdr:row>
      <xdr:rowOff>168459</xdr:rowOff>
    </xdr:to>
    <xdr:cxnSp macro="">
      <xdr:nvCxnSpPr>
        <xdr:cNvPr id="186" name="直線コネクタ 185"/>
        <xdr:cNvCxnSpPr/>
      </xdr:nvCxnSpPr>
      <xdr:spPr>
        <a:xfrm flipV="1">
          <a:off x="2019300" y="12967546"/>
          <a:ext cx="889000" cy="5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168459</xdr:rowOff>
    </xdr:from>
    <xdr:to>
      <xdr:col>10</xdr:col>
      <xdr:colOff>114300</xdr:colOff>
      <xdr:row>76</xdr:row>
      <xdr:rowOff>65198</xdr:rowOff>
    </xdr:to>
    <xdr:cxnSp macro="">
      <xdr:nvCxnSpPr>
        <xdr:cNvPr id="189" name="直線コネクタ 188"/>
        <xdr:cNvCxnSpPr/>
      </xdr:nvCxnSpPr>
      <xdr:spPr>
        <a:xfrm flipV="1">
          <a:off x="1130300" y="13027209"/>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55361</xdr:rowOff>
    </xdr:from>
    <xdr:to>
      <xdr:col>24</xdr:col>
      <xdr:colOff>114300</xdr:colOff>
      <xdr:row>75</xdr:row>
      <xdr:rowOff>156961</xdr:rowOff>
    </xdr:to>
    <xdr:sp macro="" textlink="">
      <xdr:nvSpPr>
        <xdr:cNvPr id="199" name="楕円 198"/>
        <xdr:cNvSpPr/>
      </xdr:nvSpPr>
      <xdr:spPr>
        <a:xfrm>
          <a:off x="4584700" y="129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33788</xdr:rowOff>
    </xdr:from>
    <xdr:ext cx="599010" cy="259045"/>
    <xdr:sp macro="" textlink="">
      <xdr:nvSpPr>
        <xdr:cNvPr id="200" name="民生費該当値テキスト"/>
        <xdr:cNvSpPr txBox="1"/>
      </xdr:nvSpPr>
      <xdr:spPr>
        <a:xfrm>
          <a:off x="4686300" y="1289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11492</xdr:rowOff>
    </xdr:from>
    <xdr:to>
      <xdr:col>20</xdr:col>
      <xdr:colOff>38100</xdr:colOff>
      <xdr:row>75</xdr:row>
      <xdr:rowOff>113092</xdr:rowOff>
    </xdr:to>
    <xdr:sp macro="" textlink="">
      <xdr:nvSpPr>
        <xdr:cNvPr id="201" name="楕円 200"/>
        <xdr:cNvSpPr/>
      </xdr:nvSpPr>
      <xdr:spPr>
        <a:xfrm>
          <a:off x="3746500" y="128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104219</xdr:rowOff>
    </xdr:from>
    <xdr:ext cx="599010" cy="259045"/>
    <xdr:sp macro="" textlink="">
      <xdr:nvSpPr>
        <xdr:cNvPr id="202" name="テキスト ボックス 201"/>
        <xdr:cNvSpPr txBox="1"/>
      </xdr:nvSpPr>
      <xdr:spPr>
        <a:xfrm>
          <a:off x="3497795" y="1296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57996</xdr:rowOff>
    </xdr:from>
    <xdr:to>
      <xdr:col>15</xdr:col>
      <xdr:colOff>101600</xdr:colOff>
      <xdr:row>75</xdr:row>
      <xdr:rowOff>159596</xdr:rowOff>
    </xdr:to>
    <xdr:sp macro="" textlink="">
      <xdr:nvSpPr>
        <xdr:cNvPr id="203" name="楕円 202"/>
        <xdr:cNvSpPr/>
      </xdr:nvSpPr>
      <xdr:spPr>
        <a:xfrm>
          <a:off x="2857500" y="129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150722</xdr:rowOff>
    </xdr:from>
    <xdr:ext cx="599010" cy="259045"/>
    <xdr:sp macro="" textlink="">
      <xdr:nvSpPr>
        <xdr:cNvPr id="204" name="テキスト ボックス 203"/>
        <xdr:cNvSpPr txBox="1"/>
      </xdr:nvSpPr>
      <xdr:spPr>
        <a:xfrm>
          <a:off x="2608795" y="130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117660</xdr:rowOff>
    </xdr:from>
    <xdr:to>
      <xdr:col>10</xdr:col>
      <xdr:colOff>165100</xdr:colOff>
      <xdr:row>76</xdr:row>
      <xdr:rowOff>47811</xdr:rowOff>
    </xdr:to>
    <xdr:sp macro="" textlink="">
      <xdr:nvSpPr>
        <xdr:cNvPr id="205" name="楕円 204"/>
        <xdr:cNvSpPr/>
      </xdr:nvSpPr>
      <xdr:spPr>
        <a:xfrm>
          <a:off x="1968500" y="12976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38936</xdr:rowOff>
    </xdr:from>
    <xdr:ext cx="599010" cy="259045"/>
    <xdr:sp macro="" textlink="">
      <xdr:nvSpPr>
        <xdr:cNvPr id="206" name="テキスト ボックス 205"/>
        <xdr:cNvSpPr txBox="1"/>
      </xdr:nvSpPr>
      <xdr:spPr>
        <a:xfrm>
          <a:off x="1719795" y="13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14398</xdr:rowOff>
    </xdr:from>
    <xdr:to>
      <xdr:col>6</xdr:col>
      <xdr:colOff>38100</xdr:colOff>
      <xdr:row>76</xdr:row>
      <xdr:rowOff>115998</xdr:rowOff>
    </xdr:to>
    <xdr:sp macro="" textlink="">
      <xdr:nvSpPr>
        <xdr:cNvPr id="207" name="楕円 206"/>
        <xdr:cNvSpPr/>
      </xdr:nvSpPr>
      <xdr:spPr>
        <a:xfrm>
          <a:off x="1079500" y="130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107125</xdr:rowOff>
    </xdr:from>
    <xdr:ext cx="599010" cy="259045"/>
    <xdr:sp macro="" textlink="">
      <xdr:nvSpPr>
        <xdr:cNvPr id="208" name="テキスト ボックス 207"/>
        <xdr:cNvSpPr txBox="1"/>
      </xdr:nvSpPr>
      <xdr:spPr>
        <a:xfrm>
          <a:off x="830795" y="1313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9496</xdr:rowOff>
    </xdr:from>
    <xdr:to>
      <xdr:col>24</xdr:col>
      <xdr:colOff>63500</xdr:colOff>
      <xdr:row>97</xdr:row>
      <xdr:rowOff>33629</xdr:rowOff>
    </xdr:to>
    <xdr:cxnSp macro="">
      <xdr:nvCxnSpPr>
        <xdr:cNvPr id="239" name="直線コネクタ 238"/>
        <xdr:cNvCxnSpPr/>
      </xdr:nvCxnSpPr>
      <xdr:spPr>
        <a:xfrm>
          <a:off x="3797300" y="16640146"/>
          <a:ext cx="8382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9496</xdr:rowOff>
    </xdr:from>
    <xdr:to>
      <xdr:col>19</xdr:col>
      <xdr:colOff>177800</xdr:colOff>
      <xdr:row>97</xdr:row>
      <xdr:rowOff>23408</xdr:rowOff>
    </xdr:to>
    <xdr:cxnSp macro="">
      <xdr:nvCxnSpPr>
        <xdr:cNvPr id="242" name="直線コネクタ 241"/>
        <xdr:cNvCxnSpPr/>
      </xdr:nvCxnSpPr>
      <xdr:spPr>
        <a:xfrm flipV="1">
          <a:off x="2908300" y="16640146"/>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111398</xdr:rowOff>
    </xdr:from>
    <xdr:to>
      <xdr:col>15</xdr:col>
      <xdr:colOff>50800</xdr:colOff>
      <xdr:row>97</xdr:row>
      <xdr:rowOff>23408</xdr:rowOff>
    </xdr:to>
    <xdr:cxnSp macro="">
      <xdr:nvCxnSpPr>
        <xdr:cNvPr id="245" name="直線コネクタ 244"/>
        <xdr:cNvCxnSpPr/>
      </xdr:nvCxnSpPr>
      <xdr:spPr>
        <a:xfrm>
          <a:off x="2019300" y="16570598"/>
          <a:ext cx="889000" cy="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111398</xdr:rowOff>
    </xdr:from>
    <xdr:to>
      <xdr:col>10</xdr:col>
      <xdr:colOff>114300</xdr:colOff>
      <xdr:row>97</xdr:row>
      <xdr:rowOff>28556</xdr:rowOff>
    </xdr:to>
    <xdr:cxnSp macro="">
      <xdr:nvCxnSpPr>
        <xdr:cNvPr id="248" name="直線コネクタ 247"/>
        <xdr:cNvCxnSpPr/>
      </xdr:nvCxnSpPr>
      <xdr:spPr>
        <a:xfrm flipV="1">
          <a:off x="1130300" y="16570598"/>
          <a:ext cx="889000" cy="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154279</xdr:rowOff>
    </xdr:from>
    <xdr:to>
      <xdr:col>24</xdr:col>
      <xdr:colOff>114300</xdr:colOff>
      <xdr:row>97</xdr:row>
      <xdr:rowOff>84429</xdr:rowOff>
    </xdr:to>
    <xdr:sp macro="" textlink="">
      <xdr:nvSpPr>
        <xdr:cNvPr id="258" name="楕円 257"/>
        <xdr:cNvSpPr/>
      </xdr:nvSpPr>
      <xdr:spPr>
        <a:xfrm>
          <a:off x="45847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132706</xdr:rowOff>
    </xdr:from>
    <xdr:ext cx="534377" cy="259045"/>
    <xdr:sp macro="" textlink="">
      <xdr:nvSpPr>
        <xdr:cNvPr id="259" name="衛生費該当値テキスト"/>
        <xdr:cNvSpPr txBox="1"/>
      </xdr:nvSpPr>
      <xdr:spPr>
        <a:xfrm>
          <a:off x="4686300"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130146</xdr:rowOff>
    </xdr:from>
    <xdr:to>
      <xdr:col>20</xdr:col>
      <xdr:colOff>38100</xdr:colOff>
      <xdr:row>97</xdr:row>
      <xdr:rowOff>60296</xdr:rowOff>
    </xdr:to>
    <xdr:sp macro="" textlink="">
      <xdr:nvSpPr>
        <xdr:cNvPr id="260" name="楕円 259"/>
        <xdr:cNvSpPr/>
      </xdr:nvSpPr>
      <xdr:spPr>
        <a:xfrm>
          <a:off x="3746500" y="165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51423</xdr:rowOff>
    </xdr:from>
    <xdr:ext cx="534377" cy="259045"/>
    <xdr:sp macro="" textlink="">
      <xdr:nvSpPr>
        <xdr:cNvPr id="261" name="テキスト ボックス 260"/>
        <xdr:cNvSpPr txBox="1"/>
      </xdr:nvSpPr>
      <xdr:spPr>
        <a:xfrm>
          <a:off x="3530111" y="166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144058</xdr:rowOff>
    </xdr:from>
    <xdr:to>
      <xdr:col>15</xdr:col>
      <xdr:colOff>101600</xdr:colOff>
      <xdr:row>97</xdr:row>
      <xdr:rowOff>74208</xdr:rowOff>
    </xdr:to>
    <xdr:sp macro="" textlink="">
      <xdr:nvSpPr>
        <xdr:cNvPr id="262" name="楕円 261"/>
        <xdr:cNvSpPr/>
      </xdr:nvSpPr>
      <xdr:spPr>
        <a:xfrm>
          <a:off x="28575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65335</xdr:rowOff>
    </xdr:from>
    <xdr:ext cx="534377" cy="259045"/>
    <xdr:sp macro="" textlink="">
      <xdr:nvSpPr>
        <xdr:cNvPr id="263" name="テキスト ボックス 262"/>
        <xdr:cNvSpPr txBox="1"/>
      </xdr:nvSpPr>
      <xdr:spPr>
        <a:xfrm>
          <a:off x="2641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60598</xdr:rowOff>
    </xdr:from>
    <xdr:to>
      <xdr:col>10</xdr:col>
      <xdr:colOff>165100</xdr:colOff>
      <xdr:row>96</xdr:row>
      <xdr:rowOff>162198</xdr:rowOff>
    </xdr:to>
    <xdr:sp macro="" textlink="">
      <xdr:nvSpPr>
        <xdr:cNvPr id="264" name="楕円 263"/>
        <xdr:cNvSpPr/>
      </xdr:nvSpPr>
      <xdr:spPr>
        <a:xfrm>
          <a:off x="1968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153325</xdr:rowOff>
    </xdr:from>
    <xdr:ext cx="534377" cy="259045"/>
    <xdr:sp macro="" textlink="">
      <xdr:nvSpPr>
        <xdr:cNvPr id="265" name="テキスト ボックス 264"/>
        <xdr:cNvSpPr txBox="1"/>
      </xdr:nvSpPr>
      <xdr:spPr>
        <a:xfrm>
          <a:off x="1752111" y="16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149206</xdr:rowOff>
    </xdr:from>
    <xdr:to>
      <xdr:col>6</xdr:col>
      <xdr:colOff>38100</xdr:colOff>
      <xdr:row>97</xdr:row>
      <xdr:rowOff>79356</xdr:rowOff>
    </xdr:to>
    <xdr:sp macro="" textlink="">
      <xdr:nvSpPr>
        <xdr:cNvPr id="266" name="楕円 265"/>
        <xdr:cNvSpPr/>
      </xdr:nvSpPr>
      <xdr:spPr>
        <a:xfrm>
          <a:off x="1079500" y="166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70483</xdr:rowOff>
    </xdr:from>
    <xdr:ext cx="534377" cy="259045"/>
    <xdr:sp macro="" textlink="">
      <xdr:nvSpPr>
        <xdr:cNvPr id="267" name="テキスト ボックス 266"/>
        <xdr:cNvSpPr txBox="1"/>
      </xdr:nvSpPr>
      <xdr:spPr>
        <a:xfrm>
          <a:off x="863111" y="167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117036</xdr:rowOff>
    </xdr:from>
    <xdr:to>
      <xdr:col>55</xdr:col>
      <xdr:colOff>0</xdr:colOff>
      <xdr:row>56</xdr:row>
      <xdr:rowOff>156959</xdr:rowOff>
    </xdr:to>
    <xdr:cxnSp macro="">
      <xdr:nvCxnSpPr>
        <xdr:cNvPr id="353" name="直線コネクタ 352"/>
        <xdr:cNvCxnSpPr/>
      </xdr:nvCxnSpPr>
      <xdr:spPr>
        <a:xfrm flipV="1">
          <a:off x="9639300" y="9718236"/>
          <a:ext cx="8382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149192</xdr:rowOff>
    </xdr:from>
    <xdr:to>
      <xdr:col>50</xdr:col>
      <xdr:colOff>114300</xdr:colOff>
      <xdr:row>56</xdr:row>
      <xdr:rowOff>156959</xdr:rowOff>
    </xdr:to>
    <xdr:cxnSp macro="">
      <xdr:nvCxnSpPr>
        <xdr:cNvPr id="356" name="直線コネクタ 355"/>
        <xdr:cNvCxnSpPr/>
      </xdr:nvCxnSpPr>
      <xdr:spPr>
        <a:xfrm>
          <a:off x="8750300" y="9750392"/>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139581</xdr:rowOff>
    </xdr:from>
    <xdr:to>
      <xdr:col>45</xdr:col>
      <xdr:colOff>177800</xdr:colOff>
      <xdr:row>56</xdr:row>
      <xdr:rowOff>149192</xdr:rowOff>
    </xdr:to>
    <xdr:cxnSp macro="">
      <xdr:nvCxnSpPr>
        <xdr:cNvPr id="359" name="直線コネクタ 358"/>
        <xdr:cNvCxnSpPr/>
      </xdr:nvCxnSpPr>
      <xdr:spPr>
        <a:xfrm>
          <a:off x="7861300" y="974078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139581</xdr:rowOff>
    </xdr:from>
    <xdr:to>
      <xdr:col>41</xdr:col>
      <xdr:colOff>50800</xdr:colOff>
      <xdr:row>57</xdr:row>
      <xdr:rowOff>7775</xdr:rowOff>
    </xdr:to>
    <xdr:cxnSp macro="">
      <xdr:nvCxnSpPr>
        <xdr:cNvPr id="362" name="直線コネクタ 361"/>
        <xdr:cNvCxnSpPr/>
      </xdr:nvCxnSpPr>
      <xdr:spPr>
        <a:xfrm flipV="1">
          <a:off x="6972300" y="9740781"/>
          <a:ext cx="8890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66236</xdr:rowOff>
    </xdr:from>
    <xdr:to>
      <xdr:col>55</xdr:col>
      <xdr:colOff>50800</xdr:colOff>
      <xdr:row>56</xdr:row>
      <xdr:rowOff>167836</xdr:rowOff>
    </xdr:to>
    <xdr:sp macro="" textlink="">
      <xdr:nvSpPr>
        <xdr:cNvPr id="372" name="楕円 371"/>
        <xdr:cNvSpPr/>
      </xdr:nvSpPr>
      <xdr:spPr>
        <a:xfrm>
          <a:off x="104267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89113</xdr:rowOff>
    </xdr:from>
    <xdr:ext cx="534377" cy="259045"/>
    <xdr:sp macro="" textlink="">
      <xdr:nvSpPr>
        <xdr:cNvPr id="373" name="農林水産業費該当値テキスト"/>
        <xdr:cNvSpPr txBox="1"/>
      </xdr:nvSpPr>
      <xdr:spPr>
        <a:xfrm>
          <a:off x="10528300" y="951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106159</xdr:rowOff>
    </xdr:from>
    <xdr:to>
      <xdr:col>50</xdr:col>
      <xdr:colOff>165100</xdr:colOff>
      <xdr:row>57</xdr:row>
      <xdr:rowOff>36309</xdr:rowOff>
    </xdr:to>
    <xdr:sp macro="" textlink="">
      <xdr:nvSpPr>
        <xdr:cNvPr id="374" name="楕円 373"/>
        <xdr:cNvSpPr/>
      </xdr:nvSpPr>
      <xdr:spPr>
        <a:xfrm>
          <a:off x="9588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52836</xdr:rowOff>
    </xdr:from>
    <xdr:ext cx="534377" cy="259045"/>
    <xdr:sp macro="" textlink="">
      <xdr:nvSpPr>
        <xdr:cNvPr id="375" name="テキスト ボックス 374"/>
        <xdr:cNvSpPr txBox="1"/>
      </xdr:nvSpPr>
      <xdr:spPr>
        <a:xfrm>
          <a:off x="9372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98392</xdr:rowOff>
    </xdr:from>
    <xdr:to>
      <xdr:col>46</xdr:col>
      <xdr:colOff>38100</xdr:colOff>
      <xdr:row>57</xdr:row>
      <xdr:rowOff>28542</xdr:rowOff>
    </xdr:to>
    <xdr:sp macro="" textlink="">
      <xdr:nvSpPr>
        <xdr:cNvPr id="376" name="楕円 375"/>
        <xdr:cNvSpPr/>
      </xdr:nvSpPr>
      <xdr:spPr>
        <a:xfrm>
          <a:off x="8699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45069</xdr:rowOff>
    </xdr:from>
    <xdr:ext cx="534377" cy="259045"/>
    <xdr:sp macro="" textlink="">
      <xdr:nvSpPr>
        <xdr:cNvPr id="377" name="テキスト ボックス 376"/>
        <xdr:cNvSpPr txBox="1"/>
      </xdr:nvSpPr>
      <xdr:spPr>
        <a:xfrm>
          <a:off x="8483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88781</xdr:rowOff>
    </xdr:from>
    <xdr:to>
      <xdr:col>41</xdr:col>
      <xdr:colOff>101600</xdr:colOff>
      <xdr:row>57</xdr:row>
      <xdr:rowOff>18931</xdr:rowOff>
    </xdr:to>
    <xdr:sp macro="" textlink="">
      <xdr:nvSpPr>
        <xdr:cNvPr id="378" name="楕円 377"/>
        <xdr:cNvSpPr/>
      </xdr:nvSpPr>
      <xdr:spPr>
        <a:xfrm>
          <a:off x="78105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35458</xdr:rowOff>
    </xdr:from>
    <xdr:ext cx="534377" cy="259045"/>
    <xdr:sp macro="" textlink="">
      <xdr:nvSpPr>
        <xdr:cNvPr id="379" name="テキスト ボックス 378"/>
        <xdr:cNvSpPr txBox="1"/>
      </xdr:nvSpPr>
      <xdr:spPr>
        <a:xfrm>
          <a:off x="7594111" y="94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128425</xdr:rowOff>
    </xdr:from>
    <xdr:to>
      <xdr:col>36</xdr:col>
      <xdr:colOff>165100</xdr:colOff>
      <xdr:row>57</xdr:row>
      <xdr:rowOff>58575</xdr:rowOff>
    </xdr:to>
    <xdr:sp macro="" textlink="">
      <xdr:nvSpPr>
        <xdr:cNvPr id="380" name="楕円 379"/>
        <xdr:cNvSpPr/>
      </xdr:nvSpPr>
      <xdr:spPr>
        <a:xfrm>
          <a:off x="6921500" y="97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75102</xdr:rowOff>
    </xdr:from>
    <xdr:ext cx="534377" cy="259045"/>
    <xdr:sp macro="" textlink="">
      <xdr:nvSpPr>
        <xdr:cNvPr id="381" name="テキスト ボックス 380"/>
        <xdr:cNvSpPr txBox="1"/>
      </xdr:nvSpPr>
      <xdr:spPr>
        <a:xfrm>
          <a:off x="6705111" y="95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8396</xdr:rowOff>
    </xdr:from>
    <xdr:to>
      <xdr:col>55</xdr:col>
      <xdr:colOff>0</xdr:colOff>
      <xdr:row>79</xdr:row>
      <xdr:rowOff>20588</xdr:rowOff>
    </xdr:to>
    <xdr:cxnSp macro="">
      <xdr:nvCxnSpPr>
        <xdr:cNvPr id="412" name="直線コネクタ 411"/>
        <xdr:cNvCxnSpPr/>
      </xdr:nvCxnSpPr>
      <xdr:spPr>
        <a:xfrm>
          <a:off x="9639300" y="1355294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4869</xdr:rowOff>
    </xdr:from>
    <xdr:to>
      <xdr:col>50</xdr:col>
      <xdr:colOff>114300</xdr:colOff>
      <xdr:row>79</xdr:row>
      <xdr:rowOff>8396</xdr:rowOff>
    </xdr:to>
    <xdr:cxnSp macro="">
      <xdr:nvCxnSpPr>
        <xdr:cNvPr id="415" name="直線コネクタ 414"/>
        <xdr:cNvCxnSpPr/>
      </xdr:nvCxnSpPr>
      <xdr:spPr>
        <a:xfrm>
          <a:off x="8750300" y="1354941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159338</xdr:rowOff>
    </xdr:from>
    <xdr:to>
      <xdr:col>45</xdr:col>
      <xdr:colOff>177800</xdr:colOff>
      <xdr:row>79</xdr:row>
      <xdr:rowOff>4869</xdr:rowOff>
    </xdr:to>
    <xdr:cxnSp macro="">
      <xdr:nvCxnSpPr>
        <xdr:cNvPr id="418" name="直線コネクタ 417"/>
        <xdr:cNvCxnSpPr/>
      </xdr:nvCxnSpPr>
      <xdr:spPr>
        <a:xfrm>
          <a:off x="7861300" y="13532438"/>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159338</xdr:rowOff>
    </xdr:from>
    <xdr:to>
      <xdr:col>41</xdr:col>
      <xdr:colOff>50800</xdr:colOff>
      <xdr:row>79</xdr:row>
      <xdr:rowOff>22690</xdr:rowOff>
    </xdr:to>
    <xdr:cxnSp macro="">
      <xdr:nvCxnSpPr>
        <xdr:cNvPr id="421" name="直線コネクタ 420"/>
        <xdr:cNvCxnSpPr/>
      </xdr:nvCxnSpPr>
      <xdr:spPr>
        <a:xfrm flipV="1">
          <a:off x="6972300" y="13532438"/>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141238</xdr:rowOff>
    </xdr:from>
    <xdr:to>
      <xdr:col>55</xdr:col>
      <xdr:colOff>50800</xdr:colOff>
      <xdr:row>79</xdr:row>
      <xdr:rowOff>71388</xdr:rowOff>
    </xdr:to>
    <xdr:sp macro="" textlink="">
      <xdr:nvSpPr>
        <xdr:cNvPr id="431" name="楕円 430"/>
        <xdr:cNvSpPr/>
      </xdr:nvSpPr>
      <xdr:spPr>
        <a:xfrm>
          <a:off x="10426700" y="13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56165</xdr:rowOff>
    </xdr:from>
    <xdr:ext cx="469744" cy="259045"/>
    <xdr:sp macro="" textlink="">
      <xdr:nvSpPr>
        <xdr:cNvPr id="432" name="商工費該当値テキスト"/>
        <xdr:cNvSpPr txBox="1"/>
      </xdr:nvSpPr>
      <xdr:spPr>
        <a:xfrm>
          <a:off x="10528300" y="13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129046</xdr:rowOff>
    </xdr:from>
    <xdr:to>
      <xdr:col>50</xdr:col>
      <xdr:colOff>165100</xdr:colOff>
      <xdr:row>79</xdr:row>
      <xdr:rowOff>59196</xdr:rowOff>
    </xdr:to>
    <xdr:sp macro="" textlink="">
      <xdr:nvSpPr>
        <xdr:cNvPr id="433" name="楕円 432"/>
        <xdr:cNvSpPr/>
      </xdr:nvSpPr>
      <xdr:spPr>
        <a:xfrm>
          <a:off x="9588500" y="135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50323</xdr:rowOff>
    </xdr:from>
    <xdr:ext cx="469744" cy="259045"/>
    <xdr:sp macro="" textlink="">
      <xdr:nvSpPr>
        <xdr:cNvPr id="434" name="テキスト ボックス 433"/>
        <xdr:cNvSpPr txBox="1"/>
      </xdr:nvSpPr>
      <xdr:spPr>
        <a:xfrm>
          <a:off x="9404428" y="1359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125519</xdr:rowOff>
    </xdr:from>
    <xdr:to>
      <xdr:col>46</xdr:col>
      <xdr:colOff>38100</xdr:colOff>
      <xdr:row>79</xdr:row>
      <xdr:rowOff>55669</xdr:rowOff>
    </xdr:to>
    <xdr:sp macro="" textlink="">
      <xdr:nvSpPr>
        <xdr:cNvPr id="435" name="楕円 434"/>
        <xdr:cNvSpPr/>
      </xdr:nvSpPr>
      <xdr:spPr>
        <a:xfrm>
          <a:off x="8699500" y="134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46796</xdr:rowOff>
    </xdr:from>
    <xdr:ext cx="469744" cy="259045"/>
    <xdr:sp macro="" textlink="">
      <xdr:nvSpPr>
        <xdr:cNvPr id="436" name="テキスト ボックス 435"/>
        <xdr:cNvSpPr txBox="1"/>
      </xdr:nvSpPr>
      <xdr:spPr>
        <a:xfrm>
          <a:off x="8515428" y="1359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108538</xdr:rowOff>
    </xdr:from>
    <xdr:to>
      <xdr:col>41</xdr:col>
      <xdr:colOff>101600</xdr:colOff>
      <xdr:row>79</xdr:row>
      <xdr:rowOff>38688</xdr:rowOff>
    </xdr:to>
    <xdr:sp macro="" textlink="">
      <xdr:nvSpPr>
        <xdr:cNvPr id="437" name="楕円 436"/>
        <xdr:cNvSpPr/>
      </xdr:nvSpPr>
      <xdr:spPr>
        <a:xfrm>
          <a:off x="7810500" y="134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29815</xdr:rowOff>
    </xdr:from>
    <xdr:ext cx="534377" cy="259045"/>
    <xdr:sp macro="" textlink="">
      <xdr:nvSpPr>
        <xdr:cNvPr id="438" name="テキスト ボックス 437"/>
        <xdr:cNvSpPr txBox="1"/>
      </xdr:nvSpPr>
      <xdr:spPr>
        <a:xfrm>
          <a:off x="7594111" y="135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143340</xdr:rowOff>
    </xdr:from>
    <xdr:to>
      <xdr:col>36</xdr:col>
      <xdr:colOff>165100</xdr:colOff>
      <xdr:row>79</xdr:row>
      <xdr:rowOff>73490</xdr:rowOff>
    </xdr:to>
    <xdr:sp macro="" textlink="">
      <xdr:nvSpPr>
        <xdr:cNvPr id="439" name="楕円 438"/>
        <xdr:cNvSpPr/>
      </xdr:nvSpPr>
      <xdr:spPr>
        <a:xfrm>
          <a:off x="6921500" y="135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64617</xdr:rowOff>
    </xdr:from>
    <xdr:ext cx="469744" cy="259045"/>
    <xdr:sp macro="" textlink="">
      <xdr:nvSpPr>
        <xdr:cNvPr id="440" name="テキスト ボックス 439"/>
        <xdr:cNvSpPr txBox="1"/>
      </xdr:nvSpPr>
      <xdr:spPr>
        <a:xfrm>
          <a:off x="6737428" y="136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44785</xdr:rowOff>
    </xdr:from>
    <xdr:to>
      <xdr:col>55</xdr:col>
      <xdr:colOff>0</xdr:colOff>
      <xdr:row>97</xdr:row>
      <xdr:rowOff>110706</xdr:rowOff>
    </xdr:to>
    <xdr:cxnSp macro="">
      <xdr:nvCxnSpPr>
        <xdr:cNvPr id="467" name="直線コネクタ 466"/>
        <xdr:cNvCxnSpPr/>
      </xdr:nvCxnSpPr>
      <xdr:spPr>
        <a:xfrm flipV="1">
          <a:off x="9639300" y="16675435"/>
          <a:ext cx="838200" cy="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110706</xdr:rowOff>
    </xdr:from>
    <xdr:to>
      <xdr:col>50</xdr:col>
      <xdr:colOff>114300</xdr:colOff>
      <xdr:row>97</xdr:row>
      <xdr:rowOff>150209</xdr:rowOff>
    </xdr:to>
    <xdr:cxnSp macro="">
      <xdr:nvCxnSpPr>
        <xdr:cNvPr id="470" name="直線コネクタ 469"/>
        <xdr:cNvCxnSpPr/>
      </xdr:nvCxnSpPr>
      <xdr:spPr>
        <a:xfrm flipV="1">
          <a:off x="8750300" y="16741356"/>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150209</xdr:rowOff>
    </xdr:from>
    <xdr:to>
      <xdr:col>45</xdr:col>
      <xdr:colOff>177800</xdr:colOff>
      <xdr:row>98</xdr:row>
      <xdr:rowOff>8627</xdr:rowOff>
    </xdr:to>
    <xdr:cxnSp macro="">
      <xdr:nvCxnSpPr>
        <xdr:cNvPr id="473" name="直線コネクタ 472"/>
        <xdr:cNvCxnSpPr/>
      </xdr:nvCxnSpPr>
      <xdr:spPr>
        <a:xfrm flipV="1">
          <a:off x="7861300" y="16780859"/>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170731</xdr:rowOff>
    </xdr:from>
    <xdr:to>
      <xdr:col>41</xdr:col>
      <xdr:colOff>50800</xdr:colOff>
      <xdr:row>98</xdr:row>
      <xdr:rowOff>8627</xdr:rowOff>
    </xdr:to>
    <xdr:cxnSp macro="">
      <xdr:nvCxnSpPr>
        <xdr:cNvPr id="476" name="直線コネクタ 475"/>
        <xdr:cNvCxnSpPr/>
      </xdr:nvCxnSpPr>
      <xdr:spPr>
        <a:xfrm>
          <a:off x="6972300" y="16801381"/>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165435</xdr:rowOff>
    </xdr:from>
    <xdr:to>
      <xdr:col>55</xdr:col>
      <xdr:colOff>50800</xdr:colOff>
      <xdr:row>97</xdr:row>
      <xdr:rowOff>95585</xdr:rowOff>
    </xdr:to>
    <xdr:sp macro="" textlink="">
      <xdr:nvSpPr>
        <xdr:cNvPr id="486" name="楕円 485"/>
        <xdr:cNvSpPr/>
      </xdr:nvSpPr>
      <xdr:spPr>
        <a:xfrm>
          <a:off x="10426700" y="16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16862</xdr:rowOff>
    </xdr:from>
    <xdr:ext cx="599010" cy="259045"/>
    <xdr:sp macro="" textlink="">
      <xdr:nvSpPr>
        <xdr:cNvPr id="487" name="土木費該当値テキスト"/>
        <xdr:cNvSpPr txBox="1"/>
      </xdr:nvSpPr>
      <xdr:spPr>
        <a:xfrm>
          <a:off x="10528300" y="164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59906</xdr:rowOff>
    </xdr:from>
    <xdr:to>
      <xdr:col>50</xdr:col>
      <xdr:colOff>165100</xdr:colOff>
      <xdr:row>97</xdr:row>
      <xdr:rowOff>161506</xdr:rowOff>
    </xdr:to>
    <xdr:sp macro="" textlink="">
      <xdr:nvSpPr>
        <xdr:cNvPr id="488" name="楕円 487"/>
        <xdr:cNvSpPr/>
      </xdr:nvSpPr>
      <xdr:spPr>
        <a:xfrm>
          <a:off x="9588500" y="166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6583</xdr:rowOff>
    </xdr:from>
    <xdr:ext cx="534377" cy="259045"/>
    <xdr:sp macro="" textlink="">
      <xdr:nvSpPr>
        <xdr:cNvPr id="489" name="テキスト ボックス 488"/>
        <xdr:cNvSpPr txBox="1"/>
      </xdr:nvSpPr>
      <xdr:spPr>
        <a:xfrm>
          <a:off x="9372111" y="164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99409</xdr:rowOff>
    </xdr:from>
    <xdr:to>
      <xdr:col>46</xdr:col>
      <xdr:colOff>38100</xdr:colOff>
      <xdr:row>98</xdr:row>
      <xdr:rowOff>29559</xdr:rowOff>
    </xdr:to>
    <xdr:sp macro="" textlink="">
      <xdr:nvSpPr>
        <xdr:cNvPr id="490" name="楕円 489"/>
        <xdr:cNvSpPr/>
      </xdr:nvSpPr>
      <xdr:spPr>
        <a:xfrm>
          <a:off x="8699500" y="167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20686</xdr:rowOff>
    </xdr:from>
    <xdr:ext cx="534377" cy="259045"/>
    <xdr:sp macro="" textlink="">
      <xdr:nvSpPr>
        <xdr:cNvPr id="491" name="テキスト ボックス 490"/>
        <xdr:cNvSpPr txBox="1"/>
      </xdr:nvSpPr>
      <xdr:spPr>
        <a:xfrm>
          <a:off x="8483111" y="168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129277</xdr:rowOff>
    </xdr:from>
    <xdr:to>
      <xdr:col>41</xdr:col>
      <xdr:colOff>101600</xdr:colOff>
      <xdr:row>98</xdr:row>
      <xdr:rowOff>59427</xdr:rowOff>
    </xdr:to>
    <xdr:sp macro="" textlink="">
      <xdr:nvSpPr>
        <xdr:cNvPr id="492" name="楕円 491"/>
        <xdr:cNvSpPr/>
      </xdr:nvSpPr>
      <xdr:spPr>
        <a:xfrm>
          <a:off x="7810500" y="167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50554</xdr:rowOff>
    </xdr:from>
    <xdr:ext cx="534377" cy="259045"/>
    <xdr:sp macro="" textlink="">
      <xdr:nvSpPr>
        <xdr:cNvPr id="493" name="テキスト ボックス 492"/>
        <xdr:cNvSpPr txBox="1"/>
      </xdr:nvSpPr>
      <xdr:spPr>
        <a:xfrm>
          <a:off x="7594111" y="168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119931</xdr:rowOff>
    </xdr:from>
    <xdr:to>
      <xdr:col>36</xdr:col>
      <xdr:colOff>165100</xdr:colOff>
      <xdr:row>98</xdr:row>
      <xdr:rowOff>50081</xdr:rowOff>
    </xdr:to>
    <xdr:sp macro="" textlink="">
      <xdr:nvSpPr>
        <xdr:cNvPr id="494" name="楕円 493"/>
        <xdr:cNvSpPr/>
      </xdr:nvSpPr>
      <xdr:spPr>
        <a:xfrm>
          <a:off x="6921500" y="167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41208</xdr:rowOff>
    </xdr:from>
    <xdr:ext cx="534377" cy="259045"/>
    <xdr:sp macro="" textlink="">
      <xdr:nvSpPr>
        <xdr:cNvPr id="495" name="テキスト ボックス 494"/>
        <xdr:cNvSpPr txBox="1"/>
      </xdr:nvSpPr>
      <xdr:spPr>
        <a:xfrm>
          <a:off x="6705111" y="168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50628</xdr:rowOff>
    </xdr:from>
    <xdr:to>
      <xdr:col>85</xdr:col>
      <xdr:colOff>127000</xdr:colOff>
      <xdr:row>36</xdr:row>
      <xdr:rowOff>141855</xdr:rowOff>
    </xdr:to>
    <xdr:cxnSp macro="">
      <xdr:nvCxnSpPr>
        <xdr:cNvPr id="527" name="直線コネクタ 526"/>
        <xdr:cNvCxnSpPr/>
      </xdr:nvCxnSpPr>
      <xdr:spPr>
        <a:xfrm flipV="1">
          <a:off x="15481300" y="6051378"/>
          <a:ext cx="838200" cy="26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141855</xdr:rowOff>
    </xdr:from>
    <xdr:to>
      <xdr:col>81</xdr:col>
      <xdr:colOff>50800</xdr:colOff>
      <xdr:row>37</xdr:row>
      <xdr:rowOff>118097</xdr:rowOff>
    </xdr:to>
    <xdr:cxnSp macro="">
      <xdr:nvCxnSpPr>
        <xdr:cNvPr id="530" name="直線コネクタ 529"/>
        <xdr:cNvCxnSpPr/>
      </xdr:nvCxnSpPr>
      <xdr:spPr>
        <a:xfrm flipV="1">
          <a:off x="14592300" y="6314055"/>
          <a:ext cx="889000" cy="14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118097</xdr:rowOff>
    </xdr:from>
    <xdr:to>
      <xdr:col>76</xdr:col>
      <xdr:colOff>114300</xdr:colOff>
      <xdr:row>39</xdr:row>
      <xdr:rowOff>26837</xdr:rowOff>
    </xdr:to>
    <xdr:cxnSp macro="">
      <xdr:nvCxnSpPr>
        <xdr:cNvPr id="533" name="直線コネクタ 532"/>
        <xdr:cNvCxnSpPr/>
      </xdr:nvCxnSpPr>
      <xdr:spPr>
        <a:xfrm flipV="1">
          <a:off x="13703300" y="6461747"/>
          <a:ext cx="889000" cy="2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10002</xdr:rowOff>
    </xdr:from>
    <xdr:to>
      <xdr:col>71</xdr:col>
      <xdr:colOff>177800</xdr:colOff>
      <xdr:row>39</xdr:row>
      <xdr:rowOff>26837</xdr:rowOff>
    </xdr:to>
    <xdr:cxnSp macro="">
      <xdr:nvCxnSpPr>
        <xdr:cNvPr id="536" name="直線コネクタ 535"/>
        <xdr:cNvCxnSpPr/>
      </xdr:nvCxnSpPr>
      <xdr:spPr>
        <a:xfrm>
          <a:off x="12814300" y="6696552"/>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171278</xdr:rowOff>
    </xdr:from>
    <xdr:to>
      <xdr:col>85</xdr:col>
      <xdr:colOff>177800</xdr:colOff>
      <xdr:row>35</xdr:row>
      <xdr:rowOff>101428</xdr:rowOff>
    </xdr:to>
    <xdr:sp macro="" textlink="">
      <xdr:nvSpPr>
        <xdr:cNvPr id="546" name="楕円 545"/>
        <xdr:cNvSpPr/>
      </xdr:nvSpPr>
      <xdr:spPr>
        <a:xfrm>
          <a:off x="16268700" y="60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22705</xdr:rowOff>
    </xdr:from>
    <xdr:ext cx="534377" cy="259045"/>
    <xdr:sp macro="" textlink="">
      <xdr:nvSpPr>
        <xdr:cNvPr id="547" name="消防費該当値テキスト"/>
        <xdr:cNvSpPr txBox="1"/>
      </xdr:nvSpPr>
      <xdr:spPr>
        <a:xfrm>
          <a:off x="16370300" y="58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91055</xdr:rowOff>
    </xdr:from>
    <xdr:to>
      <xdr:col>81</xdr:col>
      <xdr:colOff>101600</xdr:colOff>
      <xdr:row>37</xdr:row>
      <xdr:rowOff>21205</xdr:rowOff>
    </xdr:to>
    <xdr:sp macro="" textlink="">
      <xdr:nvSpPr>
        <xdr:cNvPr id="548" name="楕円 547"/>
        <xdr:cNvSpPr/>
      </xdr:nvSpPr>
      <xdr:spPr>
        <a:xfrm>
          <a:off x="15430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37732</xdr:rowOff>
    </xdr:from>
    <xdr:ext cx="534377" cy="259045"/>
    <xdr:sp macro="" textlink="">
      <xdr:nvSpPr>
        <xdr:cNvPr id="549" name="テキスト ボックス 548"/>
        <xdr:cNvSpPr txBox="1"/>
      </xdr:nvSpPr>
      <xdr:spPr>
        <a:xfrm>
          <a:off x="15214111" y="603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67297</xdr:rowOff>
    </xdr:from>
    <xdr:to>
      <xdr:col>76</xdr:col>
      <xdr:colOff>165100</xdr:colOff>
      <xdr:row>37</xdr:row>
      <xdr:rowOff>168897</xdr:rowOff>
    </xdr:to>
    <xdr:sp macro="" textlink="">
      <xdr:nvSpPr>
        <xdr:cNvPr id="550" name="楕円 549"/>
        <xdr:cNvSpPr/>
      </xdr:nvSpPr>
      <xdr:spPr>
        <a:xfrm>
          <a:off x="14541500" y="64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13974</xdr:rowOff>
    </xdr:from>
    <xdr:ext cx="534377" cy="259045"/>
    <xdr:sp macro="" textlink="">
      <xdr:nvSpPr>
        <xdr:cNvPr id="551" name="テキスト ボックス 550"/>
        <xdr:cNvSpPr txBox="1"/>
      </xdr:nvSpPr>
      <xdr:spPr>
        <a:xfrm>
          <a:off x="14325111" y="61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147487</xdr:rowOff>
    </xdr:from>
    <xdr:to>
      <xdr:col>72</xdr:col>
      <xdr:colOff>38100</xdr:colOff>
      <xdr:row>39</xdr:row>
      <xdr:rowOff>77637</xdr:rowOff>
    </xdr:to>
    <xdr:sp macro="" textlink="">
      <xdr:nvSpPr>
        <xdr:cNvPr id="552" name="楕円 551"/>
        <xdr:cNvSpPr/>
      </xdr:nvSpPr>
      <xdr:spPr>
        <a:xfrm>
          <a:off x="13652500" y="66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68764</xdr:rowOff>
    </xdr:from>
    <xdr:ext cx="534377" cy="259045"/>
    <xdr:sp macro="" textlink="">
      <xdr:nvSpPr>
        <xdr:cNvPr id="553" name="テキスト ボックス 552"/>
        <xdr:cNvSpPr txBox="1"/>
      </xdr:nvSpPr>
      <xdr:spPr>
        <a:xfrm>
          <a:off x="13436111" y="67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130652</xdr:rowOff>
    </xdr:from>
    <xdr:to>
      <xdr:col>67</xdr:col>
      <xdr:colOff>101600</xdr:colOff>
      <xdr:row>39</xdr:row>
      <xdr:rowOff>60802</xdr:rowOff>
    </xdr:to>
    <xdr:sp macro="" textlink="">
      <xdr:nvSpPr>
        <xdr:cNvPr id="554" name="楕円 553"/>
        <xdr:cNvSpPr/>
      </xdr:nvSpPr>
      <xdr:spPr>
        <a:xfrm>
          <a:off x="12763500" y="66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51929</xdr:rowOff>
    </xdr:from>
    <xdr:ext cx="534377" cy="259045"/>
    <xdr:sp macro="" textlink="">
      <xdr:nvSpPr>
        <xdr:cNvPr id="555" name="テキスト ボックス 554"/>
        <xdr:cNvSpPr txBox="1"/>
      </xdr:nvSpPr>
      <xdr:spPr>
        <a:xfrm>
          <a:off x="12547111" y="6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44069</xdr:rowOff>
    </xdr:from>
    <xdr:to>
      <xdr:col>85</xdr:col>
      <xdr:colOff>127000</xdr:colOff>
      <xdr:row>57</xdr:row>
      <xdr:rowOff>34076</xdr:rowOff>
    </xdr:to>
    <xdr:cxnSp macro="">
      <xdr:nvCxnSpPr>
        <xdr:cNvPr id="587" name="直線コネクタ 586"/>
        <xdr:cNvCxnSpPr/>
      </xdr:nvCxnSpPr>
      <xdr:spPr>
        <a:xfrm flipV="1">
          <a:off x="15481300" y="9645269"/>
          <a:ext cx="8382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34076</xdr:rowOff>
    </xdr:from>
    <xdr:to>
      <xdr:col>81</xdr:col>
      <xdr:colOff>50800</xdr:colOff>
      <xdr:row>57</xdr:row>
      <xdr:rowOff>158380</xdr:rowOff>
    </xdr:to>
    <xdr:cxnSp macro="">
      <xdr:nvCxnSpPr>
        <xdr:cNvPr id="590" name="直線コネクタ 589"/>
        <xdr:cNvCxnSpPr/>
      </xdr:nvCxnSpPr>
      <xdr:spPr>
        <a:xfrm flipV="1">
          <a:off x="14592300" y="9806726"/>
          <a:ext cx="889000" cy="1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85119</xdr:rowOff>
    </xdr:from>
    <xdr:to>
      <xdr:col>76</xdr:col>
      <xdr:colOff>114300</xdr:colOff>
      <xdr:row>57</xdr:row>
      <xdr:rowOff>158380</xdr:rowOff>
    </xdr:to>
    <xdr:cxnSp macro="">
      <xdr:nvCxnSpPr>
        <xdr:cNvPr id="593" name="直線コネクタ 592"/>
        <xdr:cNvCxnSpPr/>
      </xdr:nvCxnSpPr>
      <xdr:spPr>
        <a:xfrm>
          <a:off x="13703300" y="9686319"/>
          <a:ext cx="889000" cy="2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85119</xdr:rowOff>
    </xdr:from>
    <xdr:to>
      <xdr:col>71</xdr:col>
      <xdr:colOff>177800</xdr:colOff>
      <xdr:row>57</xdr:row>
      <xdr:rowOff>69607</xdr:rowOff>
    </xdr:to>
    <xdr:cxnSp macro="">
      <xdr:nvCxnSpPr>
        <xdr:cNvPr id="596" name="直線コネクタ 595"/>
        <xdr:cNvCxnSpPr/>
      </xdr:nvCxnSpPr>
      <xdr:spPr>
        <a:xfrm flipV="1">
          <a:off x="12814300" y="9686319"/>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164719</xdr:rowOff>
    </xdr:from>
    <xdr:to>
      <xdr:col>85</xdr:col>
      <xdr:colOff>177800</xdr:colOff>
      <xdr:row>56</xdr:row>
      <xdr:rowOff>94869</xdr:rowOff>
    </xdr:to>
    <xdr:sp macro="" textlink="">
      <xdr:nvSpPr>
        <xdr:cNvPr id="606" name="楕円 605"/>
        <xdr:cNvSpPr/>
      </xdr:nvSpPr>
      <xdr:spPr>
        <a:xfrm>
          <a:off x="16268700" y="95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16146</xdr:rowOff>
    </xdr:from>
    <xdr:ext cx="534377" cy="259045"/>
    <xdr:sp macro="" textlink="">
      <xdr:nvSpPr>
        <xdr:cNvPr id="607" name="教育費該当値テキスト"/>
        <xdr:cNvSpPr txBox="1"/>
      </xdr:nvSpPr>
      <xdr:spPr>
        <a:xfrm>
          <a:off x="16370300" y="9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154726</xdr:rowOff>
    </xdr:from>
    <xdr:to>
      <xdr:col>81</xdr:col>
      <xdr:colOff>101600</xdr:colOff>
      <xdr:row>57</xdr:row>
      <xdr:rowOff>84876</xdr:rowOff>
    </xdr:to>
    <xdr:sp macro="" textlink="">
      <xdr:nvSpPr>
        <xdr:cNvPr id="608" name="楕円 607"/>
        <xdr:cNvSpPr/>
      </xdr:nvSpPr>
      <xdr:spPr>
        <a:xfrm>
          <a:off x="15430500" y="97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101403</xdr:rowOff>
    </xdr:from>
    <xdr:ext cx="534377" cy="259045"/>
    <xdr:sp macro="" textlink="">
      <xdr:nvSpPr>
        <xdr:cNvPr id="609" name="テキスト ボックス 608"/>
        <xdr:cNvSpPr txBox="1"/>
      </xdr:nvSpPr>
      <xdr:spPr>
        <a:xfrm>
          <a:off x="15214111" y="95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107580</xdr:rowOff>
    </xdr:from>
    <xdr:to>
      <xdr:col>76</xdr:col>
      <xdr:colOff>165100</xdr:colOff>
      <xdr:row>58</xdr:row>
      <xdr:rowOff>37730</xdr:rowOff>
    </xdr:to>
    <xdr:sp macro="" textlink="">
      <xdr:nvSpPr>
        <xdr:cNvPr id="610" name="楕円 609"/>
        <xdr:cNvSpPr/>
      </xdr:nvSpPr>
      <xdr:spPr>
        <a:xfrm>
          <a:off x="14541500" y="98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28857</xdr:rowOff>
    </xdr:from>
    <xdr:ext cx="534377" cy="259045"/>
    <xdr:sp macro="" textlink="">
      <xdr:nvSpPr>
        <xdr:cNvPr id="611" name="テキスト ボックス 610"/>
        <xdr:cNvSpPr txBox="1"/>
      </xdr:nvSpPr>
      <xdr:spPr>
        <a:xfrm>
          <a:off x="14325111" y="99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34319</xdr:rowOff>
    </xdr:from>
    <xdr:to>
      <xdr:col>72</xdr:col>
      <xdr:colOff>38100</xdr:colOff>
      <xdr:row>56</xdr:row>
      <xdr:rowOff>135919</xdr:rowOff>
    </xdr:to>
    <xdr:sp macro="" textlink="">
      <xdr:nvSpPr>
        <xdr:cNvPr id="612" name="楕円 611"/>
        <xdr:cNvSpPr/>
      </xdr:nvSpPr>
      <xdr:spPr>
        <a:xfrm>
          <a:off x="13652500" y="96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152446</xdr:rowOff>
    </xdr:from>
    <xdr:ext cx="534377" cy="259045"/>
    <xdr:sp macro="" textlink="">
      <xdr:nvSpPr>
        <xdr:cNvPr id="613" name="テキスト ボックス 612"/>
        <xdr:cNvSpPr txBox="1"/>
      </xdr:nvSpPr>
      <xdr:spPr>
        <a:xfrm>
          <a:off x="13436111" y="941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18807</xdr:rowOff>
    </xdr:from>
    <xdr:to>
      <xdr:col>67</xdr:col>
      <xdr:colOff>101600</xdr:colOff>
      <xdr:row>57</xdr:row>
      <xdr:rowOff>120407</xdr:rowOff>
    </xdr:to>
    <xdr:sp macro="" textlink="">
      <xdr:nvSpPr>
        <xdr:cNvPr id="614" name="楕円 613"/>
        <xdr:cNvSpPr/>
      </xdr:nvSpPr>
      <xdr:spPr>
        <a:xfrm>
          <a:off x="12763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111534</xdr:rowOff>
    </xdr:from>
    <xdr:ext cx="534377" cy="259045"/>
    <xdr:sp macro="" textlink="">
      <xdr:nvSpPr>
        <xdr:cNvPr id="615" name="テキスト ボックス 614"/>
        <xdr:cNvSpPr txBox="1"/>
      </xdr:nvSpPr>
      <xdr:spPr>
        <a:xfrm>
          <a:off x="12547111" y="98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170638</xdr:rowOff>
    </xdr:from>
    <xdr:to>
      <xdr:col>85</xdr:col>
      <xdr:colOff>127000</xdr:colOff>
      <xdr:row>79</xdr:row>
      <xdr:rowOff>4787</xdr:rowOff>
    </xdr:to>
    <xdr:cxnSp macro="">
      <xdr:nvCxnSpPr>
        <xdr:cNvPr id="644" name="直線コネクタ 643"/>
        <xdr:cNvCxnSpPr/>
      </xdr:nvCxnSpPr>
      <xdr:spPr>
        <a:xfrm flipV="1">
          <a:off x="15481300" y="13543738"/>
          <a:ext cx="8382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140215</xdr:rowOff>
    </xdr:from>
    <xdr:to>
      <xdr:col>81</xdr:col>
      <xdr:colOff>50800</xdr:colOff>
      <xdr:row>79</xdr:row>
      <xdr:rowOff>4787</xdr:rowOff>
    </xdr:to>
    <xdr:cxnSp macro="">
      <xdr:nvCxnSpPr>
        <xdr:cNvPr id="647" name="直線コネクタ 646"/>
        <xdr:cNvCxnSpPr/>
      </xdr:nvCxnSpPr>
      <xdr:spPr>
        <a:xfrm>
          <a:off x="14592300" y="13513315"/>
          <a:ext cx="889000" cy="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120177</xdr:rowOff>
    </xdr:from>
    <xdr:to>
      <xdr:col>76</xdr:col>
      <xdr:colOff>114300</xdr:colOff>
      <xdr:row>78</xdr:row>
      <xdr:rowOff>140215</xdr:rowOff>
    </xdr:to>
    <xdr:cxnSp macro="">
      <xdr:nvCxnSpPr>
        <xdr:cNvPr id="650" name="直線コネクタ 649"/>
        <xdr:cNvCxnSpPr/>
      </xdr:nvCxnSpPr>
      <xdr:spPr>
        <a:xfrm>
          <a:off x="13703300" y="13493277"/>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49069</xdr:rowOff>
    </xdr:from>
    <xdr:ext cx="469744" cy="259045"/>
    <xdr:sp macro="" textlink="">
      <xdr:nvSpPr>
        <xdr:cNvPr id="652" name="テキスト ボックス 651"/>
        <xdr:cNvSpPr txBox="1"/>
      </xdr:nvSpPr>
      <xdr:spPr>
        <a:xfrm>
          <a:off x="14357428" y="135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120177</xdr:rowOff>
    </xdr:from>
    <xdr:to>
      <xdr:col>71</xdr:col>
      <xdr:colOff>177800</xdr:colOff>
      <xdr:row>78</xdr:row>
      <xdr:rowOff>165193</xdr:rowOff>
    </xdr:to>
    <xdr:cxnSp macro="">
      <xdr:nvCxnSpPr>
        <xdr:cNvPr id="653" name="直線コネクタ 652"/>
        <xdr:cNvCxnSpPr/>
      </xdr:nvCxnSpPr>
      <xdr:spPr>
        <a:xfrm flipV="1">
          <a:off x="12814300" y="1349327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5" name="テキスト ボックス 654"/>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119838</xdr:rowOff>
    </xdr:from>
    <xdr:to>
      <xdr:col>85</xdr:col>
      <xdr:colOff>177800</xdr:colOff>
      <xdr:row>79</xdr:row>
      <xdr:rowOff>49988</xdr:rowOff>
    </xdr:to>
    <xdr:sp macro="" textlink="">
      <xdr:nvSpPr>
        <xdr:cNvPr id="663" name="楕円 662"/>
        <xdr:cNvSpPr/>
      </xdr:nvSpPr>
      <xdr:spPr>
        <a:xfrm>
          <a:off x="16268700" y="134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79215</xdr:rowOff>
    </xdr:from>
    <xdr:ext cx="534377" cy="259045"/>
    <xdr:sp macro="" textlink="">
      <xdr:nvSpPr>
        <xdr:cNvPr id="664" name="災害復旧費該当値テキスト"/>
        <xdr:cNvSpPr txBox="1"/>
      </xdr:nvSpPr>
      <xdr:spPr>
        <a:xfrm>
          <a:off x="16370300" y="132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125437</xdr:rowOff>
    </xdr:from>
    <xdr:to>
      <xdr:col>81</xdr:col>
      <xdr:colOff>101600</xdr:colOff>
      <xdr:row>79</xdr:row>
      <xdr:rowOff>55587</xdr:rowOff>
    </xdr:to>
    <xdr:sp macro="" textlink="">
      <xdr:nvSpPr>
        <xdr:cNvPr id="665" name="楕円 664"/>
        <xdr:cNvSpPr/>
      </xdr:nvSpPr>
      <xdr:spPr>
        <a:xfrm>
          <a:off x="15430500" y="13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46714</xdr:rowOff>
    </xdr:from>
    <xdr:ext cx="534377" cy="259045"/>
    <xdr:sp macro="" textlink="">
      <xdr:nvSpPr>
        <xdr:cNvPr id="666" name="テキスト ボックス 665"/>
        <xdr:cNvSpPr txBox="1"/>
      </xdr:nvSpPr>
      <xdr:spPr>
        <a:xfrm>
          <a:off x="15214111" y="135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89415</xdr:rowOff>
    </xdr:from>
    <xdr:to>
      <xdr:col>76</xdr:col>
      <xdr:colOff>165100</xdr:colOff>
      <xdr:row>79</xdr:row>
      <xdr:rowOff>19565</xdr:rowOff>
    </xdr:to>
    <xdr:sp macro="" textlink="">
      <xdr:nvSpPr>
        <xdr:cNvPr id="667" name="楕円 666"/>
        <xdr:cNvSpPr/>
      </xdr:nvSpPr>
      <xdr:spPr>
        <a:xfrm>
          <a:off x="14541500" y="134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36092</xdr:rowOff>
    </xdr:from>
    <xdr:ext cx="534377" cy="259045"/>
    <xdr:sp macro="" textlink="">
      <xdr:nvSpPr>
        <xdr:cNvPr id="668" name="テキスト ボックス 667"/>
        <xdr:cNvSpPr txBox="1"/>
      </xdr:nvSpPr>
      <xdr:spPr>
        <a:xfrm>
          <a:off x="14325111" y="132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69377</xdr:rowOff>
    </xdr:from>
    <xdr:to>
      <xdr:col>72</xdr:col>
      <xdr:colOff>38100</xdr:colOff>
      <xdr:row>78</xdr:row>
      <xdr:rowOff>170977</xdr:rowOff>
    </xdr:to>
    <xdr:sp macro="" textlink="">
      <xdr:nvSpPr>
        <xdr:cNvPr id="669" name="楕円 668"/>
        <xdr:cNvSpPr/>
      </xdr:nvSpPr>
      <xdr:spPr>
        <a:xfrm>
          <a:off x="13652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16054</xdr:rowOff>
    </xdr:from>
    <xdr:ext cx="534377" cy="259045"/>
    <xdr:sp macro="" textlink="">
      <xdr:nvSpPr>
        <xdr:cNvPr id="670" name="テキスト ボックス 669"/>
        <xdr:cNvSpPr txBox="1"/>
      </xdr:nvSpPr>
      <xdr:spPr>
        <a:xfrm>
          <a:off x="13436111" y="132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114393</xdr:rowOff>
    </xdr:from>
    <xdr:to>
      <xdr:col>67</xdr:col>
      <xdr:colOff>101600</xdr:colOff>
      <xdr:row>79</xdr:row>
      <xdr:rowOff>44543</xdr:rowOff>
    </xdr:to>
    <xdr:sp macro="" textlink="">
      <xdr:nvSpPr>
        <xdr:cNvPr id="671" name="楕円 670"/>
        <xdr:cNvSpPr/>
      </xdr:nvSpPr>
      <xdr:spPr>
        <a:xfrm>
          <a:off x="12763500" y="134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35670</xdr:rowOff>
    </xdr:from>
    <xdr:ext cx="534377" cy="259045"/>
    <xdr:sp macro="" textlink="">
      <xdr:nvSpPr>
        <xdr:cNvPr id="672" name="テキスト ボックス 671"/>
        <xdr:cNvSpPr txBox="1"/>
      </xdr:nvSpPr>
      <xdr:spPr>
        <a:xfrm>
          <a:off x="12547111" y="135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36959</xdr:rowOff>
    </xdr:from>
    <xdr:to>
      <xdr:col>85</xdr:col>
      <xdr:colOff>127000</xdr:colOff>
      <xdr:row>95</xdr:row>
      <xdr:rowOff>4034</xdr:rowOff>
    </xdr:to>
    <xdr:cxnSp macro="">
      <xdr:nvCxnSpPr>
        <xdr:cNvPr id="701" name="直線コネクタ 700"/>
        <xdr:cNvCxnSpPr/>
      </xdr:nvCxnSpPr>
      <xdr:spPr>
        <a:xfrm>
          <a:off x="15481300" y="16153259"/>
          <a:ext cx="838200" cy="1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166362</xdr:rowOff>
    </xdr:from>
    <xdr:to>
      <xdr:col>81</xdr:col>
      <xdr:colOff>50800</xdr:colOff>
      <xdr:row>94</xdr:row>
      <xdr:rowOff>36959</xdr:rowOff>
    </xdr:to>
    <xdr:cxnSp macro="">
      <xdr:nvCxnSpPr>
        <xdr:cNvPr id="704" name="直線コネクタ 703"/>
        <xdr:cNvCxnSpPr/>
      </xdr:nvCxnSpPr>
      <xdr:spPr>
        <a:xfrm>
          <a:off x="14592300" y="1611121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166362</xdr:rowOff>
    </xdr:from>
    <xdr:to>
      <xdr:col>76</xdr:col>
      <xdr:colOff>114300</xdr:colOff>
      <xdr:row>94</xdr:row>
      <xdr:rowOff>6290</xdr:rowOff>
    </xdr:to>
    <xdr:cxnSp macro="">
      <xdr:nvCxnSpPr>
        <xdr:cNvPr id="707" name="直線コネクタ 706"/>
        <xdr:cNvCxnSpPr/>
      </xdr:nvCxnSpPr>
      <xdr:spPr>
        <a:xfrm flipV="1">
          <a:off x="13703300" y="16111212"/>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167825</xdr:rowOff>
    </xdr:from>
    <xdr:to>
      <xdr:col>71</xdr:col>
      <xdr:colOff>177800</xdr:colOff>
      <xdr:row>94</xdr:row>
      <xdr:rowOff>6290</xdr:rowOff>
    </xdr:to>
    <xdr:cxnSp macro="">
      <xdr:nvCxnSpPr>
        <xdr:cNvPr id="710" name="直線コネクタ 709"/>
        <xdr:cNvCxnSpPr/>
      </xdr:nvCxnSpPr>
      <xdr:spPr>
        <a:xfrm>
          <a:off x="12814300" y="16112675"/>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124684</xdr:rowOff>
    </xdr:from>
    <xdr:to>
      <xdr:col>85</xdr:col>
      <xdr:colOff>177800</xdr:colOff>
      <xdr:row>95</xdr:row>
      <xdr:rowOff>54834</xdr:rowOff>
    </xdr:to>
    <xdr:sp macro="" textlink="">
      <xdr:nvSpPr>
        <xdr:cNvPr id="720" name="楕円 719"/>
        <xdr:cNvSpPr/>
      </xdr:nvSpPr>
      <xdr:spPr>
        <a:xfrm>
          <a:off x="16268700" y="162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147561</xdr:rowOff>
    </xdr:from>
    <xdr:ext cx="534377" cy="259045"/>
    <xdr:sp macro="" textlink="">
      <xdr:nvSpPr>
        <xdr:cNvPr id="721" name="公債費該当値テキスト"/>
        <xdr:cNvSpPr txBox="1"/>
      </xdr:nvSpPr>
      <xdr:spPr>
        <a:xfrm>
          <a:off x="16370300" y="160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157609</xdr:rowOff>
    </xdr:from>
    <xdr:to>
      <xdr:col>81</xdr:col>
      <xdr:colOff>101600</xdr:colOff>
      <xdr:row>94</xdr:row>
      <xdr:rowOff>87759</xdr:rowOff>
    </xdr:to>
    <xdr:sp macro="" textlink="">
      <xdr:nvSpPr>
        <xdr:cNvPr id="722" name="楕円 721"/>
        <xdr:cNvSpPr/>
      </xdr:nvSpPr>
      <xdr:spPr>
        <a:xfrm>
          <a:off x="15430500" y="16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104286</xdr:rowOff>
    </xdr:from>
    <xdr:ext cx="599010" cy="259045"/>
    <xdr:sp macro="" textlink="">
      <xdr:nvSpPr>
        <xdr:cNvPr id="723" name="テキスト ボックス 722"/>
        <xdr:cNvSpPr txBox="1"/>
      </xdr:nvSpPr>
      <xdr:spPr>
        <a:xfrm>
          <a:off x="15181795" y="1587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115562</xdr:rowOff>
    </xdr:from>
    <xdr:to>
      <xdr:col>76</xdr:col>
      <xdr:colOff>165100</xdr:colOff>
      <xdr:row>94</xdr:row>
      <xdr:rowOff>45712</xdr:rowOff>
    </xdr:to>
    <xdr:sp macro="" textlink="">
      <xdr:nvSpPr>
        <xdr:cNvPr id="724" name="楕円 723"/>
        <xdr:cNvSpPr/>
      </xdr:nvSpPr>
      <xdr:spPr>
        <a:xfrm>
          <a:off x="14541500" y="16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62239</xdr:rowOff>
    </xdr:from>
    <xdr:ext cx="599010" cy="259045"/>
    <xdr:sp macro="" textlink="">
      <xdr:nvSpPr>
        <xdr:cNvPr id="725" name="テキスト ボックス 724"/>
        <xdr:cNvSpPr txBox="1"/>
      </xdr:nvSpPr>
      <xdr:spPr>
        <a:xfrm>
          <a:off x="14292795" y="15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126940</xdr:rowOff>
    </xdr:from>
    <xdr:to>
      <xdr:col>72</xdr:col>
      <xdr:colOff>38100</xdr:colOff>
      <xdr:row>94</xdr:row>
      <xdr:rowOff>57090</xdr:rowOff>
    </xdr:to>
    <xdr:sp macro="" textlink="">
      <xdr:nvSpPr>
        <xdr:cNvPr id="726" name="楕円 725"/>
        <xdr:cNvSpPr/>
      </xdr:nvSpPr>
      <xdr:spPr>
        <a:xfrm>
          <a:off x="13652500" y="160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73617</xdr:rowOff>
    </xdr:from>
    <xdr:ext cx="599010" cy="259045"/>
    <xdr:sp macro="" textlink="">
      <xdr:nvSpPr>
        <xdr:cNvPr id="727" name="テキスト ボックス 726"/>
        <xdr:cNvSpPr txBox="1"/>
      </xdr:nvSpPr>
      <xdr:spPr>
        <a:xfrm>
          <a:off x="13403795" y="1584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117025</xdr:rowOff>
    </xdr:from>
    <xdr:to>
      <xdr:col>67</xdr:col>
      <xdr:colOff>101600</xdr:colOff>
      <xdr:row>94</xdr:row>
      <xdr:rowOff>47175</xdr:rowOff>
    </xdr:to>
    <xdr:sp macro="" textlink="">
      <xdr:nvSpPr>
        <xdr:cNvPr id="728" name="楕円 727"/>
        <xdr:cNvSpPr/>
      </xdr:nvSpPr>
      <xdr:spPr>
        <a:xfrm>
          <a:off x="12763500" y="160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63702</xdr:rowOff>
    </xdr:from>
    <xdr:ext cx="599010" cy="259045"/>
    <xdr:sp macro="" textlink="">
      <xdr:nvSpPr>
        <xdr:cNvPr id="729" name="テキスト ボックス 728"/>
        <xdr:cNvSpPr txBox="1"/>
      </xdr:nvSpPr>
      <xdr:spPr>
        <a:xfrm>
          <a:off x="12514795" y="158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あたりの額については、最も高く、１５２，３３１円となっている。障害者自立支援給付費などの扶助費の自然増や、町単独で高校生までの医療費を無料とする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消防費の係る住民一人あたりの額についも全国平均、県平均、類似団体平均よりも高い数値となっている要因は防災拠点の整備に要する事業を実施したことが主な要因である。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教育費に係る住民一人あたりの額についも全国平均、県平均、類似団体平均よりも高い数値となっている要因は小学校の空調設備の整備を学校施設環境改善交付金を活用して実施したことが主な要因である。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に住民一人あたりの額についても全国平均、県平均、類似団体平均よりも高い数値となっている。要因としては、合併後新町まづくり計画による事業実施による合併特例債を発行し、償還額が影響している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今後も引き続き事務事業の見直し・統廃合など歳出の合理化など行財政改革を推進するとともに健全な財政運営に努め、財政調整基金残高・実質収支額について、現在の水準を維持していく。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p>
        <a:p>
          <a:r>
            <a:rPr kumimoji="1" lang="ja-JP" altLang="en-US" sz="1400">
              <a:latin typeface="ＭＳ ゴシック" pitchFamily="49" charset="-128"/>
              <a:ea typeface="ＭＳ ゴシック" pitchFamily="49" charset="-128"/>
            </a:rPr>
            <a:t>一般会計及び農業集落排水事業等の公営企業に係る特別会計については、施設の更新に要する経費が増加することなど厳しい財政運営が予想される。</a:t>
          </a:r>
        </a:p>
        <a:p>
          <a:r>
            <a:rPr kumimoji="1" lang="ja-JP" altLang="en-US" sz="1400">
              <a:latin typeface="ＭＳ ゴシック" pitchFamily="49" charset="-128"/>
              <a:ea typeface="ＭＳ ゴシック" pitchFamily="49" charset="-128"/>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合併後の大型事業が終了しつつあることから、地方債の新規発行を償還額以内に抑えたことにより、地方債残高が減少したため、実質公債費比率の分子は順調に減少している。しかしながら、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将来負担額については、一般会計に係る地方債の現在高が、大型事業の終了や地方債発行の抑制により減少傾向にある。</a:t>
          </a:r>
        </a:p>
        <a:p>
          <a:r>
            <a:rPr kumimoji="1" lang="ja-JP" altLang="en-US" sz="1400">
              <a:latin typeface="ＭＳ ゴシック" pitchFamily="49" charset="-128"/>
              <a:ea typeface="ＭＳ ゴシック" pitchFamily="49" charset="-128"/>
            </a:rPr>
            <a:t>充当可能財源等については、特定目的基金への積立を行ったことから、充当可能基金が増加しているが、今後普通交付税の合併算定替えが終了するため、その他特定目的基金の取崩しにより、事業の財源を確保する状況になることが懸念される。</a:t>
          </a:r>
        </a:p>
        <a:p>
          <a:r>
            <a:rPr kumimoji="1" lang="ja-JP" altLang="en-US" sz="1400">
              <a:latin typeface="ＭＳ ゴシック" pitchFamily="49" charset="-128"/>
              <a:ea typeface="ＭＳ ゴシック" pitchFamily="49" charset="-128"/>
            </a:rPr>
            <a:t>以上のことから、将来負担比率の分子も近年、減少傾向にあるが、今後も健全な財政運営のため、一般会計・公営企業債残高の減少に努め、財政状況に応じ基金の取崩しを慎重に行っていく。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・合併特例債の基金造成事業により、積立を行ったことや、ふるさと納税の返戻金などを差し引いた額を積み立てたことにより増加となった。約２億円の増となった。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・短期的には防災拠点整備事業の実施や長期総合計画及び総合戦略に掲げる事業の財源として、基金の取崩しを予定しているため、減少する見込である。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・環境保全地域活性化基金：海・山・川の恵みの中で人が輝く快適なまちづくり、美しいまちづくりを推進するための事業に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・公共施設整備基金：行政財産の新築、改築、取得する事業に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・地域づくり基金：快適で住みよく活力ある地域づくりを推進する事業に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・福祉基金：福祉活動の促進等、社会福祉事業も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・防災基金：住民の生命と財産を守る防災対策及び災害対策事業に</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・環境保全地域活性化基金：合併特例債の基金造成事業に係る積立による。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・地域づくり基金：ふるさと納税の返戻金等を差し引いた額の積立による。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・環境保全地域活性化基金：防災拠点整備の財源として取崩を予定しているため減少する。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・地域づくり基金：長期総合計画及び総合戦略に掲げる事業の財源とするため、減少する。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・福祉基金：定期預金の利息の積立により微増していく予定。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・防災基金：防災対策の財源として取崩を予定しているため減少する。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・地方債の任意繰上償還の財源として活用したいため、現在の水準を維持するよう努めることとしている。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８年度に策定した公共施設等総合管理計画において、計画的な維持管理を進めている。有形固定資産減価償却率については、上昇傾向にはあるものの、類似団体平均と比較するとその伸びは緩やかであり、これまでの取組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81" name="楕円 80"/>
        <xdr:cNvSpPr/>
      </xdr:nvSpPr>
      <xdr:spPr>
        <a:xfrm>
          <a:off x="47117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82" name="有形固定資産減価償却率該当値テキスト"/>
        <xdr:cNvSpPr txBox="1"/>
      </xdr:nvSpPr>
      <xdr:spPr>
        <a:xfrm>
          <a:off x="4813300" y="543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91894</xdr:rowOff>
    </xdr:from>
    <xdr:to>
      <xdr:col>19</xdr:col>
      <xdr:colOff>187325</xdr:colOff>
      <xdr:row>29</xdr:row>
      <xdr:rowOff>22044</xdr:rowOff>
    </xdr:to>
    <xdr:sp macro="" textlink="">
      <xdr:nvSpPr>
        <xdr:cNvPr id="83" name="楕円 82"/>
        <xdr:cNvSpPr/>
      </xdr:nvSpPr>
      <xdr:spPr>
        <a:xfrm>
          <a:off x="4000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142694</xdr:rowOff>
    </xdr:to>
    <xdr:cxnSp macro="">
      <xdr:nvCxnSpPr>
        <xdr:cNvPr id="84" name="直線コネクタ 83"/>
        <xdr:cNvCxnSpPr/>
      </xdr:nvCxnSpPr>
      <xdr:spPr>
        <a:xfrm flipV="1">
          <a:off x="4051300" y="5634627"/>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85" name="楕円 84"/>
        <xdr:cNvSpPr/>
      </xdr:nvSpPr>
      <xdr:spPr>
        <a:xfrm>
          <a:off x="323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142694</xdr:rowOff>
    </xdr:from>
    <xdr:to>
      <xdr:col>19</xdr:col>
      <xdr:colOff>136525</xdr:colOff>
      <xdr:row>29</xdr:row>
      <xdr:rowOff>17508</xdr:rowOff>
    </xdr:to>
    <xdr:cxnSp macro="">
      <xdr:nvCxnSpPr>
        <xdr:cNvPr id="86" name="直線コネクタ 85"/>
        <xdr:cNvCxnSpPr/>
      </xdr:nvCxnSpPr>
      <xdr:spPr>
        <a:xfrm flipV="1">
          <a:off x="3289300" y="571481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94978</xdr:rowOff>
    </xdr:from>
    <xdr:to>
      <xdr:col>11</xdr:col>
      <xdr:colOff>187325</xdr:colOff>
      <xdr:row>29</xdr:row>
      <xdr:rowOff>25128</xdr:rowOff>
    </xdr:to>
    <xdr:sp macro="" textlink="">
      <xdr:nvSpPr>
        <xdr:cNvPr id="87" name="楕円 86"/>
        <xdr:cNvSpPr/>
      </xdr:nvSpPr>
      <xdr:spPr>
        <a:xfrm>
          <a:off x="2476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145778</xdr:rowOff>
    </xdr:from>
    <xdr:to>
      <xdr:col>15</xdr:col>
      <xdr:colOff>136525</xdr:colOff>
      <xdr:row>29</xdr:row>
      <xdr:rowOff>17508</xdr:rowOff>
    </xdr:to>
    <xdr:cxnSp macro="">
      <xdr:nvCxnSpPr>
        <xdr:cNvPr id="88" name="直線コネクタ 87"/>
        <xdr:cNvCxnSpPr/>
      </xdr:nvCxnSpPr>
      <xdr:spPr>
        <a:xfrm>
          <a:off x="2527300" y="571790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9" name="n_1aveValue有形固定資産減価償却率"/>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0"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1"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38571</xdr:rowOff>
    </xdr:from>
    <xdr:ext cx="405111" cy="259045"/>
    <xdr:sp macro="" textlink="">
      <xdr:nvSpPr>
        <xdr:cNvPr id="92" name="n_1mainValue有形固定資産減価償却率"/>
        <xdr:cNvSpPr txBox="1"/>
      </xdr:nvSpPr>
      <xdr:spPr>
        <a:xfrm>
          <a:off x="38360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93" name="n_2mainValue有形固定資産減価償却率"/>
        <xdr:cNvSpPr txBox="1"/>
      </xdr:nvSpPr>
      <xdr:spPr>
        <a:xfrm>
          <a:off x="3086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41655</xdr:rowOff>
    </xdr:from>
    <xdr:ext cx="405111" cy="259045"/>
    <xdr:sp macro="" textlink="">
      <xdr:nvSpPr>
        <xdr:cNvPr id="94" name="n_3mainValue有形固定資産減価償却率"/>
        <xdr:cNvSpPr txBox="1"/>
      </xdr:nvSpPr>
      <xdr:spPr>
        <a:xfrm>
          <a:off x="23247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債務償還可能年数は類似団体平均を下回っており、主な要因としては、毎年の地方債の新規発行額を当該年度の償還額以内としてきたたい、地方債残高を減少させたことが考えられる。 </a:t>
          </a:r>
        </a:p>
        <a:p>
          <a:r>
            <a:rPr kumimoji="1" lang="ja-JP" altLang="en-US" sz="1100">
              <a:latin typeface="ＭＳ Ｐゴシック" panose="020B0600070205080204" pitchFamily="50" charset="-128"/>
              <a:ea typeface="ＭＳ Ｐゴシック" panose="020B0600070205080204" pitchFamily="50" charset="-128"/>
            </a:rPr>
            <a:t>債務償還可能年数については、引き続き、類似団体平均値を上回らないよう、取り組んでいく。 </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0"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93545</xdr:rowOff>
    </xdr:from>
    <xdr:to>
      <xdr:col>76</xdr:col>
      <xdr:colOff>73025</xdr:colOff>
      <xdr:row>32</xdr:row>
      <xdr:rowOff>23695</xdr:rowOff>
    </xdr:to>
    <xdr:sp macro="" textlink="">
      <xdr:nvSpPr>
        <xdr:cNvPr id="138" name="楕円 137"/>
        <xdr:cNvSpPr/>
      </xdr:nvSpPr>
      <xdr:spPr>
        <a:xfrm>
          <a:off x="14744700" y="61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71972</xdr:rowOff>
    </xdr:from>
    <xdr:ext cx="469744" cy="259045"/>
    <xdr:sp macro="" textlink="">
      <xdr:nvSpPr>
        <xdr:cNvPr id="139" name="債務償還比率該当値テキスト"/>
        <xdr:cNvSpPr txBox="1"/>
      </xdr:nvSpPr>
      <xdr:spPr>
        <a:xfrm>
          <a:off x="14846300" y="615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96526</xdr:rowOff>
    </xdr:from>
    <xdr:to>
      <xdr:col>72</xdr:col>
      <xdr:colOff>123825</xdr:colOff>
      <xdr:row>32</xdr:row>
      <xdr:rowOff>26676</xdr:rowOff>
    </xdr:to>
    <xdr:sp macro="" textlink="">
      <xdr:nvSpPr>
        <xdr:cNvPr id="140" name="楕円 139"/>
        <xdr:cNvSpPr/>
      </xdr:nvSpPr>
      <xdr:spPr>
        <a:xfrm>
          <a:off x="14033500" y="61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144345</xdr:rowOff>
    </xdr:from>
    <xdr:to>
      <xdr:col>76</xdr:col>
      <xdr:colOff>22225</xdr:colOff>
      <xdr:row>31</xdr:row>
      <xdr:rowOff>147326</xdr:rowOff>
    </xdr:to>
    <xdr:cxnSp macro="">
      <xdr:nvCxnSpPr>
        <xdr:cNvPr id="141" name="直線コネクタ 140"/>
        <xdr:cNvCxnSpPr/>
      </xdr:nvCxnSpPr>
      <xdr:spPr>
        <a:xfrm flipV="1">
          <a:off x="14084300" y="6230820"/>
          <a:ext cx="711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2"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17803</xdr:rowOff>
    </xdr:from>
    <xdr:ext cx="469744" cy="259045"/>
    <xdr:sp macro="" textlink="">
      <xdr:nvSpPr>
        <xdr:cNvPr id="143" name="n_1mainValue債務償還比率"/>
        <xdr:cNvSpPr txBox="1"/>
      </xdr:nvSpPr>
      <xdr:spPr>
        <a:xfrm>
          <a:off x="13836727" y="627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3" name="楕円 72"/>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4" name="【道路】&#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5" name="楕円 74"/>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134983</xdr:rowOff>
    </xdr:to>
    <xdr:cxnSp macro="">
      <xdr:nvCxnSpPr>
        <xdr:cNvPr id="76" name="直線コネクタ 75"/>
        <xdr:cNvCxnSpPr/>
      </xdr:nvCxnSpPr>
      <xdr:spPr>
        <a:xfrm flipV="1">
          <a:off x="3797300" y="62647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7" name="楕円 76"/>
        <xdr:cNvSpPr/>
      </xdr:nvSpPr>
      <xdr:spPr>
        <a:xfrm>
          <a:off x="2857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134983</xdr:rowOff>
    </xdr:to>
    <xdr:cxnSp macro="">
      <xdr:nvCxnSpPr>
        <xdr:cNvPr id="78" name="直線コネクタ 77"/>
        <xdr:cNvCxnSpPr/>
      </xdr:nvCxnSpPr>
      <xdr:spPr>
        <a:xfrm>
          <a:off x="2908300" y="63006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79" name="楕円 78"/>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37</xdr:row>
      <xdr:rowOff>77833</xdr:rowOff>
    </xdr:to>
    <xdr:cxnSp macro="">
      <xdr:nvCxnSpPr>
        <xdr:cNvPr id="80" name="直線コネクタ 79"/>
        <xdr:cNvCxnSpPr/>
      </xdr:nvCxnSpPr>
      <xdr:spPr>
        <a:xfrm flipV="1">
          <a:off x="2019300" y="630065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1"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4" name="n_1mainValue【道路】&#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5" name="n_2mainValue【道路】&#10;有形固定資産減価償却率"/>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mainValue【道路】&#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138061</xdr:rowOff>
    </xdr:from>
    <xdr:to>
      <xdr:col>55</xdr:col>
      <xdr:colOff>50800</xdr:colOff>
      <xdr:row>39</xdr:row>
      <xdr:rowOff>68211</xdr:rowOff>
    </xdr:to>
    <xdr:sp macro="" textlink="">
      <xdr:nvSpPr>
        <xdr:cNvPr id="125" name="楕円 124"/>
        <xdr:cNvSpPr/>
      </xdr:nvSpPr>
      <xdr:spPr>
        <a:xfrm>
          <a:off x="10426700" y="66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116488</xdr:rowOff>
    </xdr:from>
    <xdr:ext cx="534377" cy="259045"/>
    <xdr:sp macro="" textlink="">
      <xdr:nvSpPr>
        <xdr:cNvPr id="126" name="【道路】&#10;一人当たり延長該当値テキスト"/>
        <xdr:cNvSpPr txBox="1"/>
      </xdr:nvSpPr>
      <xdr:spPr>
        <a:xfrm>
          <a:off x="10515600" y="66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9360</xdr:rowOff>
    </xdr:from>
    <xdr:to>
      <xdr:col>50</xdr:col>
      <xdr:colOff>165100</xdr:colOff>
      <xdr:row>39</xdr:row>
      <xdr:rowOff>110960</xdr:rowOff>
    </xdr:to>
    <xdr:sp macro="" textlink="">
      <xdr:nvSpPr>
        <xdr:cNvPr id="127" name="楕円 126"/>
        <xdr:cNvSpPr/>
      </xdr:nvSpPr>
      <xdr:spPr>
        <a:xfrm>
          <a:off x="9588500" y="66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17411</xdr:rowOff>
    </xdr:from>
    <xdr:to>
      <xdr:col>55</xdr:col>
      <xdr:colOff>0</xdr:colOff>
      <xdr:row>39</xdr:row>
      <xdr:rowOff>60160</xdr:rowOff>
    </xdr:to>
    <xdr:cxnSp macro="">
      <xdr:nvCxnSpPr>
        <xdr:cNvPr id="128" name="直線コネクタ 127"/>
        <xdr:cNvCxnSpPr/>
      </xdr:nvCxnSpPr>
      <xdr:spPr>
        <a:xfrm flipV="1">
          <a:off x="9639300" y="6703961"/>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18447</xdr:rowOff>
    </xdr:from>
    <xdr:to>
      <xdr:col>46</xdr:col>
      <xdr:colOff>38100</xdr:colOff>
      <xdr:row>39</xdr:row>
      <xdr:rowOff>120047</xdr:rowOff>
    </xdr:to>
    <xdr:sp macro="" textlink="">
      <xdr:nvSpPr>
        <xdr:cNvPr id="129" name="楕円 128"/>
        <xdr:cNvSpPr/>
      </xdr:nvSpPr>
      <xdr:spPr>
        <a:xfrm>
          <a:off x="8699500" y="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60160</xdr:rowOff>
    </xdr:from>
    <xdr:to>
      <xdr:col>50</xdr:col>
      <xdr:colOff>114300</xdr:colOff>
      <xdr:row>39</xdr:row>
      <xdr:rowOff>69247</xdr:rowOff>
    </xdr:to>
    <xdr:cxnSp macro="">
      <xdr:nvCxnSpPr>
        <xdr:cNvPr id="130" name="直線コネクタ 129"/>
        <xdr:cNvCxnSpPr/>
      </xdr:nvCxnSpPr>
      <xdr:spPr>
        <a:xfrm flipV="1">
          <a:off x="8750300" y="6746710"/>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162789</xdr:rowOff>
    </xdr:from>
    <xdr:to>
      <xdr:col>41</xdr:col>
      <xdr:colOff>101600</xdr:colOff>
      <xdr:row>39</xdr:row>
      <xdr:rowOff>92939</xdr:rowOff>
    </xdr:to>
    <xdr:sp macro="" textlink="">
      <xdr:nvSpPr>
        <xdr:cNvPr id="131" name="楕円 130"/>
        <xdr:cNvSpPr/>
      </xdr:nvSpPr>
      <xdr:spPr>
        <a:xfrm>
          <a:off x="7810500" y="66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42139</xdr:rowOff>
    </xdr:from>
    <xdr:to>
      <xdr:col>45</xdr:col>
      <xdr:colOff>177800</xdr:colOff>
      <xdr:row>39</xdr:row>
      <xdr:rowOff>69247</xdr:rowOff>
    </xdr:to>
    <xdr:cxnSp macro="">
      <xdr:nvCxnSpPr>
        <xdr:cNvPr id="132" name="直線コネクタ 131"/>
        <xdr:cNvCxnSpPr/>
      </xdr:nvCxnSpPr>
      <xdr:spPr>
        <a:xfrm>
          <a:off x="7861300" y="6728689"/>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102087</xdr:rowOff>
    </xdr:from>
    <xdr:ext cx="534377" cy="259045"/>
    <xdr:sp macro="" textlink="">
      <xdr:nvSpPr>
        <xdr:cNvPr id="136" name="n_1mainValue【道路】&#10;一人当たり延長"/>
        <xdr:cNvSpPr txBox="1"/>
      </xdr:nvSpPr>
      <xdr:spPr>
        <a:xfrm>
          <a:off x="9359411" y="67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111174</xdr:rowOff>
    </xdr:from>
    <xdr:ext cx="534377" cy="259045"/>
    <xdr:sp macro="" textlink="">
      <xdr:nvSpPr>
        <xdr:cNvPr id="137" name="n_2mainValue【道路】&#10;一人当たり延長"/>
        <xdr:cNvSpPr txBox="1"/>
      </xdr:nvSpPr>
      <xdr:spPr>
        <a:xfrm>
          <a:off x="8483111" y="67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84066</xdr:rowOff>
    </xdr:from>
    <xdr:ext cx="534377" cy="259045"/>
    <xdr:sp macro="" textlink="">
      <xdr:nvSpPr>
        <xdr:cNvPr id="138" name="n_3mainValue【道路】&#10;一人当たり延長"/>
        <xdr:cNvSpPr txBox="1"/>
      </xdr:nvSpPr>
      <xdr:spPr>
        <a:xfrm>
          <a:off x="7594111" y="67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78" name="楕円 177"/>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79" name="【橋りょう・トンネ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0" name="楕円 179"/>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60</xdr:row>
      <xdr:rowOff>93345</xdr:rowOff>
    </xdr:to>
    <xdr:cxnSp macro="">
      <xdr:nvCxnSpPr>
        <xdr:cNvPr id="181" name="直線コネクタ 180"/>
        <xdr:cNvCxnSpPr/>
      </xdr:nvCxnSpPr>
      <xdr:spPr>
        <a:xfrm>
          <a:off x="3797300" y="10224135"/>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82" name="楕円 181"/>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108585</xdr:rowOff>
    </xdr:to>
    <xdr:cxnSp macro="">
      <xdr:nvCxnSpPr>
        <xdr:cNvPr id="183" name="直線コネクタ 182"/>
        <xdr:cNvCxnSpPr/>
      </xdr:nvCxnSpPr>
      <xdr:spPr>
        <a:xfrm>
          <a:off x="2908300" y="10224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4" name="楕円 183"/>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60</xdr:row>
      <xdr:rowOff>9525</xdr:rowOff>
    </xdr:to>
    <xdr:cxnSp macro="">
      <xdr:nvCxnSpPr>
        <xdr:cNvPr id="185" name="直線コネクタ 184"/>
        <xdr:cNvCxnSpPr/>
      </xdr:nvCxnSpPr>
      <xdr:spPr>
        <a:xfrm flipV="1">
          <a:off x="2019300" y="102241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89" name="n_1mainValue【橋りょう・トンネ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0" name="n_2mainValue【橋りょう・トンネ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1" name="n_3mainValue【橋りょう・トンネル】&#10;有形固定資産減価償却率"/>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118585</xdr:rowOff>
    </xdr:from>
    <xdr:to>
      <xdr:col>55</xdr:col>
      <xdr:colOff>50800</xdr:colOff>
      <xdr:row>59</xdr:row>
      <xdr:rowOff>48735</xdr:rowOff>
    </xdr:to>
    <xdr:sp macro="" textlink="">
      <xdr:nvSpPr>
        <xdr:cNvPr id="232" name="楕円 231"/>
        <xdr:cNvSpPr/>
      </xdr:nvSpPr>
      <xdr:spPr>
        <a:xfrm>
          <a:off x="10426700" y="10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141462</xdr:rowOff>
    </xdr:from>
    <xdr:ext cx="599010" cy="259045"/>
    <xdr:sp macro="" textlink="">
      <xdr:nvSpPr>
        <xdr:cNvPr id="233" name="【橋りょう・トンネル】&#10;一人当たり有形固定資産（償却資産）額該当値テキスト"/>
        <xdr:cNvSpPr txBox="1"/>
      </xdr:nvSpPr>
      <xdr:spPr>
        <a:xfrm>
          <a:off x="10515600" y="991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117435</xdr:rowOff>
    </xdr:from>
    <xdr:to>
      <xdr:col>50</xdr:col>
      <xdr:colOff>165100</xdr:colOff>
      <xdr:row>60</xdr:row>
      <xdr:rowOff>47585</xdr:rowOff>
    </xdr:to>
    <xdr:sp macro="" textlink="">
      <xdr:nvSpPr>
        <xdr:cNvPr id="234" name="楕円 233"/>
        <xdr:cNvSpPr/>
      </xdr:nvSpPr>
      <xdr:spPr>
        <a:xfrm>
          <a:off x="9588500" y="102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169385</xdr:rowOff>
    </xdr:from>
    <xdr:to>
      <xdr:col>55</xdr:col>
      <xdr:colOff>0</xdr:colOff>
      <xdr:row>59</xdr:row>
      <xdr:rowOff>168235</xdr:rowOff>
    </xdr:to>
    <xdr:cxnSp macro="">
      <xdr:nvCxnSpPr>
        <xdr:cNvPr id="235" name="直線コネクタ 234"/>
        <xdr:cNvCxnSpPr/>
      </xdr:nvCxnSpPr>
      <xdr:spPr>
        <a:xfrm flipV="1">
          <a:off x="9639300" y="10113485"/>
          <a:ext cx="838200" cy="17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132557</xdr:rowOff>
    </xdr:from>
    <xdr:to>
      <xdr:col>46</xdr:col>
      <xdr:colOff>38100</xdr:colOff>
      <xdr:row>60</xdr:row>
      <xdr:rowOff>62707</xdr:rowOff>
    </xdr:to>
    <xdr:sp macro="" textlink="">
      <xdr:nvSpPr>
        <xdr:cNvPr id="236" name="楕円 235"/>
        <xdr:cNvSpPr/>
      </xdr:nvSpPr>
      <xdr:spPr>
        <a:xfrm>
          <a:off x="8699500" y="102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168235</xdr:rowOff>
    </xdr:from>
    <xdr:to>
      <xdr:col>50</xdr:col>
      <xdr:colOff>114300</xdr:colOff>
      <xdr:row>60</xdr:row>
      <xdr:rowOff>11907</xdr:rowOff>
    </xdr:to>
    <xdr:cxnSp macro="">
      <xdr:nvCxnSpPr>
        <xdr:cNvPr id="237" name="直線コネクタ 236"/>
        <xdr:cNvCxnSpPr/>
      </xdr:nvCxnSpPr>
      <xdr:spPr>
        <a:xfrm flipV="1">
          <a:off x="8750300" y="10283785"/>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141068</xdr:rowOff>
    </xdr:from>
    <xdr:to>
      <xdr:col>41</xdr:col>
      <xdr:colOff>101600</xdr:colOff>
      <xdr:row>60</xdr:row>
      <xdr:rowOff>71218</xdr:rowOff>
    </xdr:to>
    <xdr:sp macro="" textlink="">
      <xdr:nvSpPr>
        <xdr:cNvPr id="238" name="楕円 237"/>
        <xdr:cNvSpPr/>
      </xdr:nvSpPr>
      <xdr:spPr>
        <a:xfrm>
          <a:off x="7810500" y="102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11907</xdr:rowOff>
    </xdr:from>
    <xdr:to>
      <xdr:col>45</xdr:col>
      <xdr:colOff>177800</xdr:colOff>
      <xdr:row>60</xdr:row>
      <xdr:rowOff>20418</xdr:rowOff>
    </xdr:to>
    <xdr:cxnSp macro="">
      <xdr:nvCxnSpPr>
        <xdr:cNvPr id="239" name="直線コネクタ 238"/>
        <xdr:cNvCxnSpPr/>
      </xdr:nvCxnSpPr>
      <xdr:spPr>
        <a:xfrm flipV="1">
          <a:off x="7861300" y="10298907"/>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75257</xdr:rowOff>
    </xdr:from>
    <xdr:ext cx="599010" cy="259045"/>
    <xdr:sp macro="" textlink="">
      <xdr:nvSpPr>
        <xdr:cNvPr id="242" name="n_3aveValue【橋りょう・トンネル】&#10;一人当たり有形固定資産（償却資産）額"/>
        <xdr:cNvSpPr txBox="1"/>
      </xdr:nvSpPr>
      <xdr:spPr>
        <a:xfrm>
          <a:off x="7561795" y="103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64112</xdr:rowOff>
    </xdr:from>
    <xdr:ext cx="599010" cy="259045"/>
    <xdr:sp macro="" textlink="">
      <xdr:nvSpPr>
        <xdr:cNvPr id="243" name="n_1mainValue【橋りょう・トンネル】&#10;一人当たり有形固定資産（償却資産）額"/>
        <xdr:cNvSpPr txBox="1"/>
      </xdr:nvSpPr>
      <xdr:spPr>
        <a:xfrm>
          <a:off x="9327095" y="100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79234</xdr:rowOff>
    </xdr:from>
    <xdr:ext cx="599010" cy="259045"/>
    <xdr:sp macro="" textlink="">
      <xdr:nvSpPr>
        <xdr:cNvPr id="244" name="n_2mainValue【橋りょう・トンネル】&#10;一人当たり有形固定資産（償却資産）額"/>
        <xdr:cNvSpPr txBox="1"/>
      </xdr:nvSpPr>
      <xdr:spPr>
        <a:xfrm>
          <a:off x="8450795" y="1002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87745</xdr:rowOff>
    </xdr:from>
    <xdr:ext cx="599010" cy="259045"/>
    <xdr:sp macro="" textlink="">
      <xdr:nvSpPr>
        <xdr:cNvPr id="245" name="n_3mainValue【橋りょう・トンネル】&#10;一人当たり有形固定資産（償却資産）額"/>
        <xdr:cNvSpPr txBox="1"/>
      </xdr:nvSpPr>
      <xdr:spPr>
        <a:xfrm>
          <a:off x="7561795" y="1003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127726</xdr:rowOff>
    </xdr:from>
    <xdr:to>
      <xdr:col>24</xdr:col>
      <xdr:colOff>114300</xdr:colOff>
      <xdr:row>79</xdr:row>
      <xdr:rowOff>57876</xdr:rowOff>
    </xdr:to>
    <xdr:sp macro="" textlink="">
      <xdr:nvSpPr>
        <xdr:cNvPr id="286" name="楕円 285"/>
        <xdr:cNvSpPr/>
      </xdr:nvSpPr>
      <xdr:spPr>
        <a:xfrm>
          <a:off x="4584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150603</xdr:rowOff>
    </xdr:from>
    <xdr:ext cx="405111" cy="259045"/>
    <xdr:sp macro="" textlink="">
      <xdr:nvSpPr>
        <xdr:cNvPr id="287" name="【公営住宅】&#10;有形固定資産減価償却率該当値テキスト"/>
        <xdr:cNvSpPr txBox="1"/>
      </xdr:nvSpPr>
      <xdr:spPr>
        <a:xfrm>
          <a:off x="4673600" y="133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1995</xdr:rowOff>
    </xdr:from>
    <xdr:to>
      <xdr:col>20</xdr:col>
      <xdr:colOff>38100</xdr:colOff>
      <xdr:row>79</xdr:row>
      <xdr:rowOff>103595</xdr:rowOff>
    </xdr:to>
    <xdr:sp macro="" textlink="">
      <xdr:nvSpPr>
        <xdr:cNvPr id="288" name="楕円 287"/>
        <xdr:cNvSpPr/>
      </xdr:nvSpPr>
      <xdr:spPr>
        <a:xfrm>
          <a:off x="3746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7076</xdr:rowOff>
    </xdr:from>
    <xdr:to>
      <xdr:col>24</xdr:col>
      <xdr:colOff>63500</xdr:colOff>
      <xdr:row>79</xdr:row>
      <xdr:rowOff>52795</xdr:rowOff>
    </xdr:to>
    <xdr:cxnSp macro="">
      <xdr:nvCxnSpPr>
        <xdr:cNvPr id="289" name="直線コネクタ 288"/>
        <xdr:cNvCxnSpPr/>
      </xdr:nvCxnSpPr>
      <xdr:spPr>
        <a:xfrm flipV="1">
          <a:off x="3797300" y="1355162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1995</xdr:rowOff>
    </xdr:from>
    <xdr:to>
      <xdr:col>15</xdr:col>
      <xdr:colOff>101600</xdr:colOff>
      <xdr:row>79</xdr:row>
      <xdr:rowOff>103595</xdr:rowOff>
    </xdr:to>
    <xdr:sp macro="" textlink="">
      <xdr:nvSpPr>
        <xdr:cNvPr id="290" name="楕円 289"/>
        <xdr:cNvSpPr/>
      </xdr:nvSpPr>
      <xdr:spPr>
        <a:xfrm>
          <a:off x="2857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52795</xdr:rowOff>
    </xdr:from>
    <xdr:to>
      <xdr:col>19</xdr:col>
      <xdr:colOff>177800</xdr:colOff>
      <xdr:row>79</xdr:row>
      <xdr:rowOff>52795</xdr:rowOff>
    </xdr:to>
    <xdr:cxnSp macro="">
      <xdr:nvCxnSpPr>
        <xdr:cNvPr id="291" name="直線コネクタ 290"/>
        <xdr:cNvCxnSpPr/>
      </xdr:nvCxnSpPr>
      <xdr:spPr>
        <a:xfrm>
          <a:off x="2908300" y="1359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36286</xdr:rowOff>
    </xdr:from>
    <xdr:to>
      <xdr:col>10</xdr:col>
      <xdr:colOff>165100</xdr:colOff>
      <xdr:row>79</xdr:row>
      <xdr:rowOff>137886</xdr:rowOff>
    </xdr:to>
    <xdr:sp macro="" textlink="">
      <xdr:nvSpPr>
        <xdr:cNvPr id="292" name="楕円 291"/>
        <xdr:cNvSpPr/>
      </xdr:nvSpPr>
      <xdr:spPr>
        <a:xfrm>
          <a:off x="1968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52795</xdr:rowOff>
    </xdr:from>
    <xdr:to>
      <xdr:col>15</xdr:col>
      <xdr:colOff>50800</xdr:colOff>
      <xdr:row>79</xdr:row>
      <xdr:rowOff>87086</xdr:rowOff>
    </xdr:to>
    <xdr:cxnSp macro="">
      <xdr:nvCxnSpPr>
        <xdr:cNvPr id="293" name="直線コネクタ 292"/>
        <xdr:cNvCxnSpPr/>
      </xdr:nvCxnSpPr>
      <xdr:spPr>
        <a:xfrm flipV="1">
          <a:off x="2019300" y="13597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120122</xdr:rowOff>
    </xdr:from>
    <xdr:ext cx="405111" cy="259045"/>
    <xdr:sp macro="" textlink="">
      <xdr:nvSpPr>
        <xdr:cNvPr id="297" name="n_1mainValue【公営住宅】&#10;有形固定資産減価償却率"/>
        <xdr:cNvSpPr txBox="1"/>
      </xdr:nvSpPr>
      <xdr:spPr>
        <a:xfrm>
          <a:off x="35820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120122</xdr:rowOff>
    </xdr:from>
    <xdr:ext cx="405111" cy="259045"/>
    <xdr:sp macro="" textlink="">
      <xdr:nvSpPr>
        <xdr:cNvPr id="298" name="n_2mainValue【公営住宅】&#10;有形固定資産減価償却率"/>
        <xdr:cNvSpPr txBox="1"/>
      </xdr:nvSpPr>
      <xdr:spPr>
        <a:xfrm>
          <a:off x="2705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154413</xdr:rowOff>
    </xdr:from>
    <xdr:ext cx="405111" cy="259045"/>
    <xdr:sp macro="" textlink="">
      <xdr:nvSpPr>
        <xdr:cNvPr id="299" name="n_3mainValue【公営住宅】&#10;有形固定資産減価償却率"/>
        <xdr:cNvSpPr txBox="1"/>
      </xdr:nvSpPr>
      <xdr:spPr>
        <a:xfrm>
          <a:off x="1816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98008</xdr:rowOff>
    </xdr:from>
    <xdr:to>
      <xdr:col>55</xdr:col>
      <xdr:colOff>50800</xdr:colOff>
      <xdr:row>85</xdr:row>
      <xdr:rowOff>28158</xdr:rowOff>
    </xdr:to>
    <xdr:sp macro="" textlink="">
      <xdr:nvSpPr>
        <xdr:cNvPr id="340" name="楕円 339"/>
        <xdr:cNvSpPr/>
      </xdr:nvSpPr>
      <xdr:spPr>
        <a:xfrm>
          <a:off x="10426700" y="144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76435</xdr:rowOff>
    </xdr:from>
    <xdr:ext cx="469744" cy="259045"/>
    <xdr:sp macro="" textlink="">
      <xdr:nvSpPr>
        <xdr:cNvPr id="341" name="【公営住宅】&#10;一人当たり面積該当値テキスト"/>
        <xdr:cNvSpPr txBox="1"/>
      </xdr:nvSpPr>
      <xdr:spPr>
        <a:xfrm>
          <a:off x="10515600" y="144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110091</xdr:rowOff>
    </xdr:from>
    <xdr:to>
      <xdr:col>50</xdr:col>
      <xdr:colOff>165100</xdr:colOff>
      <xdr:row>85</xdr:row>
      <xdr:rowOff>40241</xdr:rowOff>
    </xdr:to>
    <xdr:sp macro="" textlink="">
      <xdr:nvSpPr>
        <xdr:cNvPr id="342" name="楕円 341"/>
        <xdr:cNvSpPr/>
      </xdr:nvSpPr>
      <xdr:spPr>
        <a:xfrm>
          <a:off x="9588500" y="145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148808</xdr:rowOff>
    </xdr:from>
    <xdr:to>
      <xdr:col>55</xdr:col>
      <xdr:colOff>0</xdr:colOff>
      <xdr:row>84</xdr:row>
      <xdr:rowOff>160891</xdr:rowOff>
    </xdr:to>
    <xdr:cxnSp macro="">
      <xdr:nvCxnSpPr>
        <xdr:cNvPr id="343" name="直線コネクタ 342"/>
        <xdr:cNvCxnSpPr/>
      </xdr:nvCxnSpPr>
      <xdr:spPr>
        <a:xfrm flipV="1">
          <a:off x="9639300" y="1455060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116295</xdr:rowOff>
    </xdr:from>
    <xdr:to>
      <xdr:col>46</xdr:col>
      <xdr:colOff>38100</xdr:colOff>
      <xdr:row>85</xdr:row>
      <xdr:rowOff>46445</xdr:rowOff>
    </xdr:to>
    <xdr:sp macro="" textlink="">
      <xdr:nvSpPr>
        <xdr:cNvPr id="344" name="楕円 343"/>
        <xdr:cNvSpPr/>
      </xdr:nvSpPr>
      <xdr:spPr>
        <a:xfrm>
          <a:off x="8699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160891</xdr:rowOff>
    </xdr:from>
    <xdr:to>
      <xdr:col>50</xdr:col>
      <xdr:colOff>114300</xdr:colOff>
      <xdr:row>84</xdr:row>
      <xdr:rowOff>167095</xdr:rowOff>
    </xdr:to>
    <xdr:cxnSp macro="">
      <xdr:nvCxnSpPr>
        <xdr:cNvPr id="345" name="直線コネクタ 344"/>
        <xdr:cNvCxnSpPr/>
      </xdr:nvCxnSpPr>
      <xdr:spPr>
        <a:xfrm flipV="1">
          <a:off x="8750300" y="14562691"/>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120214</xdr:rowOff>
    </xdr:from>
    <xdr:to>
      <xdr:col>41</xdr:col>
      <xdr:colOff>101600</xdr:colOff>
      <xdr:row>85</xdr:row>
      <xdr:rowOff>50364</xdr:rowOff>
    </xdr:to>
    <xdr:sp macro="" textlink="">
      <xdr:nvSpPr>
        <xdr:cNvPr id="346" name="楕円 345"/>
        <xdr:cNvSpPr/>
      </xdr:nvSpPr>
      <xdr:spPr>
        <a:xfrm>
          <a:off x="7810500" y="145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167095</xdr:rowOff>
    </xdr:from>
    <xdr:to>
      <xdr:col>45</xdr:col>
      <xdr:colOff>177800</xdr:colOff>
      <xdr:row>84</xdr:row>
      <xdr:rowOff>171014</xdr:rowOff>
    </xdr:to>
    <xdr:cxnSp macro="">
      <xdr:nvCxnSpPr>
        <xdr:cNvPr id="347" name="直線コネクタ 346"/>
        <xdr:cNvCxnSpPr/>
      </xdr:nvCxnSpPr>
      <xdr:spPr>
        <a:xfrm flipV="1">
          <a:off x="7861300" y="1456889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31368</xdr:rowOff>
    </xdr:from>
    <xdr:ext cx="469744" cy="259045"/>
    <xdr:sp macro="" textlink="">
      <xdr:nvSpPr>
        <xdr:cNvPr id="351" name="n_1mainValue【公営住宅】&#10;一人当たり面積"/>
        <xdr:cNvSpPr txBox="1"/>
      </xdr:nvSpPr>
      <xdr:spPr>
        <a:xfrm>
          <a:off x="9391727" y="146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37572</xdr:rowOff>
    </xdr:from>
    <xdr:ext cx="469744" cy="259045"/>
    <xdr:sp macro="" textlink="">
      <xdr:nvSpPr>
        <xdr:cNvPr id="352" name="n_2mainValue【公営住宅】&#10;一人当たり面積"/>
        <xdr:cNvSpPr txBox="1"/>
      </xdr:nvSpPr>
      <xdr:spPr>
        <a:xfrm>
          <a:off x="8515427"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41491</xdr:rowOff>
    </xdr:from>
    <xdr:ext cx="469744" cy="259045"/>
    <xdr:sp macro="" textlink="">
      <xdr:nvSpPr>
        <xdr:cNvPr id="353" name="n_3mainValue【公営住宅】&#10;一人当たり面積"/>
        <xdr:cNvSpPr txBox="1"/>
      </xdr:nvSpPr>
      <xdr:spPr>
        <a:xfrm>
          <a:off x="7626427" y="1461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64" name="直線コネクタ 3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65" name="テキスト ボックス 36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6" name="直線コネクタ 3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7" name="テキスト ボックス 3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8" name="直線コネクタ 3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9" name="テキスト ボックス 3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0" name="直線コネクタ 3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1" name="テキスト ボックス 37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3" name="テキスト ボックス 3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75" name="直線コネクタ 374"/>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76"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77" name="直線コネクタ 376"/>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78"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79" name="直線コネクタ 378"/>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72153</xdr:rowOff>
    </xdr:from>
    <xdr:ext cx="405111" cy="259045"/>
    <xdr:sp macro="" textlink="">
      <xdr:nvSpPr>
        <xdr:cNvPr id="380" name="【港湾・漁港】&#10;有形固定資産減価償却率平均値テキスト"/>
        <xdr:cNvSpPr txBox="1"/>
      </xdr:nvSpPr>
      <xdr:spPr>
        <a:xfrm>
          <a:off x="4673600" y="17045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81" name="フローチャート: 判断 380"/>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82" name="フローチャート: 判断 381"/>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83" name="フローチャート: 判断 382"/>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84" name="フローチャート: 判断 383"/>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7113</xdr:rowOff>
    </xdr:from>
    <xdr:to>
      <xdr:col>24</xdr:col>
      <xdr:colOff>114300</xdr:colOff>
      <xdr:row>108</xdr:row>
      <xdr:rowOff>108713</xdr:rowOff>
    </xdr:to>
    <xdr:sp macro="" textlink="">
      <xdr:nvSpPr>
        <xdr:cNvPr id="390" name="楕円 389"/>
        <xdr:cNvSpPr/>
      </xdr:nvSpPr>
      <xdr:spPr>
        <a:xfrm>
          <a:off x="4584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93490</xdr:rowOff>
    </xdr:from>
    <xdr:ext cx="340478" cy="259045"/>
    <xdr:sp macro="" textlink="">
      <xdr:nvSpPr>
        <xdr:cNvPr id="391" name="【港湾・漁港】&#10;有形固定資産減価償却率該当値テキスト"/>
        <xdr:cNvSpPr txBox="1"/>
      </xdr:nvSpPr>
      <xdr:spPr>
        <a:xfrm>
          <a:off x="4673600" y="18438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92" name="楕円 391"/>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57913</xdr:rowOff>
    </xdr:from>
    <xdr:to>
      <xdr:col>24</xdr:col>
      <xdr:colOff>63500</xdr:colOff>
      <xdr:row>108</xdr:row>
      <xdr:rowOff>76200</xdr:rowOff>
    </xdr:to>
    <xdr:cxnSp macro="">
      <xdr:nvCxnSpPr>
        <xdr:cNvPr id="393" name="直線コネクタ 392"/>
        <xdr:cNvCxnSpPr/>
      </xdr:nvCxnSpPr>
      <xdr:spPr>
        <a:xfrm flipV="1">
          <a:off x="3797300" y="185745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20083</xdr:rowOff>
    </xdr:from>
    <xdr:ext cx="405111" cy="259045"/>
    <xdr:sp macro="" textlink="">
      <xdr:nvSpPr>
        <xdr:cNvPr id="394" name="n_1aveValue【港湾・漁港】&#10;有形固定資産減価償却率"/>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95" name="n_2aveValue【港湾・漁港】&#10;有形固定資産減価償却率"/>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96" name="n_3ave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118127</xdr:rowOff>
    </xdr:from>
    <xdr:ext cx="340478" cy="259045"/>
    <xdr:sp macro="" textlink="">
      <xdr:nvSpPr>
        <xdr:cNvPr id="397" name="n_1mainValue【港湾・漁港】&#10;有形固定資産減価償却率"/>
        <xdr:cNvSpPr txBox="1"/>
      </xdr:nvSpPr>
      <xdr:spPr>
        <a:xfrm>
          <a:off x="3614361" y="1863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417" name="直線コネクタ 416"/>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418"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419" name="直線コネクタ 418"/>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420"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21" name="直線コネクタ 420"/>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149117</xdr:rowOff>
    </xdr:from>
    <xdr:ext cx="599010" cy="259045"/>
    <xdr:sp macro="" textlink="">
      <xdr:nvSpPr>
        <xdr:cNvPr id="422" name="【港湾・漁港】&#10;一人当たり有形固定資産（償却資産）額平均値テキスト"/>
        <xdr:cNvSpPr txBox="1"/>
      </xdr:nvSpPr>
      <xdr:spPr>
        <a:xfrm>
          <a:off x="10515600" y="1780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23" name="フローチャート: 判断 422"/>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24" name="フローチャート: 判断 423"/>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25" name="フローチャート: 判断 424"/>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26" name="フローチャート: 判断 425"/>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81886</xdr:rowOff>
    </xdr:from>
    <xdr:to>
      <xdr:col>55</xdr:col>
      <xdr:colOff>50800</xdr:colOff>
      <xdr:row>108</xdr:row>
      <xdr:rowOff>12036</xdr:rowOff>
    </xdr:to>
    <xdr:sp macro="" textlink="">
      <xdr:nvSpPr>
        <xdr:cNvPr id="432" name="楕円 431"/>
        <xdr:cNvSpPr/>
      </xdr:nvSpPr>
      <xdr:spPr>
        <a:xfrm>
          <a:off x="10426700" y="184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168263</xdr:rowOff>
    </xdr:from>
    <xdr:ext cx="469744" cy="259045"/>
    <xdr:sp macro="" textlink="">
      <xdr:nvSpPr>
        <xdr:cNvPr id="433" name="【港湾・漁港】&#10;一人当たり有形固定資産（償却資産）額該当値テキスト"/>
        <xdr:cNvSpPr txBox="1"/>
      </xdr:nvSpPr>
      <xdr:spPr>
        <a:xfrm>
          <a:off x="10515600" y="183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82304</xdr:rowOff>
    </xdr:from>
    <xdr:to>
      <xdr:col>50</xdr:col>
      <xdr:colOff>165100</xdr:colOff>
      <xdr:row>108</xdr:row>
      <xdr:rowOff>12454</xdr:rowOff>
    </xdr:to>
    <xdr:sp macro="" textlink="">
      <xdr:nvSpPr>
        <xdr:cNvPr id="434" name="楕円 433"/>
        <xdr:cNvSpPr/>
      </xdr:nvSpPr>
      <xdr:spPr>
        <a:xfrm>
          <a:off x="9588500" y="184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132686</xdr:rowOff>
    </xdr:from>
    <xdr:to>
      <xdr:col>55</xdr:col>
      <xdr:colOff>0</xdr:colOff>
      <xdr:row>107</xdr:row>
      <xdr:rowOff>133104</xdr:rowOff>
    </xdr:to>
    <xdr:cxnSp macro="">
      <xdr:nvCxnSpPr>
        <xdr:cNvPr id="435" name="直線コネクタ 434"/>
        <xdr:cNvCxnSpPr/>
      </xdr:nvCxnSpPr>
      <xdr:spPr>
        <a:xfrm flipV="1">
          <a:off x="9639300" y="18477836"/>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103250</xdr:rowOff>
    </xdr:from>
    <xdr:ext cx="599010" cy="259045"/>
    <xdr:sp macro="" textlink="">
      <xdr:nvSpPr>
        <xdr:cNvPr id="436" name="n_1aveValue【港湾・漁港】&#10;一人当たり有形固定資産（償却資産）額"/>
        <xdr:cNvSpPr txBox="1"/>
      </xdr:nvSpPr>
      <xdr:spPr>
        <a:xfrm>
          <a:off x="93270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168820</xdr:rowOff>
    </xdr:from>
    <xdr:ext cx="599010" cy="259045"/>
    <xdr:sp macro="" textlink="">
      <xdr:nvSpPr>
        <xdr:cNvPr id="437" name="n_2aveValue【港湾・漁港】&#10;一人当たり有形固定資産（償却資産）額"/>
        <xdr:cNvSpPr txBox="1"/>
      </xdr:nvSpPr>
      <xdr:spPr>
        <a:xfrm>
          <a:off x="8450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38" name="n_3aveValue【港湾・漁港】&#10;一人当たり有形固定資産（償却資産）額"/>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3581</xdr:rowOff>
    </xdr:from>
    <xdr:ext cx="378565" cy="259045"/>
    <xdr:sp macro="" textlink="">
      <xdr:nvSpPr>
        <xdr:cNvPr id="439" name="n_1mainValue【港湾・漁港】&#10;一人当たり有形固定資産（償却資産）額"/>
        <xdr:cNvSpPr txBox="1"/>
      </xdr:nvSpPr>
      <xdr:spPr>
        <a:xfrm>
          <a:off x="9437317" y="1852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0" name="直線コネクタ 4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1" name="テキスト ボックス 4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2" name="直線コネクタ 4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3" name="テキスト ボックス 4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4" name="直線コネクタ 4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5" name="テキスト ボックス 4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6" name="直線コネクタ 4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7" name="テキスト ボックス 4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8" name="直線コネクタ 4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9" name="テキスト ボックス 4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0" name="直線コネクタ 4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1" name="テキスト ボックス 4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3" name="テキスト ボックス 4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65" name="直線コネクタ 46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6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67" name="直線コネクタ 46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9" name="直線コネクタ 46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7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71" name="フローチャート: 判断 47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72" name="フローチャート: 判断 47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73" name="フローチャート: 判断 47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74" name="フローチャート: 判断 47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35197</xdr:rowOff>
    </xdr:from>
    <xdr:to>
      <xdr:col>85</xdr:col>
      <xdr:colOff>177800</xdr:colOff>
      <xdr:row>35</xdr:row>
      <xdr:rowOff>136797</xdr:rowOff>
    </xdr:to>
    <xdr:sp macro="" textlink="">
      <xdr:nvSpPr>
        <xdr:cNvPr id="480" name="楕円 479"/>
        <xdr:cNvSpPr/>
      </xdr:nvSpPr>
      <xdr:spPr>
        <a:xfrm>
          <a:off x="16268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58074</xdr:rowOff>
    </xdr:from>
    <xdr:ext cx="405111" cy="259045"/>
    <xdr:sp macro="" textlink="">
      <xdr:nvSpPr>
        <xdr:cNvPr id="481" name="【認定こども園・幼稚園・保育所】&#10;有形固定資産減価償却率該当値テキスト"/>
        <xdr:cNvSpPr txBox="1"/>
      </xdr:nvSpPr>
      <xdr:spPr>
        <a:xfrm>
          <a:off x="163576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82" name="楕円 481"/>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85997</xdr:rowOff>
    </xdr:from>
    <xdr:to>
      <xdr:col>85</xdr:col>
      <xdr:colOff>127000</xdr:colOff>
      <xdr:row>35</xdr:row>
      <xdr:rowOff>99060</xdr:rowOff>
    </xdr:to>
    <xdr:cxnSp macro="">
      <xdr:nvCxnSpPr>
        <xdr:cNvPr id="483" name="直線コネクタ 482"/>
        <xdr:cNvCxnSpPr/>
      </xdr:nvCxnSpPr>
      <xdr:spPr>
        <a:xfrm flipV="1">
          <a:off x="15481300" y="608674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118473</xdr:rowOff>
    </xdr:from>
    <xdr:to>
      <xdr:col>76</xdr:col>
      <xdr:colOff>165100</xdr:colOff>
      <xdr:row>35</xdr:row>
      <xdr:rowOff>48623</xdr:rowOff>
    </xdr:to>
    <xdr:sp macro="" textlink="">
      <xdr:nvSpPr>
        <xdr:cNvPr id="484" name="楕円 483"/>
        <xdr:cNvSpPr/>
      </xdr:nvSpPr>
      <xdr:spPr>
        <a:xfrm>
          <a:off x="14541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169273</xdr:rowOff>
    </xdr:from>
    <xdr:to>
      <xdr:col>81</xdr:col>
      <xdr:colOff>50800</xdr:colOff>
      <xdr:row>35</xdr:row>
      <xdr:rowOff>99060</xdr:rowOff>
    </xdr:to>
    <xdr:cxnSp macro="">
      <xdr:nvCxnSpPr>
        <xdr:cNvPr id="485" name="直線コネクタ 484"/>
        <xdr:cNvCxnSpPr/>
      </xdr:nvCxnSpPr>
      <xdr:spPr>
        <a:xfrm>
          <a:off x="14592300" y="599857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141333</xdr:rowOff>
    </xdr:from>
    <xdr:to>
      <xdr:col>72</xdr:col>
      <xdr:colOff>38100</xdr:colOff>
      <xdr:row>35</xdr:row>
      <xdr:rowOff>71483</xdr:rowOff>
    </xdr:to>
    <xdr:sp macro="" textlink="">
      <xdr:nvSpPr>
        <xdr:cNvPr id="486" name="楕円 485"/>
        <xdr:cNvSpPr/>
      </xdr:nvSpPr>
      <xdr:spPr>
        <a:xfrm>
          <a:off x="13652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169273</xdr:rowOff>
    </xdr:from>
    <xdr:to>
      <xdr:col>76</xdr:col>
      <xdr:colOff>114300</xdr:colOff>
      <xdr:row>35</xdr:row>
      <xdr:rowOff>20683</xdr:rowOff>
    </xdr:to>
    <xdr:cxnSp macro="">
      <xdr:nvCxnSpPr>
        <xdr:cNvPr id="487" name="直線コネクタ 486"/>
        <xdr:cNvCxnSpPr/>
      </xdr:nvCxnSpPr>
      <xdr:spPr>
        <a:xfrm flipV="1">
          <a:off x="13703300" y="59985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8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8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9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91" name="n_1mainValue【認定こども園・幼稚園・保育所】&#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65150</xdr:rowOff>
    </xdr:from>
    <xdr:ext cx="405111" cy="259045"/>
    <xdr:sp macro="" textlink="">
      <xdr:nvSpPr>
        <xdr:cNvPr id="492" name="n_2mainValue【認定こども園・幼稚園・保育所】&#10;有形固定資産減価償却率"/>
        <xdr:cNvSpPr txBox="1"/>
      </xdr:nvSpPr>
      <xdr:spPr>
        <a:xfrm>
          <a:off x="14389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88010</xdr:rowOff>
    </xdr:from>
    <xdr:ext cx="405111" cy="259045"/>
    <xdr:sp macro="" textlink="">
      <xdr:nvSpPr>
        <xdr:cNvPr id="493" name="n_3mainValue【認定こども園・幼稚園・保育所】&#10;有形固定資産減価償却率"/>
        <xdr:cNvSpPr txBox="1"/>
      </xdr:nvSpPr>
      <xdr:spPr>
        <a:xfrm>
          <a:off x="13500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4" name="直線コネクタ 5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5" name="テキスト ボックス 5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6" name="直線コネクタ 5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7" name="テキスト ボックス 5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8" name="直線コネクタ 5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09" name="テキスト ボックス 5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0" name="直線コネクタ 5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1" name="テキスト ボックス 5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3" name="テキスト ボックス 5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515" name="直線コネクタ 51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51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517" name="直線コネクタ 51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51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519" name="直線コネクタ 51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520" name="【認定こども園・幼稚園・保育所】&#10;一人当たり面積平均値テキスト"/>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21" name="フローチャート: 判断 52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22" name="フローチャート: 判断 52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523" name="フローチャート: 判断 52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524" name="フローチャート: 判断 52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530" name="楕円 529"/>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531" name="【認定こども園・幼稚園・保育所】&#10;一人当たり面積該当値テキスト"/>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532" name="楕円 531"/>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5334</xdr:rowOff>
    </xdr:to>
    <xdr:cxnSp macro="">
      <xdr:nvCxnSpPr>
        <xdr:cNvPr id="533" name="直線コネクタ 532"/>
        <xdr:cNvCxnSpPr/>
      </xdr:nvCxnSpPr>
      <xdr:spPr>
        <a:xfrm flipV="1">
          <a:off x="21323300" y="70324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534" name="楕円 533"/>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7620</xdr:rowOff>
    </xdr:to>
    <xdr:cxnSp macro="">
      <xdr:nvCxnSpPr>
        <xdr:cNvPr id="535" name="直線コネクタ 534"/>
        <xdr:cNvCxnSpPr/>
      </xdr:nvCxnSpPr>
      <xdr:spPr>
        <a:xfrm flipV="1">
          <a:off x="20434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36" name="楕円 535"/>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537" name="直線コネクタ 536"/>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3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53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540"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541"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542"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43"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4" name="テキスト ボックス 5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5" name="直線コネクタ 5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6" name="テキスト ボックス 5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7" name="直線コネクタ 5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8" name="テキスト ボックス 5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9" name="直線コネクタ 5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0" name="テキスト ボックス 5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1" name="直線コネクタ 5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2" name="テキスト ボックス 5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3" name="直線コネクタ 5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4" name="テキスト ボックス 5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5" name="直線コネクタ 5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6" name="テキスト ボックス 5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8" name="テキスト ボックス 5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70" name="直線コネクタ 56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7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72" name="直線コネクタ 57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7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74" name="直線コネクタ 57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7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76" name="フローチャート: 判断 57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7" name="フローチャート: 判断 57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78" name="フローチャート: 判断 57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79" name="フローチャート: 判断 57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85" name="楕円 584"/>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86" name="【学校施設】&#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587" name="楕円 586"/>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62</xdr:row>
      <xdr:rowOff>0</xdr:rowOff>
    </xdr:to>
    <xdr:cxnSp macro="">
      <xdr:nvCxnSpPr>
        <xdr:cNvPr id="588" name="直線コネクタ 587"/>
        <xdr:cNvCxnSpPr/>
      </xdr:nvCxnSpPr>
      <xdr:spPr>
        <a:xfrm>
          <a:off x="15481300" y="105221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89" name="楕円 588"/>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63681</xdr:rowOff>
    </xdr:to>
    <xdr:cxnSp macro="">
      <xdr:nvCxnSpPr>
        <xdr:cNvPr id="590" name="直線コネクタ 589"/>
        <xdr:cNvCxnSpPr/>
      </xdr:nvCxnSpPr>
      <xdr:spPr>
        <a:xfrm>
          <a:off x="14592300" y="104764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91" name="楕円 590"/>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17962</xdr:rowOff>
    </xdr:to>
    <xdr:cxnSp macro="">
      <xdr:nvCxnSpPr>
        <xdr:cNvPr id="592" name="直線コネクタ 591"/>
        <xdr:cNvCxnSpPr/>
      </xdr:nvCxnSpPr>
      <xdr:spPr>
        <a:xfrm>
          <a:off x="13703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3"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9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9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105608</xdr:rowOff>
    </xdr:from>
    <xdr:ext cx="405111" cy="259045"/>
    <xdr:sp macro="" textlink="">
      <xdr:nvSpPr>
        <xdr:cNvPr id="596" name="n_1mainValue【学校施設】&#10;有形固定資産減価償却率"/>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97" name="n_2mainValue【学校施設】&#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98" name="n_3mainValue【学校施設】&#10;有形固定資産減価償却率"/>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9" name="直線コネクタ 6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0" name="テキスト ボックス 6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1" name="直線コネクタ 6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2" name="テキスト ボックス 6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3" name="直線コネクタ 6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4" name="テキスト ボックス 6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5" name="直線コネクタ 6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6" name="テキスト ボックス 6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7" name="直線コネクタ 6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8" name="テキスト ボックス 6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9" name="直線コネクタ 6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0" name="テキスト ボックス 61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2" name="テキスト ボックス 6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624" name="直線コネクタ 62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62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626" name="直線コネクタ 62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62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628" name="直線コネクタ 62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629"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630" name="フローチャート: 判断 62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631" name="フローチャート: 判断 63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632" name="フローチャート: 判断 63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33" name="フローチャート: 判断 63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34272</xdr:rowOff>
    </xdr:from>
    <xdr:to>
      <xdr:col>116</xdr:col>
      <xdr:colOff>114300</xdr:colOff>
      <xdr:row>61</xdr:row>
      <xdr:rowOff>135872</xdr:rowOff>
    </xdr:to>
    <xdr:sp macro="" textlink="">
      <xdr:nvSpPr>
        <xdr:cNvPr id="639" name="楕円 638"/>
        <xdr:cNvSpPr/>
      </xdr:nvSpPr>
      <xdr:spPr>
        <a:xfrm>
          <a:off x="22110700" y="104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57149</xdr:rowOff>
    </xdr:from>
    <xdr:ext cx="469744" cy="259045"/>
    <xdr:sp macro="" textlink="">
      <xdr:nvSpPr>
        <xdr:cNvPr id="640" name="【学校施設】&#10;一人当たり面積該当値テキスト"/>
        <xdr:cNvSpPr txBox="1"/>
      </xdr:nvSpPr>
      <xdr:spPr>
        <a:xfrm>
          <a:off x="22199600" y="103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44232</xdr:rowOff>
    </xdr:from>
    <xdr:to>
      <xdr:col>112</xdr:col>
      <xdr:colOff>38100</xdr:colOff>
      <xdr:row>61</xdr:row>
      <xdr:rowOff>145832</xdr:rowOff>
    </xdr:to>
    <xdr:sp macro="" textlink="">
      <xdr:nvSpPr>
        <xdr:cNvPr id="641" name="楕円 640"/>
        <xdr:cNvSpPr/>
      </xdr:nvSpPr>
      <xdr:spPr>
        <a:xfrm>
          <a:off x="21272500" y="10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85072</xdr:rowOff>
    </xdr:from>
    <xdr:to>
      <xdr:col>116</xdr:col>
      <xdr:colOff>63500</xdr:colOff>
      <xdr:row>61</xdr:row>
      <xdr:rowOff>95032</xdr:rowOff>
    </xdr:to>
    <xdr:cxnSp macro="">
      <xdr:nvCxnSpPr>
        <xdr:cNvPr id="642" name="直線コネクタ 641"/>
        <xdr:cNvCxnSpPr/>
      </xdr:nvCxnSpPr>
      <xdr:spPr>
        <a:xfrm flipV="1">
          <a:off x="21323300" y="10543522"/>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643" name="楕円 642"/>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95032</xdr:rowOff>
    </xdr:from>
    <xdr:to>
      <xdr:col>111</xdr:col>
      <xdr:colOff>177800</xdr:colOff>
      <xdr:row>61</xdr:row>
      <xdr:rowOff>105156</xdr:rowOff>
    </xdr:to>
    <xdr:cxnSp macro="">
      <xdr:nvCxnSpPr>
        <xdr:cNvPr id="644" name="直線コネクタ 643"/>
        <xdr:cNvCxnSpPr/>
      </xdr:nvCxnSpPr>
      <xdr:spPr>
        <a:xfrm flipV="1">
          <a:off x="20434300" y="1055348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98770</xdr:rowOff>
    </xdr:from>
    <xdr:to>
      <xdr:col>102</xdr:col>
      <xdr:colOff>165100</xdr:colOff>
      <xdr:row>62</xdr:row>
      <xdr:rowOff>28920</xdr:rowOff>
    </xdr:to>
    <xdr:sp macro="" textlink="">
      <xdr:nvSpPr>
        <xdr:cNvPr id="645" name="楕円 644"/>
        <xdr:cNvSpPr/>
      </xdr:nvSpPr>
      <xdr:spPr>
        <a:xfrm>
          <a:off x="19494500" y="105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105156</xdr:rowOff>
    </xdr:from>
    <xdr:to>
      <xdr:col>107</xdr:col>
      <xdr:colOff>50800</xdr:colOff>
      <xdr:row>61</xdr:row>
      <xdr:rowOff>149570</xdr:rowOff>
    </xdr:to>
    <xdr:cxnSp macro="">
      <xdr:nvCxnSpPr>
        <xdr:cNvPr id="646" name="直線コネクタ 645"/>
        <xdr:cNvCxnSpPr/>
      </xdr:nvCxnSpPr>
      <xdr:spPr>
        <a:xfrm flipV="1">
          <a:off x="19545300" y="10563606"/>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647"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648"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649" name="n_3aveValue【学校施設】&#10;一人当たり面積"/>
        <xdr:cNvSpPr txBox="1"/>
      </xdr:nvSpPr>
      <xdr:spPr>
        <a:xfrm>
          <a:off x="19310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162359</xdr:rowOff>
    </xdr:from>
    <xdr:ext cx="469744" cy="259045"/>
    <xdr:sp macro="" textlink="">
      <xdr:nvSpPr>
        <xdr:cNvPr id="650" name="n_1mainValue【学校施設】&#10;一人当たり面積"/>
        <xdr:cNvSpPr txBox="1"/>
      </xdr:nvSpPr>
      <xdr:spPr>
        <a:xfrm>
          <a:off x="21075727" y="102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651" name="n_2main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45447</xdr:rowOff>
    </xdr:from>
    <xdr:ext cx="469744" cy="259045"/>
    <xdr:sp macro="" textlink="">
      <xdr:nvSpPr>
        <xdr:cNvPr id="652" name="n_3mainValue【学校施設】&#10;一人当たり面積"/>
        <xdr:cNvSpPr txBox="1"/>
      </xdr:nvSpPr>
      <xdr:spPr>
        <a:xfrm>
          <a:off x="19310427" y="1033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9" name="テキスト ボックス 6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1" name="テキスト ボックス 6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93" name="直線コネクタ 69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9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95" name="直線コネクタ 69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7" name="直線コネクタ 69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9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99" name="フローチャート: 判断 69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00" name="フローチャート: 判断 69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01" name="フローチャート: 判断 70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02" name="フローチャート: 判断 70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4445</xdr:rowOff>
    </xdr:from>
    <xdr:to>
      <xdr:col>72</xdr:col>
      <xdr:colOff>38100</xdr:colOff>
      <xdr:row>102</xdr:row>
      <xdr:rowOff>106045</xdr:rowOff>
    </xdr:to>
    <xdr:sp macro="" textlink="">
      <xdr:nvSpPr>
        <xdr:cNvPr id="708" name="楕円 707"/>
        <xdr:cNvSpPr/>
      </xdr:nvSpPr>
      <xdr:spPr>
        <a:xfrm>
          <a:off x="13652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78757</xdr:rowOff>
    </xdr:from>
    <xdr:ext cx="405111" cy="259045"/>
    <xdr:sp macro="" textlink="">
      <xdr:nvSpPr>
        <xdr:cNvPr id="709"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10"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711"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122572</xdr:rowOff>
    </xdr:from>
    <xdr:ext cx="405111" cy="259045"/>
    <xdr:sp macro="" textlink="">
      <xdr:nvSpPr>
        <xdr:cNvPr id="712" name="n_3mainValue【公民館】&#10;有形固定資産減価償却率"/>
        <xdr:cNvSpPr txBox="1"/>
      </xdr:nvSpPr>
      <xdr:spPr>
        <a:xfrm>
          <a:off x="13500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3" name="直線コネクタ 7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4" name="テキスト ボックス 7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5" name="直線コネクタ 7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6" name="テキスト ボックス 7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7" name="直線コネクタ 7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8" name="テキスト ボックス 7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9" name="直線コネクタ 7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0" name="テキスト ボックス 7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34" name="直線コネクタ 733"/>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35"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36" name="直線コネクタ 735"/>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37"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38" name="直線コネクタ 737"/>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39"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40" name="フローチャート: 判断 73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41" name="フローチャート: 判断 740"/>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42" name="フローチャート: 判断 741"/>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43" name="フローチャート: 判断 742"/>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36830</xdr:rowOff>
    </xdr:from>
    <xdr:to>
      <xdr:col>102</xdr:col>
      <xdr:colOff>165100</xdr:colOff>
      <xdr:row>107</xdr:row>
      <xdr:rowOff>138430</xdr:rowOff>
    </xdr:to>
    <xdr:sp macro="" textlink="">
      <xdr:nvSpPr>
        <xdr:cNvPr id="749" name="楕円 748"/>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17797</xdr:rowOff>
    </xdr:from>
    <xdr:ext cx="469744" cy="259045"/>
    <xdr:sp macro="" textlink="">
      <xdr:nvSpPr>
        <xdr:cNvPr id="750"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51"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52"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53"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類似団体と比較して特に有形固定資産減価償却率が高くなっている施設は、認定こども園・保育所・幼稚園、公営住宅であり、特に低くなっている施設は、学校施設である。 </a:t>
          </a:r>
        </a:p>
        <a:p>
          <a:r>
            <a:rPr kumimoji="1" lang="ja-JP" altLang="en-US" sz="1300">
              <a:latin typeface="ＭＳ Ｐゴシック" panose="020B0600070205080204" pitchFamily="50" charset="-128"/>
              <a:ea typeface="ＭＳ Ｐゴシック" panose="020B0600070205080204" pitchFamily="50" charset="-128"/>
            </a:rPr>
            <a:t>認定こども園・保育所・幼稚園について、沿岸部の施設の老朽化が進んである、このため、令和４年４月集約化、複合化を行い、高台移転を行うこととしている。 </a:t>
          </a:r>
        </a:p>
        <a:p>
          <a:r>
            <a:rPr kumimoji="1" lang="ja-JP" altLang="en-US" sz="1300">
              <a:latin typeface="ＭＳ Ｐゴシック" panose="020B0600070205080204" pitchFamily="50" charset="-128"/>
              <a:ea typeface="ＭＳ Ｐゴシック" panose="020B0600070205080204" pitchFamily="50" charset="-128"/>
            </a:rPr>
            <a:t>学校施設については、老朽化していた岩代小学校、南部中学校等を大規模施設を建設したため、有形固定資産減価償却率が低くなっている。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2" name="楕円 71"/>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3" name="【図書館】&#10;有形固定資産減価償却率該当値テキスト"/>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4" name="楕円 73"/>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25581</xdr:rowOff>
    </xdr:to>
    <xdr:cxnSp macro="">
      <xdr:nvCxnSpPr>
        <xdr:cNvPr id="75" name="直線コネクタ 74"/>
        <xdr:cNvCxnSpPr/>
      </xdr:nvCxnSpPr>
      <xdr:spPr>
        <a:xfrm flipV="1">
          <a:off x="3797300" y="65129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6" name="楕円 75"/>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25581</xdr:rowOff>
    </xdr:to>
    <xdr:cxnSp macro="">
      <xdr:nvCxnSpPr>
        <xdr:cNvPr id="77" name="直線コネクタ 76"/>
        <xdr:cNvCxnSpPr/>
      </xdr:nvCxnSpPr>
      <xdr:spPr>
        <a:xfrm>
          <a:off x="2908300" y="6540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78" name="楕円 77"/>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39</xdr:row>
      <xdr:rowOff>84365</xdr:rowOff>
    </xdr:to>
    <xdr:cxnSp macro="">
      <xdr:nvCxnSpPr>
        <xdr:cNvPr id="79" name="直線コネクタ 78"/>
        <xdr:cNvCxnSpPr/>
      </xdr:nvCxnSpPr>
      <xdr:spPr>
        <a:xfrm flipV="1">
          <a:off x="2019300" y="6540681"/>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84744</xdr:rowOff>
    </xdr:from>
    <xdr:ext cx="405111" cy="259045"/>
    <xdr:sp macro="" textlink="">
      <xdr:nvSpPr>
        <xdr:cNvPr id="80" name="n_1aveValue【図書館】&#10;有形固定資産減価償却率"/>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1"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2" name="n_3aveValue【図書館】&#10;有形固定資産減価償却率"/>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3" name="n_1mainValue【図書館】&#10;有形固定資産減価償却率"/>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92908</xdr:rowOff>
    </xdr:from>
    <xdr:ext cx="405111" cy="259045"/>
    <xdr:sp macro="" textlink="">
      <xdr:nvSpPr>
        <xdr:cNvPr id="84" name="n_2mainValue【図書館】&#10;有形固定資産減価償却率"/>
        <xdr:cNvSpPr txBox="1"/>
      </xdr:nvSpPr>
      <xdr:spPr>
        <a:xfrm>
          <a:off x="2705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5"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10" name="【図書館】&#10;一人当たり面積平均値テキスト"/>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xdr:rowOff>
    </xdr:from>
    <xdr:to>
      <xdr:col>55</xdr:col>
      <xdr:colOff>50800</xdr:colOff>
      <xdr:row>37</xdr:row>
      <xdr:rowOff>109855</xdr:rowOff>
    </xdr:to>
    <xdr:sp macro="" textlink="">
      <xdr:nvSpPr>
        <xdr:cNvPr id="120" name="楕円 119"/>
        <xdr:cNvSpPr/>
      </xdr:nvSpPr>
      <xdr:spPr>
        <a:xfrm>
          <a:off x="10426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31132</xdr:rowOff>
    </xdr:from>
    <xdr:ext cx="469744" cy="259045"/>
    <xdr:sp macro="" textlink="">
      <xdr:nvSpPr>
        <xdr:cNvPr id="121" name="【図書館】&#10;一人当たり面積該当値テキスト"/>
        <xdr:cNvSpPr txBox="1"/>
      </xdr:nvSpPr>
      <xdr:spPr>
        <a:xfrm>
          <a:off x="10515600"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19685</xdr:rowOff>
    </xdr:from>
    <xdr:to>
      <xdr:col>50</xdr:col>
      <xdr:colOff>165100</xdr:colOff>
      <xdr:row>37</xdr:row>
      <xdr:rowOff>121285</xdr:rowOff>
    </xdr:to>
    <xdr:sp macro="" textlink="">
      <xdr:nvSpPr>
        <xdr:cNvPr id="122" name="楕円 121"/>
        <xdr:cNvSpPr/>
      </xdr:nvSpPr>
      <xdr:spPr>
        <a:xfrm>
          <a:off x="958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59055</xdr:rowOff>
    </xdr:from>
    <xdr:to>
      <xdr:col>55</xdr:col>
      <xdr:colOff>0</xdr:colOff>
      <xdr:row>37</xdr:row>
      <xdr:rowOff>70485</xdr:rowOff>
    </xdr:to>
    <xdr:cxnSp macro="">
      <xdr:nvCxnSpPr>
        <xdr:cNvPr id="123" name="直線コネクタ 122"/>
        <xdr:cNvCxnSpPr/>
      </xdr:nvCxnSpPr>
      <xdr:spPr>
        <a:xfrm flipV="1">
          <a:off x="9639300" y="64027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31115</xdr:rowOff>
    </xdr:from>
    <xdr:to>
      <xdr:col>46</xdr:col>
      <xdr:colOff>38100</xdr:colOff>
      <xdr:row>37</xdr:row>
      <xdr:rowOff>132715</xdr:rowOff>
    </xdr:to>
    <xdr:sp macro="" textlink="">
      <xdr:nvSpPr>
        <xdr:cNvPr id="124" name="楕円 123"/>
        <xdr:cNvSpPr/>
      </xdr:nvSpPr>
      <xdr:spPr>
        <a:xfrm>
          <a:off x="869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70485</xdr:rowOff>
    </xdr:from>
    <xdr:to>
      <xdr:col>50</xdr:col>
      <xdr:colOff>114300</xdr:colOff>
      <xdr:row>37</xdr:row>
      <xdr:rowOff>81915</xdr:rowOff>
    </xdr:to>
    <xdr:cxnSp macro="">
      <xdr:nvCxnSpPr>
        <xdr:cNvPr id="125" name="直線コネクタ 124"/>
        <xdr:cNvCxnSpPr/>
      </xdr:nvCxnSpPr>
      <xdr:spPr>
        <a:xfrm flipV="1">
          <a:off x="8750300" y="6414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133985</xdr:rowOff>
    </xdr:from>
    <xdr:to>
      <xdr:col>41</xdr:col>
      <xdr:colOff>101600</xdr:colOff>
      <xdr:row>38</xdr:row>
      <xdr:rowOff>64135</xdr:rowOff>
    </xdr:to>
    <xdr:sp macro="" textlink="">
      <xdr:nvSpPr>
        <xdr:cNvPr id="126" name="楕円 125"/>
        <xdr:cNvSpPr/>
      </xdr:nvSpPr>
      <xdr:spPr>
        <a:xfrm>
          <a:off x="781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81915</xdr:rowOff>
    </xdr:from>
    <xdr:to>
      <xdr:col>45</xdr:col>
      <xdr:colOff>177800</xdr:colOff>
      <xdr:row>38</xdr:row>
      <xdr:rowOff>13335</xdr:rowOff>
    </xdr:to>
    <xdr:cxnSp macro="">
      <xdr:nvCxnSpPr>
        <xdr:cNvPr id="127" name="直線コネクタ 126"/>
        <xdr:cNvCxnSpPr/>
      </xdr:nvCxnSpPr>
      <xdr:spPr>
        <a:xfrm flipV="1">
          <a:off x="7861300" y="64255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20972</xdr:rowOff>
    </xdr:from>
    <xdr:ext cx="469744" cy="259045"/>
    <xdr:sp macro="" textlink="">
      <xdr:nvSpPr>
        <xdr:cNvPr id="128" name="n_1aveValue【図書館】&#10;一人当たり面積"/>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169562</xdr:rowOff>
    </xdr:from>
    <xdr:ext cx="469744" cy="259045"/>
    <xdr:sp macro="" textlink="">
      <xdr:nvSpPr>
        <xdr:cNvPr id="129" name="n_2aveValue【図書館】&#10;一人当たり面積"/>
        <xdr:cNvSpPr txBox="1"/>
      </xdr:nvSpPr>
      <xdr:spPr>
        <a:xfrm>
          <a:off x="8515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137812</xdr:rowOff>
    </xdr:from>
    <xdr:ext cx="469744" cy="259045"/>
    <xdr:sp macro="" textlink="">
      <xdr:nvSpPr>
        <xdr:cNvPr id="131" name="n_1mainValue【図書館】&#10;一人当たり面積"/>
        <xdr:cNvSpPr txBox="1"/>
      </xdr:nvSpPr>
      <xdr:spPr>
        <a:xfrm>
          <a:off x="93917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149242</xdr:rowOff>
    </xdr:from>
    <xdr:ext cx="469744" cy="259045"/>
    <xdr:sp macro="" textlink="">
      <xdr:nvSpPr>
        <xdr:cNvPr id="132" name="n_2mainValue【図書館】&#10;一人当たり面積"/>
        <xdr:cNvSpPr txBox="1"/>
      </xdr:nvSpPr>
      <xdr:spPr>
        <a:xfrm>
          <a:off x="85154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55262</xdr:rowOff>
    </xdr:from>
    <xdr:ext cx="469744" cy="259045"/>
    <xdr:sp macro="" textlink="">
      <xdr:nvSpPr>
        <xdr:cNvPr id="133" name="n_3mainValue【図書館】&#10;一人当たり面積"/>
        <xdr:cNvSpPr txBox="1"/>
      </xdr:nvSpPr>
      <xdr:spPr>
        <a:xfrm>
          <a:off x="7626427" y="65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64"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74" name="楕円 173"/>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33762</xdr:rowOff>
    </xdr:from>
    <xdr:ext cx="405111" cy="259045"/>
    <xdr:sp macro="" textlink="">
      <xdr:nvSpPr>
        <xdr:cNvPr id="175" name="【体育館・プール】&#10;有形固定資産減価償却率該当値テキスト"/>
        <xdr:cNvSpPr txBox="1"/>
      </xdr:nvSpPr>
      <xdr:spPr>
        <a:xfrm>
          <a:off x="4673600" y="997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76" name="楕円 175"/>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106135</xdr:rowOff>
    </xdr:from>
    <xdr:to>
      <xdr:col>24</xdr:col>
      <xdr:colOff>63500</xdr:colOff>
      <xdr:row>58</xdr:row>
      <xdr:rowOff>161653</xdr:rowOff>
    </xdr:to>
    <xdr:cxnSp macro="">
      <xdr:nvCxnSpPr>
        <xdr:cNvPr id="177" name="直線コネクタ 176"/>
        <xdr:cNvCxnSpPr/>
      </xdr:nvCxnSpPr>
      <xdr:spPr>
        <a:xfrm flipV="1">
          <a:off x="3797300" y="1005023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78" name="楕円 177"/>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58</xdr:row>
      <xdr:rowOff>161653</xdr:rowOff>
    </xdr:to>
    <xdr:cxnSp macro="">
      <xdr:nvCxnSpPr>
        <xdr:cNvPr id="179" name="直線コネクタ 178"/>
        <xdr:cNvCxnSpPr/>
      </xdr:nvCxnSpPr>
      <xdr:spPr>
        <a:xfrm>
          <a:off x="2908300" y="1010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143510</xdr:rowOff>
    </xdr:from>
    <xdr:to>
      <xdr:col>10</xdr:col>
      <xdr:colOff>165100</xdr:colOff>
      <xdr:row>56</xdr:row>
      <xdr:rowOff>73660</xdr:rowOff>
    </xdr:to>
    <xdr:sp macro="" textlink="">
      <xdr:nvSpPr>
        <xdr:cNvPr id="180" name="楕円 179"/>
        <xdr:cNvSpPr/>
      </xdr:nvSpPr>
      <xdr:spPr>
        <a:xfrm>
          <a:off x="196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22860</xdr:rowOff>
    </xdr:from>
    <xdr:to>
      <xdr:col>15</xdr:col>
      <xdr:colOff>50800</xdr:colOff>
      <xdr:row>58</xdr:row>
      <xdr:rowOff>161653</xdr:rowOff>
    </xdr:to>
    <xdr:cxnSp macro="">
      <xdr:nvCxnSpPr>
        <xdr:cNvPr id="181" name="直線コネクタ 180"/>
        <xdr:cNvCxnSpPr/>
      </xdr:nvCxnSpPr>
      <xdr:spPr>
        <a:xfrm>
          <a:off x="2019300" y="9624060"/>
          <a:ext cx="88900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64061</xdr:rowOff>
    </xdr:from>
    <xdr:ext cx="405111" cy="259045"/>
    <xdr:sp macro="" textlink="">
      <xdr:nvSpPr>
        <xdr:cNvPr id="182"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8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139899</xdr:rowOff>
    </xdr:from>
    <xdr:ext cx="405111" cy="259045"/>
    <xdr:sp macro="" textlink="">
      <xdr:nvSpPr>
        <xdr:cNvPr id="184" name="n_3aveValue【体育館・プール】&#10;有形固定資産減価償却率"/>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32130</xdr:rowOff>
    </xdr:from>
    <xdr:ext cx="405111" cy="259045"/>
    <xdr:sp macro="" textlink="">
      <xdr:nvSpPr>
        <xdr:cNvPr id="185" name="n_1mainValue【体育館・プール】&#10;有形固定資産減価償却率"/>
        <xdr:cNvSpPr txBox="1"/>
      </xdr:nvSpPr>
      <xdr:spPr>
        <a:xfrm>
          <a:off x="35820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6" name="n_2mainValue【体育館・プー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90187</xdr:rowOff>
    </xdr:from>
    <xdr:ext cx="405111" cy="259045"/>
    <xdr:sp macro="" textlink="">
      <xdr:nvSpPr>
        <xdr:cNvPr id="187" name="n_3mainValue【体育館・プール】&#10;有形固定資産減価償却率"/>
        <xdr:cNvSpPr txBox="1"/>
      </xdr:nvSpPr>
      <xdr:spPr>
        <a:xfrm>
          <a:off x="1816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23114</xdr:rowOff>
    </xdr:from>
    <xdr:to>
      <xdr:col>55</xdr:col>
      <xdr:colOff>50800</xdr:colOff>
      <xdr:row>64</xdr:row>
      <xdr:rowOff>124714</xdr:rowOff>
    </xdr:to>
    <xdr:sp macro="" textlink="">
      <xdr:nvSpPr>
        <xdr:cNvPr id="226" name="楕円 225"/>
        <xdr:cNvSpPr/>
      </xdr:nvSpPr>
      <xdr:spPr>
        <a:xfrm>
          <a:off x="104267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109491</xdr:rowOff>
    </xdr:from>
    <xdr:ext cx="469744" cy="259045"/>
    <xdr:sp macro="" textlink="">
      <xdr:nvSpPr>
        <xdr:cNvPr id="227" name="【体育館・プール】&#10;一人当たり面積該当値テキスト"/>
        <xdr:cNvSpPr txBox="1"/>
      </xdr:nvSpPr>
      <xdr:spPr>
        <a:xfrm>
          <a:off x="10515600" y="109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23114</xdr:rowOff>
    </xdr:from>
    <xdr:to>
      <xdr:col>50</xdr:col>
      <xdr:colOff>165100</xdr:colOff>
      <xdr:row>64</xdr:row>
      <xdr:rowOff>124714</xdr:rowOff>
    </xdr:to>
    <xdr:sp macro="" textlink="">
      <xdr:nvSpPr>
        <xdr:cNvPr id="228" name="楕円 227"/>
        <xdr:cNvSpPr/>
      </xdr:nvSpPr>
      <xdr:spPr>
        <a:xfrm>
          <a:off x="9588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73914</xdr:rowOff>
    </xdr:from>
    <xdr:to>
      <xdr:col>55</xdr:col>
      <xdr:colOff>0</xdr:colOff>
      <xdr:row>64</xdr:row>
      <xdr:rowOff>73914</xdr:rowOff>
    </xdr:to>
    <xdr:cxnSp macro="">
      <xdr:nvCxnSpPr>
        <xdr:cNvPr id="229" name="直線コネクタ 228"/>
        <xdr:cNvCxnSpPr/>
      </xdr:nvCxnSpPr>
      <xdr:spPr>
        <a:xfrm>
          <a:off x="9639300" y="11046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23114</xdr:rowOff>
    </xdr:from>
    <xdr:to>
      <xdr:col>46</xdr:col>
      <xdr:colOff>38100</xdr:colOff>
      <xdr:row>64</xdr:row>
      <xdr:rowOff>124714</xdr:rowOff>
    </xdr:to>
    <xdr:sp macro="" textlink="">
      <xdr:nvSpPr>
        <xdr:cNvPr id="230" name="楕円 229"/>
        <xdr:cNvSpPr/>
      </xdr:nvSpPr>
      <xdr:spPr>
        <a:xfrm>
          <a:off x="8699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73914</xdr:rowOff>
    </xdr:from>
    <xdr:to>
      <xdr:col>50</xdr:col>
      <xdr:colOff>114300</xdr:colOff>
      <xdr:row>64</xdr:row>
      <xdr:rowOff>73914</xdr:rowOff>
    </xdr:to>
    <xdr:cxnSp macro="">
      <xdr:nvCxnSpPr>
        <xdr:cNvPr id="231" name="直線コネクタ 230"/>
        <xdr:cNvCxnSpPr/>
      </xdr:nvCxnSpPr>
      <xdr:spPr>
        <a:xfrm>
          <a:off x="8750300" y="11046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135890</xdr:rowOff>
    </xdr:from>
    <xdr:to>
      <xdr:col>41</xdr:col>
      <xdr:colOff>101600</xdr:colOff>
      <xdr:row>64</xdr:row>
      <xdr:rowOff>66040</xdr:rowOff>
    </xdr:to>
    <xdr:sp macro="" textlink="">
      <xdr:nvSpPr>
        <xdr:cNvPr id="232" name="楕円 231"/>
        <xdr:cNvSpPr/>
      </xdr:nvSpPr>
      <xdr:spPr>
        <a:xfrm>
          <a:off x="781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15240</xdr:rowOff>
    </xdr:from>
    <xdr:to>
      <xdr:col>45</xdr:col>
      <xdr:colOff>177800</xdr:colOff>
      <xdr:row>64</xdr:row>
      <xdr:rowOff>73914</xdr:rowOff>
    </xdr:to>
    <xdr:cxnSp macro="">
      <xdr:nvCxnSpPr>
        <xdr:cNvPr id="233" name="直線コネクタ 232"/>
        <xdr:cNvCxnSpPr/>
      </xdr:nvCxnSpPr>
      <xdr:spPr>
        <a:xfrm>
          <a:off x="7861300" y="1098804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115841</xdr:rowOff>
    </xdr:from>
    <xdr:ext cx="469744" cy="259045"/>
    <xdr:sp macro="" textlink="">
      <xdr:nvSpPr>
        <xdr:cNvPr id="237" name="n_1mainValue【体育館・プール】&#10;一人当たり面積"/>
        <xdr:cNvSpPr txBox="1"/>
      </xdr:nvSpPr>
      <xdr:spPr>
        <a:xfrm>
          <a:off x="93917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115841</xdr:rowOff>
    </xdr:from>
    <xdr:ext cx="469744" cy="259045"/>
    <xdr:sp macro="" textlink="">
      <xdr:nvSpPr>
        <xdr:cNvPr id="238" name="n_2mainValue【体育館・プール】&#10;一人当たり面積"/>
        <xdr:cNvSpPr txBox="1"/>
      </xdr:nvSpPr>
      <xdr:spPr>
        <a:xfrm>
          <a:off x="85154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57167</xdr:rowOff>
    </xdr:from>
    <xdr:ext cx="469744" cy="259045"/>
    <xdr:sp macro="" textlink="">
      <xdr:nvSpPr>
        <xdr:cNvPr id="239" name="n_3mainValue【体育館・プール】&#10;一人当たり面積"/>
        <xdr:cNvSpPr txBox="1"/>
      </xdr:nvSpPr>
      <xdr:spPr>
        <a:xfrm>
          <a:off x="7626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67"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77" name="楕円 276"/>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122190</xdr:rowOff>
    </xdr:from>
    <xdr:ext cx="405111" cy="259045"/>
    <xdr:sp macro="" textlink="">
      <xdr:nvSpPr>
        <xdr:cNvPr id="278" name="【福祉施設】&#10;有形固定資産減価償却率該当値テキスト"/>
        <xdr:cNvSpPr txBox="1"/>
      </xdr:nvSpPr>
      <xdr:spPr>
        <a:xfrm>
          <a:off x="4673600"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35306</xdr:rowOff>
    </xdr:from>
    <xdr:to>
      <xdr:col>20</xdr:col>
      <xdr:colOff>38100</xdr:colOff>
      <xdr:row>82</xdr:row>
      <xdr:rowOff>136906</xdr:rowOff>
    </xdr:to>
    <xdr:sp macro="" textlink="">
      <xdr:nvSpPr>
        <xdr:cNvPr id="279" name="楕円 278"/>
        <xdr:cNvSpPr/>
      </xdr:nvSpPr>
      <xdr:spPr>
        <a:xfrm>
          <a:off x="3746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150113</xdr:rowOff>
    </xdr:to>
    <xdr:cxnSp macro="">
      <xdr:nvCxnSpPr>
        <xdr:cNvPr id="280" name="直線コネクタ 279"/>
        <xdr:cNvCxnSpPr/>
      </xdr:nvCxnSpPr>
      <xdr:spPr>
        <a:xfrm>
          <a:off x="3797300" y="1414500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35306</xdr:rowOff>
    </xdr:from>
    <xdr:to>
      <xdr:col>15</xdr:col>
      <xdr:colOff>101600</xdr:colOff>
      <xdr:row>82</xdr:row>
      <xdr:rowOff>136906</xdr:rowOff>
    </xdr:to>
    <xdr:sp macro="" textlink="">
      <xdr:nvSpPr>
        <xdr:cNvPr id="281" name="楕円 280"/>
        <xdr:cNvSpPr/>
      </xdr:nvSpPr>
      <xdr:spPr>
        <a:xfrm>
          <a:off x="2857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82</xdr:row>
      <xdr:rowOff>86106</xdr:rowOff>
    </xdr:to>
    <xdr:cxnSp macro="">
      <xdr:nvCxnSpPr>
        <xdr:cNvPr id="282" name="直線コネクタ 281"/>
        <xdr:cNvCxnSpPr/>
      </xdr:nvCxnSpPr>
      <xdr:spPr>
        <a:xfrm>
          <a:off x="2908300" y="1414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156463</xdr:rowOff>
    </xdr:from>
    <xdr:to>
      <xdr:col>10</xdr:col>
      <xdr:colOff>165100</xdr:colOff>
      <xdr:row>83</xdr:row>
      <xdr:rowOff>86613</xdr:rowOff>
    </xdr:to>
    <xdr:sp macro="" textlink="">
      <xdr:nvSpPr>
        <xdr:cNvPr id="283" name="楕円 282"/>
        <xdr:cNvSpPr/>
      </xdr:nvSpPr>
      <xdr:spPr>
        <a:xfrm>
          <a:off x="196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86106</xdr:rowOff>
    </xdr:from>
    <xdr:to>
      <xdr:col>15</xdr:col>
      <xdr:colOff>50800</xdr:colOff>
      <xdr:row>83</xdr:row>
      <xdr:rowOff>35813</xdr:rowOff>
    </xdr:to>
    <xdr:cxnSp macro="">
      <xdr:nvCxnSpPr>
        <xdr:cNvPr id="284" name="直線コネクタ 283"/>
        <xdr:cNvCxnSpPr/>
      </xdr:nvCxnSpPr>
      <xdr:spPr>
        <a:xfrm flipV="1">
          <a:off x="2019300" y="1414500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285"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286"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287"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153433</xdr:rowOff>
    </xdr:from>
    <xdr:ext cx="405111" cy="259045"/>
    <xdr:sp macro="" textlink="">
      <xdr:nvSpPr>
        <xdr:cNvPr id="288" name="n_1mainValue【福祉施設】&#10;有形固定資産減価償却率"/>
        <xdr:cNvSpPr txBox="1"/>
      </xdr:nvSpPr>
      <xdr:spPr>
        <a:xfrm>
          <a:off x="35820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153433</xdr:rowOff>
    </xdr:from>
    <xdr:ext cx="405111" cy="259045"/>
    <xdr:sp macro="" textlink="">
      <xdr:nvSpPr>
        <xdr:cNvPr id="289" name="n_2mainValue【福祉施設】&#10;有形固定資産減価償却率"/>
        <xdr:cNvSpPr txBox="1"/>
      </xdr:nvSpPr>
      <xdr:spPr>
        <a:xfrm>
          <a:off x="27057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103140</xdr:rowOff>
    </xdr:from>
    <xdr:ext cx="405111" cy="259045"/>
    <xdr:sp macro="" textlink="">
      <xdr:nvSpPr>
        <xdr:cNvPr id="290" name="n_3mainValue【福祉施設】&#10;有形固定資産減価償却率"/>
        <xdr:cNvSpPr txBox="1"/>
      </xdr:nvSpPr>
      <xdr:spPr>
        <a:xfrm>
          <a:off x="1816744" y="139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32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166914</xdr:rowOff>
    </xdr:from>
    <xdr:to>
      <xdr:col>55</xdr:col>
      <xdr:colOff>50800</xdr:colOff>
      <xdr:row>84</xdr:row>
      <xdr:rowOff>97064</xdr:rowOff>
    </xdr:to>
    <xdr:sp macro="" textlink="">
      <xdr:nvSpPr>
        <xdr:cNvPr id="331" name="楕円 330"/>
        <xdr:cNvSpPr/>
      </xdr:nvSpPr>
      <xdr:spPr>
        <a:xfrm>
          <a:off x="10426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145341</xdr:rowOff>
    </xdr:from>
    <xdr:ext cx="469744" cy="259045"/>
    <xdr:sp macro="" textlink="">
      <xdr:nvSpPr>
        <xdr:cNvPr id="332" name="【福祉施設】&#10;一人当たり面積該当値テキスト"/>
        <xdr:cNvSpPr txBox="1"/>
      </xdr:nvSpPr>
      <xdr:spPr>
        <a:xfrm>
          <a:off x="10515600" y="1437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33" name="楕円 332"/>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46264</xdr:rowOff>
    </xdr:from>
    <xdr:to>
      <xdr:col>55</xdr:col>
      <xdr:colOff>0</xdr:colOff>
      <xdr:row>84</xdr:row>
      <xdr:rowOff>54429</xdr:rowOff>
    </xdr:to>
    <xdr:cxnSp macro="">
      <xdr:nvCxnSpPr>
        <xdr:cNvPr id="334" name="直線コネクタ 333"/>
        <xdr:cNvCxnSpPr/>
      </xdr:nvCxnSpPr>
      <xdr:spPr>
        <a:xfrm flipV="1">
          <a:off x="9639300" y="144480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11793</xdr:rowOff>
    </xdr:from>
    <xdr:to>
      <xdr:col>46</xdr:col>
      <xdr:colOff>38100</xdr:colOff>
      <xdr:row>84</xdr:row>
      <xdr:rowOff>113393</xdr:rowOff>
    </xdr:to>
    <xdr:sp macro="" textlink="">
      <xdr:nvSpPr>
        <xdr:cNvPr id="335" name="楕円 334"/>
        <xdr:cNvSpPr/>
      </xdr:nvSpPr>
      <xdr:spPr>
        <a:xfrm>
          <a:off x="8699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62593</xdr:rowOff>
    </xdr:to>
    <xdr:cxnSp macro="">
      <xdr:nvCxnSpPr>
        <xdr:cNvPr id="336" name="直線コネクタ 335"/>
        <xdr:cNvCxnSpPr/>
      </xdr:nvCxnSpPr>
      <xdr:spPr>
        <a:xfrm flipV="1">
          <a:off x="8750300" y="144562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160382</xdr:rowOff>
    </xdr:from>
    <xdr:to>
      <xdr:col>41</xdr:col>
      <xdr:colOff>101600</xdr:colOff>
      <xdr:row>85</xdr:row>
      <xdr:rowOff>90532</xdr:rowOff>
    </xdr:to>
    <xdr:sp macro="" textlink="">
      <xdr:nvSpPr>
        <xdr:cNvPr id="337" name="楕円 336"/>
        <xdr:cNvSpPr/>
      </xdr:nvSpPr>
      <xdr:spPr>
        <a:xfrm>
          <a:off x="7810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62593</xdr:rowOff>
    </xdr:from>
    <xdr:to>
      <xdr:col>45</xdr:col>
      <xdr:colOff>177800</xdr:colOff>
      <xdr:row>85</xdr:row>
      <xdr:rowOff>39732</xdr:rowOff>
    </xdr:to>
    <xdr:cxnSp macro="">
      <xdr:nvCxnSpPr>
        <xdr:cNvPr id="338" name="直線コネクタ 337"/>
        <xdr:cNvCxnSpPr/>
      </xdr:nvCxnSpPr>
      <xdr:spPr>
        <a:xfrm flipV="1">
          <a:off x="7861300" y="1446439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39"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119215</xdr:rowOff>
    </xdr:from>
    <xdr:ext cx="469744" cy="259045"/>
    <xdr:sp macro="" textlink="">
      <xdr:nvSpPr>
        <xdr:cNvPr id="340"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42" name="n_1mainValue【福祉施設】&#10;一人当たり面積"/>
        <xdr:cNvSpPr txBox="1"/>
      </xdr:nvSpPr>
      <xdr:spPr>
        <a:xfrm>
          <a:off x="9391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129920</xdr:rowOff>
    </xdr:from>
    <xdr:ext cx="469744" cy="259045"/>
    <xdr:sp macro="" textlink="">
      <xdr:nvSpPr>
        <xdr:cNvPr id="343" name="n_2mainValue【福祉施設】&#10;一人当たり面積"/>
        <xdr:cNvSpPr txBox="1"/>
      </xdr:nvSpPr>
      <xdr:spPr>
        <a:xfrm>
          <a:off x="8515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81659</xdr:rowOff>
    </xdr:from>
    <xdr:ext cx="469744" cy="259045"/>
    <xdr:sp macro="" textlink="">
      <xdr:nvSpPr>
        <xdr:cNvPr id="344" name="n_3mainValue【福祉施設】&#10;一人当たり面積"/>
        <xdr:cNvSpPr txBox="1"/>
      </xdr:nvSpPr>
      <xdr:spPr>
        <a:xfrm>
          <a:off x="7626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01" name="直線コネクタ 400"/>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02"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03" name="直線コネクタ 402"/>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04"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05" name="直線コネクタ 40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406" name="【保健センター・保健所】&#10;有形固定資産減価償却率平均値テキスト"/>
        <xdr:cNvSpPr txBox="1"/>
      </xdr:nvSpPr>
      <xdr:spPr>
        <a:xfrm>
          <a:off x="163576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07" name="フローチャート: 判断 406"/>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08" name="フローチャート: 判断 407"/>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09" name="フローチャート: 判断 408"/>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10" name="フローチャート: 判断 409"/>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416" name="楕円 415"/>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417" name="【保健センター・保健所】&#10;有形固定資産減価償却率該当値テキスト"/>
        <xdr:cNvSpPr txBox="1"/>
      </xdr:nvSpPr>
      <xdr:spPr>
        <a:xfrm>
          <a:off x="16357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418" name="楕円 417"/>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76200</xdr:rowOff>
    </xdr:to>
    <xdr:cxnSp macro="">
      <xdr:nvCxnSpPr>
        <xdr:cNvPr id="419" name="直線コネクタ 418"/>
        <xdr:cNvCxnSpPr/>
      </xdr:nvCxnSpPr>
      <xdr:spPr>
        <a:xfrm flipV="1">
          <a:off x="15481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420" name="楕円 419"/>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76200</xdr:rowOff>
    </xdr:to>
    <xdr:cxnSp macro="">
      <xdr:nvCxnSpPr>
        <xdr:cNvPr id="421" name="直線コネクタ 420"/>
        <xdr:cNvCxnSpPr/>
      </xdr:nvCxnSpPr>
      <xdr:spPr>
        <a:xfrm>
          <a:off x="14592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422" name="楕円 421"/>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152400</xdr:rowOff>
    </xdr:to>
    <xdr:cxnSp macro="">
      <xdr:nvCxnSpPr>
        <xdr:cNvPr id="423" name="直線コネクタ 422"/>
        <xdr:cNvCxnSpPr/>
      </xdr:nvCxnSpPr>
      <xdr:spPr>
        <a:xfrm flipV="1">
          <a:off x="13703300" y="1070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143527</xdr:rowOff>
    </xdr:from>
    <xdr:ext cx="405111" cy="259045"/>
    <xdr:sp macro="" textlink="">
      <xdr:nvSpPr>
        <xdr:cNvPr id="424" name="n_1aveValue【保健センター・保健所】&#10;有形固定資産減価償却率"/>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17797</xdr:rowOff>
    </xdr:from>
    <xdr:ext cx="405111" cy="259045"/>
    <xdr:sp macro="" textlink="">
      <xdr:nvSpPr>
        <xdr:cNvPr id="425" name="n_2aveValue【保健センター・保健所】&#10;有形固定資産減価償却率"/>
        <xdr:cNvSpPr txBox="1"/>
      </xdr:nvSpPr>
      <xdr:spPr>
        <a:xfrm>
          <a:off x="14389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90187</xdr:rowOff>
    </xdr:from>
    <xdr:ext cx="405111" cy="259045"/>
    <xdr:sp macro="" textlink="">
      <xdr:nvSpPr>
        <xdr:cNvPr id="426" name="n_3aveValue【保健センター・保健所】&#10;有形固定資産減価償却率"/>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427" name="n_1mainValue【保健センター・保健所】&#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428"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429" name="n_3mainValue【保健センター・保健所】&#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451" name="直線コネクタ 450"/>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452"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453" name="直線コネクタ 452"/>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454"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455" name="直線コネクタ 454"/>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456" name="【保健センター・保健所】&#10;一人当たり面積平均値テキスト"/>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457" name="フローチャート: 判断 456"/>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458" name="フローチャート: 判断 457"/>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459" name="フローチャート: 判断 458"/>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460" name="フローチャート: 判断 459"/>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466" name="楕円 465"/>
        <xdr:cNvSpPr/>
      </xdr:nvSpPr>
      <xdr:spPr>
        <a:xfrm>
          <a:off x="22110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22369</xdr:rowOff>
    </xdr:from>
    <xdr:ext cx="469744" cy="259045"/>
    <xdr:sp macro="" textlink="">
      <xdr:nvSpPr>
        <xdr:cNvPr id="467" name="【保健センター・保健所】&#10;一人当たり面積該当値テキスト"/>
        <xdr:cNvSpPr txBox="1"/>
      </xdr:nvSpPr>
      <xdr:spPr>
        <a:xfrm>
          <a:off x="22199600"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468" name="楕円 467"/>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59436</xdr:rowOff>
    </xdr:to>
    <xdr:cxnSp macro="">
      <xdr:nvCxnSpPr>
        <xdr:cNvPr id="469" name="直線コネクタ 468"/>
        <xdr:cNvCxnSpPr/>
      </xdr:nvCxnSpPr>
      <xdr:spPr>
        <a:xfrm flipV="1">
          <a:off x="21323300" y="105087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470" name="楕円 469"/>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68580</xdr:rowOff>
    </xdr:to>
    <xdr:cxnSp macro="">
      <xdr:nvCxnSpPr>
        <xdr:cNvPr id="471" name="直線コネクタ 470"/>
        <xdr:cNvCxnSpPr/>
      </xdr:nvCxnSpPr>
      <xdr:spPr>
        <a:xfrm flipV="1">
          <a:off x="20434300" y="105178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22352</xdr:rowOff>
    </xdr:from>
    <xdr:to>
      <xdr:col>102</xdr:col>
      <xdr:colOff>165100</xdr:colOff>
      <xdr:row>61</xdr:row>
      <xdr:rowOff>123952</xdr:rowOff>
    </xdr:to>
    <xdr:sp macro="" textlink="">
      <xdr:nvSpPr>
        <xdr:cNvPr id="472" name="楕円 471"/>
        <xdr:cNvSpPr/>
      </xdr:nvSpPr>
      <xdr:spPr>
        <a:xfrm>
          <a:off x="19494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73152</xdr:rowOff>
    </xdr:to>
    <xdr:cxnSp macro="">
      <xdr:nvCxnSpPr>
        <xdr:cNvPr id="473" name="直線コネクタ 472"/>
        <xdr:cNvCxnSpPr/>
      </xdr:nvCxnSpPr>
      <xdr:spPr>
        <a:xfrm flipV="1">
          <a:off x="19545300" y="105270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105935</xdr:rowOff>
    </xdr:from>
    <xdr:ext cx="469744" cy="259045"/>
    <xdr:sp macro="" textlink="">
      <xdr:nvSpPr>
        <xdr:cNvPr id="474" name="n_1aveValue【保健センター・保健所】&#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85361</xdr:rowOff>
    </xdr:from>
    <xdr:ext cx="469744" cy="259045"/>
    <xdr:sp macro="" textlink="">
      <xdr:nvSpPr>
        <xdr:cNvPr id="475" name="n_2aveValue【保健センター・保健所】&#10;一人当たり面積"/>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112793</xdr:rowOff>
    </xdr:from>
    <xdr:ext cx="469744" cy="259045"/>
    <xdr:sp macro="" textlink="">
      <xdr:nvSpPr>
        <xdr:cNvPr id="476" name="n_3aveValue【保健センター・保健所】&#10;一人当たり面積"/>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477" name="n_1mainValue【保健センター・保健所】&#10;一人当たり面積"/>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78" name="n_2main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140479</xdr:rowOff>
    </xdr:from>
    <xdr:ext cx="469744" cy="259045"/>
    <xdr:sp macro="" textlink="">
      <xdr:nvSpPr>
        <xdr:cNvPr id="479" name="n_3mainValue【保健センター・保健所】&#10;一人当たり面積"/>
        <xdr:cNvSpPr txBox="1"/>
      </xdr:nvSpPr>
      <xdr:spPr>
        <a:xfrm>
          <a:off x="19310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0" name="テキスト ボックス 48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1" name="直線コネクタ 4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2" name="テキスト ボックス 49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3" name="直線コネクタ 4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4" name="テキスト ボックス 4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5" name="直線コネクタ 4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6" name="テキスト ボックス 4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7" name="直線コネクタ 4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8" name="テキスト ボックス 4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9" name="直線コネクタ 4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0" name="テキスト ボックス 49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4" name="直線コネクタ 503"/>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5"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6" name="直線コネクタ 505"/>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8" name="直線コネクタ 50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09"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10" name="フローチャート: 判断 50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11" name="フローチャート: 判断 510"/>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12" name="フローチャート: 判断 511"/>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13" name="フローチャート: 判断 512"/>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519" name="楕円 518"/>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520" name="【消防施設】&#10;有形固定資産減価償却率該当値テキスト"/>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xdr:rowOff>
    </xdr:from>
    <xdr:to>
      <xdr:col>81</xdr:col>
      <xdr:colOff>101600</xdr:colOff>
      <xdr:row>79</xdr:row>
      <xdr:rowOff>117475</xdr:rowOff>
    </xdr:to>
    <xdr:sp macro="" textlink="">
      <xdr:nvSpPr>
        <xdr:cNvPr id="521" name="楕円 520"/>
        <xdr:cNvSpPr/>
      </xdr:nvSpPr>
      <xdr:spPr>
        <a:xfrm>
          <a:off x="1543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66675</xdr:rowOff>
    </xdr:from>
    <xdr:to>
      <xdr:col>85</xdr:col>
      <xdr:colOff>127000</xdr:colOff>
      <xdr:row>82</xdr:row>
      <xdr:rowOff>120014</xdr:rowOff>
    </xdr:to>
    <xdr:cxnSp macro="">
      <xdr:nvCxnSpPr>
        <xdr:cNvPr id="522" name="直線コネクタ 521"/>
        <xdr:cNvCxnSpPr/>
      </xdr:nvCxnSpPr>
      <xdr:spPr>
        <a:xfrm>
          <a:off x="15481300" y="13611225"/>
          <a:ext cx="8382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168275</xdr:rowOff>
    </xdr:from>
    <xdr:to>
      <xdr:col>76</xdr:col>
      <xdr:colOff>165100</xdr:colOff>
      <xdr:row>79</xdr:row>
      <xdr:rowOff>98425</xdr:rowOff>
    </xdr:to>
    <xdr:sp macro="" textlink="">
      <xdr:nvSpPr>
        <xdr:cNvPr id="523" name="楕円 522"/>
        <xdr:cNvSpPr/>
      </xdr:nvSpPr>
      <xdr:spPr>
        <a:xfrm>
          <a:off x="14541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47625</xdr:rowOff>
    </xdr:from>
    <xdr:to>
      <xdr:col>81</xdr:col>
      <xdr:colOff>50800</xdr:colOff>
      <xdr:row>79</xdr:row>
      <xdr:rowOff>66675</xdr:rowOff>
    </xdr:to>
    <xdr:cxnSp macro="">
      <xdr:nvCxnSpPr>
        <xdr:cNvPr id="524" name="直線コネクタ 523"/>
        <xdr:cNvCxnSpPr/>
      </xdr:nvCxnSpPr>
      <xdr:spPr>
        <a:xfrm>
          <a:off x="14592300" y="13592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143511</xdr:rowOff>
    </xdr:from>
    <xdr:to>
      <xdr:col>72</xdr:col>
      <xdr:colOff>38100</xdr:colOff>
      <xdr:row>80</xdr:row>
      <xdr:rowOff>73661</xdr:rowOff>
    </xdr:to>
    <xdr:sp macro="" textlink="">
      <xdr:nvSpPr>
        <xdr:cNvPr id="525" name="楕円 524"/>
        <xdr:cNvSpPr/>
      </xdr:nvSpPr>
      <xdr:spPr>
        <a:xfrm>
          <a:off x="13652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47625</xdr:rowOff>
    </xdr:from>
    <xdr:to>
      <xdr:col>76</xdr:col>
      <xdr:colOff>114300</xdr:colOff>
      <xdr:row>80</xdr:row>
      <xdr:rowOff>22861</xdr:rowOff>
    </xdr:to>
    <xdr:cxnSp macro="">
      <xdr:nvCxnSpPr>
        <xdr:cNvPr id="526" name="直線コネクタ 525"/>
        <xdr:cNvCxnSpPr/>
      </xdr:nvCxnSpPr>
      <xdr:spPr>
        <a:xfrm flipV="1">
          <a:off x="13703300" y="13592175"/>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527"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28"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529"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134002</xdr:rowOff>
    </xdr:from>
    <xdr:ext cx="405111" cy="259045"/>
    <xdr:sp macro="" textlink="">
      <xdr:nvSpPr>
        <xdr:cNvPr id="530" name="n_1mainValue【消防施設】&#10;有形固定資産減価償却率"/>
        <xdr:cNvSpPr txBox="1"/>
      </xdr:nvSpPr>
      <xdr:spPr>
        <a:xfrm>
          <a:off x="15266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114952</xdr:rowOff>
    </xdr:from>
    <xdr:ext cx="405111" cy="259045"/>
    <xdr:sp macro="" textlink="">
      <xdr:nvSpPr>
        <xdr:cNvPr id="531" name="n_2mainValue【消防施設】&#10;有形固定資産減価償却率"/>
        <xdr:cNvSpPr txBox="1"/>
      </xdr:nvSpPr>
      <xdr:spPr>
        <a:xfrm>
          <a:off x="14389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90188</xdr:rowOff>
    </xdr:from>
    <xdr:ext cx="405111" cy="259045"/>
    <xdr:sp macro="" textlink="">
      <xdr:nvSpPr>
        <xdr:cNvPr id="532" name="n_3mainValue【消防施設】&#10;有形固定資産減価償却率"/>
        <xdr:cNvSpPr txBox="1"/>
      </xdr:nvSpPr>
      <xdr:spPr>
        <a:xfrm>
          <a:off x="13500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3" name="直線コネクタ 54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4" name="テキスト ボックス 54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5" name="直線コネクタ 54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6" name="テキスト ボックス 54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7" name="直線コネクタ 54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8" name="テキスト ボックス 54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9" name="直線コネクタ 54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0" name="テキスト ボックス 54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1" name="直線コネクタ 55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2" name="テキスト ボックス 55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3" name="直線コネクタ 55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4" name="テキスト ボックス 55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58" name="直線コネクタ 557"/>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5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60" name="直線コネクタ 55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61"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62" name="直線コネクタ 561"/>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563"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4" name="フローチャート: 判断 563"/>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5" name="フローチャート: 判断 564"/>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566" name="フローチャート: 判断 565"/>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567" name="フローチャート: 判断 566"/>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3" name="楕円 572"/>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31041</xdr:rowOff>
    </xdr:from>
    <xdr:ext cx="469744" cy="259045"/>
    <xdr:sp macro="" textlink="">
      <xdr:nvSpPr>
        <xdr:cNvPr id="574" name="【消防施設】&#10;一人当たり面積該当値テキスト"/>
        <xdr:cNvSpPr txBox="1"/>
      </xdr:nvSpPr>
      <xdr:spPr>
        <a:xfrm>
          <a:off x="221996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59145</xdr:rowOff>
    </xdr:from>
    <xdr:to>
      <xdr:col>112</xdr:col>
      <xdr:colOff>38100</xdr:colOff>
      <xdr:row>84</xdr:row>
      <xdr:rowOff>160745</xdr:rowOff>
    </xdr:to>
    <xdr:sp macro="" textlink="">
      <xdr:nvSpPr>
        <xdr:cNvPr id="575" name="楕円 574"/>
        <xdr:cNvSpPr/>
      </xdr:nvSpPr>
      <xdr:spPr>
        <a:xfrm>
          <a:off x="21272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103414</xdr:rowOff>
    </xdr:from>
    <xdr:to>
      <xdr:col>116</xdr:col>
      <xdr:colOff>63500</xdr:colOff>
      <xdr:row>84</xdr:row>
      <xdr:rowOff>109945</xdr:rowOff>
    </xdr:to>
    <xdr:cxnSp macro="">
      <xdr:nvCxnSpPr>
        <xdr:cNvPr id="576" name="直線コネクタ 575"/>
        <xdr:cNvCxnSpPr/>
      </xdr:nvCxnSpPr>
      <xdr:spPr>
        <a:xfrm flipV="1">
          <a:off x="21323300" y="145052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577" name="楕円 576"/>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109945</xdr:rowOff>
    </xdr:from>
    <xdr:to>
      <xdr:col>111</xdr:col>
      <xdr:colOff>177800</xdr:colOff>
      <xdr:row>84</xdr:row>
      <xdr:rowOff>119743</xdr:rowOff>
    </xdr:to>
    <xdr:cxnSp macro="">
      <xdr:nvCxnSpPr>
        <xdr:cNvPr id="578" name="直線コネクタ 577"/>
        <xdr:cNvCxnSpPr/>
      </xdr:nvCxnSpPr>
      <xdr:spPr>
        <a:xfrm flipV="1">
          <a:off x="20434300" y="145117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79" name="楕円 578"/>
        <xdr:cNvSpPr/>
      </xdr:nvSpPr>
      <xdr:spPr>
        <a:xfrm>
          <a:off x="19494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93618</xdr:rowOff>
    </xdr:from>
    <xdr:to>
      <xdr:col>107</xdr:col>
      <xdr:colOff>50800</xdr:colOff>
      <xdr:row>84</xdr:row>
      <xdr:rowOff>119743</xdr:rowOff>
    </xdr:to>
    <xdr:cxnSp macro="">
      <xdr:nvCxnSpPr>
        <xdr:cNvPr id="580" name="直線コネクタ 579"/>
        <xdr:cNvCxnSpPr/>
      </xdr:nvCxnSpPr>
      <xdr:spPr>
        <a:xfrm>
          <a:off x="19545300" y="1449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76035</xdr:rowOff>
    </xdr:from>
    <xdr:ext cx="469744" cy="259045"/>
    <xdr:sp macro="" textlink="">
      <xdr:nvSpPr>
        <xdr:cNvPr id="581"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582"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583"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151872</xdr:rowOff>
    </xdr:from>
    <xdr:ext cx="469744" cy="259045"/>
    <xdr:sp macro="" textlink="">
      <xdr:nvSpPr>
        <xdr:cNvPr id="584" name="n_1mainValue【消防施設】&#10;一人当たり面積"/>
        <xdr:cNvSpPr txBox="1"/>
      </xdr:nvSpPr>
      <xdr:spPr>
        <a:xfrm>
          <a:off x="210757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85" name="n_2mainValue【消防施設】&#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586" name="n_3main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12" name="直線コネクタ 611"/>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3"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4" name="直線コネクタ 613"/>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5"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6" name="直線コネクタ 61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17"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8" name="フローチャート: 判断 617"/>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19" name="フローチャート: 判断 618"/>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20" name="フローチャート: 判断 619"/>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21" name="フローチャート: 判断 620"/>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627" name="楕円 626"/>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628" name="【庁舎】&#10;有形固定資産減価償却率該当値テキスト"/>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629" name="楕円 628"/>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102</xdr:row>
      <xdr:rowOff>156211</xdr:rowOff>
    </xdr:to>
    <xdr:cxnSp macro="">
      <xdr:nvCxnSpPr>
        <xdr:cNvPr id="630" name="直線コネクタ 629"/>
        <xdr:cNvCxnSpPr/>
      </xdr:nvCxnSpPr>
      <xdr:spPr>
        <a:xfrm>
          <a:off x="15481300" y="17632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631" name="楕円 630"/>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144780</xdr:rowOff>
    </xdr:to>
    <xdr:cxnSp macro="">
      <xdr:nvCxnSpPr>
        <xdr:cNvPr id="632" name="直線コネクタ 631"/>
        <xdr:cNvCxnSpPr/>
      </xdr:nvCxnSpPr>
      <xdr:spPr>
        <a:xfrm>
          <a:off x="14592300" y="17598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633" name="楕円 632"/>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103</xdr:row>
      <xdr:rowOff>95794</xdr:rowOff>
    </xdr:to>
    <xdr:cxnSp macro="">
      <xdr:nvCxnSpPr>
        <xdr:cNvPr id="634" name="直線コネクタ 633"/>
        <xdr:cNvCxnSpPr/>
      </xdr:nvCxnSpPr>
      <xdr:spPr>
        <a:xfrm flipV="1">
          <a:off x="13703300" y="17598389"/>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35"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36"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637"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638"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639"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640" name="n_3mainValue【庁舎】&#10;有形固定資産減価償却率"/>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1" name="テキスト ボックス 6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5" name="直線コネクタ 664"/>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6"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7" name="直線コネクタ 666"/>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8"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69" name="直線コネクタ 668"/>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70"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71" name="フローチャート: 判断 670"/>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72" name="フローチャート: 判断 671"/>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73" name="フローチャート: 判断 672"/>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674" name="フローチャート: 判断 673"/>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680" name="楕円 679"/>
        <xdr:cNvSpPr/>
      </xdr:nvSpPr>
      <xdr:spPr>
        <a:xfrm>
          <a:off x="22110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681" name="【庁舎】&#10;一人当たり面積該当値テキスト"/>
        <xdr:cNvSpPr txBox="1"/>
      </xdr:nvSpPr>
      <xdr:spPr>
        <a:xfrm>
          <a:off x="22199600"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682" name="楕円 681"/>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38100</xdr:rowOff>
    </xdr:to>
    <xdr:cxnSp macro="">
      <xdr:nvCxnSpPr>
        <xdr:cNvPr id="683" name="直線コネクタ 682"/>
        <xdr:cNvCxnSpPr/>
      </xdr:nvCxnSpPr>
      <xdr:spPr>
        <a:xfrm flipV="1">
          <a:off x="21323300" y="17846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xdr:rowOff>
    </xdr:from>
    <xdr:to>
      <xdr:col>107</xdr:col>
      <xdr:colOff>101600</xdr:colOff>
      <xdr:row>104</xdr:row>
      <xdr:rowOff>109855</xdr:rowOff>
    </xdr:to>
    <xdr:sp macro="" textlink="">
      <xdr:nvSpPr>
        <xdr:cNvPr id="684" name="楕円 683"/>
        <xdr:cNvSpPr/>
      </xdr:nvSpPr>
      <xdr:spPr>
        <a:xfrm>
          <a:off x="20383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59055</xdr:rowOff>
    </xdr:to>
    <xdr:cxnSp macro="">
      <xdr:nvCxnSpPr>
        <xdr:cNvPr id="685" name="直線コネクタ 684"/>
        <xdr:cNvCxnSpPr/>
      </xdr:nvCxnSpPr>
      <xdr:spPr>
        <a:xfrm flipV="1">
          <a:off x="20434300" y="178689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153036</xdr:rowOff>
    </xdr:from>
    <xdr:to>
      <xdr:col>102</xdr:col>
      <xdr:colOff>165100</xdr:colOff>
      <xdr:row>106</xdr:row>
      <xdr:rowOff>83186</xdr:rowOff>
    </xdr:to>
    <xdr:sp macro="" textlink="">
      <xdr:nvSpPr>
        <xdr:cNvPr id="686" name="楕円 685"/>
        <xdr:cNvSpPr/>
      </xdr:nvSpPr>
      <xdr:spPr>
        <a:xfrm>
          <a:off x="19494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59055</xdr:rowOff>
    </xdr:from>
    <xdr:to>
      <xdr:col>107</xdr:col>
      <xdr:colOff>50800</xdr:colOff>
      <xdr:row>106</xdr:row>
      <xdr:rowOff>32386</xdr:rowOff>
    </xdr:to>
    <xdr:cxnSp macro="">
      <xdr:nvCxnSpPr>
        <xdr:cNvPr id="687" name="直線コネクタ 686"/>
        <xdr:cNvCxnSpPr/>
      </xdr:nvCxnSpPr>
      <xdr:spPr>
        <a:xfrm flipV="1">
          <a:off x="19545300" y="17889855"/>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88"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689"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690"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691" name="n_1mainValue【庁舎】&#10;一人当たり面積"/>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692" name="n_2mainValue【庁舎】&#10;一人当たり面積"/>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74313</xdr:rowOff>
    </xdr:from>
    <xdr:ext cx="469744" cy="259045"/>
    <xdr:sp macro="" textlink="">
      <xdr:nvSpPr>
        <xdr:cNvPr id="693" name="n_3mainValue【庁舎】&#10;一人当たり面積"/>
        <xdr:cNvSpPr txBox="1"/>
      </xdr:nvSpPr>
      <xdr:spPr>
        <a:xfrm>
          <a:off x="193104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分析表①に一括して記載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1%20&#9733;&#12415;&#12394;&#12409;&#30010;/&#12304;&#36001;&#25919;&#29366;&#27841;&#36039;&#26009;&#38598;&#12305;_303917_&#12415;&#12394;&#1240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45.4</v>
          </cell>
          <cell r="CF51">
            <v>37.1</v>
          </cell>
          <cell r="CN51">
            <v>25.5</v>
          </cell>
          <cell r="CV51">
            <v>39</v>
          </cell>
        </row>
        <row r="53">
          <cell r="BX53">
            <v>65.2</v>
          </cell>
          <cell r="CF53">
            <v>63.8</v>
          </cell>
          <cell r="CN53">
            <v>65.3</v>
          </cell>
          <cell r="CV53">
            <v>67.900000000000006</v>
          </cell>
        </row>
        <row r="55">
          <cell r="AN55" t="str">
            <v>類似団体内平均値</v>
          </cell>
          <cell r="BX55">
            <v>58.9</v>
          </cell>
          <cell r="CF55">
            <v>51.4</v>
          </cell>
          <cell r="CN55">
            <v>46.8</v>
          </cell>
          <cell r="CV55">
            <v>48.4</v>
          </cell>
        </row>
        <row r="57">
          <cell r="BX57">
            <v>55.6</v>
          </cell>
          <cell r="CF57">
            <v>59.8</v>
          </cell>
          <cell r="CN57">
            <v>61.4</v>
          </cell>
          <cell r="CV57">
            <v>61.6</v>
          </cell>
        </row>
        <row r="72">
          <cell r="BP72" t="str">
            <v>H26</v>
          </cell>
          <cell r="BX72" t="str">
            <v>H27</v>
          </cell>
          <cell r="CF72" t="str">
            <v>H28</v>
          </cell>
          <cell r="CN72" t="str">
            <v>H29</v>
          </cell>
          <cell r="CV72" t="str">
            <v>H30</v>
          </cell>
        </row>
        <row r="73">
          <cell r="AN73" t="str">
            <v>当該団体値</v>
          </cell>
          <cell r="BP73">
            <v>55.3</v>
          </cell>
          <cell r="BX73">
            <v>45.4</v>
          </cell>
          <cell r="CF73">
            <v>37.1</v>
          </cell>
          <cell r="CN73">
            <v>25.5</v>
          </cell>
          <cell r="CV73">
            <v>39</v>
          </cell>
        </row>
        <row r="75">
          <cell r="BP75">
            <v>14.5</v>
          </cell>
          <cell r="BX75">
            <v>13.4</v>
          </cell>
          <cell r="CF75">
            <v>12.9</v>
          </cell>
          <cell r="CN75">
            <v>13.2</v>
          </cell>
          <cell r="CV75">
            <v>12.8</v>
          </cell>
        </row>
        <row r="77">
          <cell r="AN77" t="str">
            <v>類似団体内平均値</v>
          </cell>
          <cell r="BP77">
            <v>54</v>
          </cell>
          <cell r="BX77">
            <v>58.9</v>
          </cell>
          <cell r="CF77">
            <v>51.4</v>
          </cell>
          <cell r="CN77">
            <v>46.8</v>
          </cell>
          <cell r="CV77">
            <v>48.4</v>
          </cell>
        </row>
        <row r="79">
          <cell r="BP79">
            <v>11.5</v>
          </cell>
          <cell r="BX79">
            <v>10.8</v>
          </cell>
          <cell r="CF79">
            <v>10.199999999999999</v>
          </cell>
          <cell r="CN79">
            <v>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9943062</v>
      </c>
      <c r="BO4" s="392"/>
      <c r="BP4" s="392"/>
      <c r="BQ4" s="392"/>
      <c r="BR4" s="392"/>
      <c r="BS4" s="392"/>
      <c r="BT4" s="392"/>
      <c r="BU4" s="393"/>
      <c r="BV4" s="391">
        <v>9814764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9.5</v>
      </c>
      <c r="CU4" s="398"/>
      <c r="CV4" s="398"/>
      <c r="CW4" s="398"/>
      <c r="CX4" s="398"/>
      <c r="CY4" s="398"/>
      <c r="CZ4" s="398"/>
      <c r="DA4" s="399"/>
      <c r="DB4" s="397">
        <v>11.1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9171763</v>
      </c>
      <c r="BO5" s="429"/>
      <c r="BP5" s="429"/>
      <c r="BQ5" s="429"/>
      <c r="BR5" s="429"/>
      <c r="BS5" s="429"/>
      <c r="BT5" s="429"/>
      <c r="BU5" s="430"/>
      <c r="BV5" s="428">
        <v>8997342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88.7</v>
      </c>
      <c r="CU5" s="426"/>
      <c r="CV5" s="426"/>
      <c r="CW5" s="426"/>
      <c r="CX5" s="426"/>
      <c r="CY5" s="426"/>
      <c r="CZ5" s="426"/>
      <c r="DA5" s="427"/>
      <c r="DB5" s="425">
        <v>91.9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771299</v>
      </c>
      <c r="BO6" s="429"/>
      <c r="BP6" s="429"/>
      <c r="BQ6" s="429"/>
      <c r="BR6" s="429"/>
      <c r="BS6" s="429"/>
      <c r="BT6" s="429"/>
      <c r="BU6" s="430"/>
      <c r="BV6" s="428">
        <v>817422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92.6</v>
      </c>
      <c r="CU6" s="466"/>
      <c r="CV6" s="466"/>
      <c r="CW6" s="466"/>
      <c r="CX6" s="466"/>
      <c r="CY6" s="466"/>
      <c r="CZ6" s="466"/>
      <c r="DA6" s="467"/>
      <c r="DB6" s="465">
        <v>96.1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281550</v>
      </c>
      <c r="BO7" s="429"/>
      <c r="BP7" s="429"/>
      <c r="BQ7" s="429"/>
      <c r="BR7" s="429"/>
      <c r="BS7" s="429"/>
      <c r="BT7" s="429"/>
      <c r="BU7" s="430"/>
      <c r="BV7" s="428">
        <v>228828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5172088</v>
      </c>
      <c r="CU7" s="429"/>
      <c r="CV7" s="429"/>
      <c r="CW7" s="429"/>
      <c r="CX7" s="429"/>
      <c r="CY7" s="429"/>
      <c r="CZ7" s="429"/>
      <c r="DA7" s="430"/>
      <c r="DB7" s="428">
        <v>5326383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489749</v>
      </c>
      <c r="BO8" s="429"/>
      <c r="BP8" s="429"/>
      <c r="BQ8" s="429"/>
      <c r="BR8" s="429"/>
      <c r="BS8" s="429"/>
      <c r="BT8" s="429"/>
      <c r="BU8" s="430"/>
      <c r="BV8" s="428">
        <v>588594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v>
      </c>
      <c r="CU8" s="469"/>
      <c r="CV8" s="469"/>
      <c r="CW8" s="469"/>
      <c r="CX8" s="469"/>
      <c r="CY8" s="469"/>
      <c r="CZ8" s="469"/>
      <c r="DA8" s="470"/>
      <c r="DB8" s="468">
        <v>0.3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12742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-98845</v>
      </c>
      <c r="BO9" s="429"/>
      <c r="BP9" s="429"/>
      <c r="BQ9" s="429"/>
      <c r="BR9" s="429"/>
      <c r="BS9" s="429"/>
      <c r="BT9" s="429"/>
      <c r="BU9" s="430"/>
      <c r="BV9" s="428">
        <v>-33121</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18.8</v>
      </c>
      <c r="CU9" s="426"/>
      <c r="CV9" s="426"/>
      <c r="CW9" s="426"/>
      <c r="CX9" s="426"/>
      <c r="CY9" s="426"/>
      <c r="CZ9" s="426"/>
      <c r="DA9" s="427"/>
      <c r="DB9" s="425">
        <v>21.5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13470</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102</v>
      </c>
      <c r="AV10" s="461"/>
      <c r="AW10" s="461"/>
      <c r="AX10" s="461"/>
      <c r="AY10" s="462" t="s">
        <v>121</v>
      </c>
      <c r="AZ10" s="463"/>
      <c r="BA10" s="463"/>
      <c r="BB10" s="463"/>
      <c r="BC10" s="463"/>
      <c r="BD10" s="463"/>
      <c r="BE10" s="463"/>
      <c r="BF10" s="463"/>
      <c r="BG10" s="463"/>
      <c r="BH10" s="463"/>
      <c r="BI10" s="463"/>
      <c r="BJ10" s="463"/>
      <c r="BK10" s="463"/>
      <c r="BL10" s="463"/>
      <c r="BM10" s="464"/>
      <c r="BN10" s="428">
        <v>597</v>
      </c>
      <c r="BO10" s="429"/>
      <c r="BP10" s="429"/>
      <c r="BQ10" s="429"/>
      <c r="BR10" s="429"/>
      <c r="BS10" s="429"/>
      <c r="BT10" s="429"/>
      <c r="BU10" s="430"/>
      <c r="BV10" s="428">
        <v>614</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12804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12709</v>
      </c>
      <c r="S13" s="510"/>
      <c r="T13" s="510"/>
      <c r="U13" s="510"/>
      <c r="V13" s="511"/>
      <c r="W13" s="444" t="s">
        <v>142</v>
      </c>
      <c r="X13" s="445"/>
      <c r="Y13" s="445"/>
      <c r="Z13" s="445"/>
      <c r="AA13" s="445"/>
      <c r="AB13" s="435"/>
      <c r="AC13" s="479">
        <v>2648</v>
      </c>
      <c r="AD13" s="480"/>
      <c r="AE13" s="480"/>
      <c r="AF13" s="480"/>
      <c r="AG13" s="519"/>
      <c r="AH13" s="479">
        <v>2834</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-98248</v>
      </c>
      <c r="BO13" s="429"/>
      <c r="BP13" s="429"/>
      <c r="BQ13" s="429"/>
      <c r="BR13" s="429"/>
      <c r="BS13" s="429"/>
      <c r="BT13" s="429"/>
      <c r="BU13" s="430"/>
      <c r="BV13" s="428">
        <v>-32507</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12.8</v>
      </c>
      <c r="CU13" s="426"/>
      <c r="CV13" s="426"/>
      <c r="CW13" s="426"/>
      <c r="CX13" s="426"/>
      <c r="CY13" s="426"/>
      <c r="CZ13" s="426"/>
      <c r="DA13" s="427"/>
      <c r="DB13" s="425">
        <v>13.2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147</v>
      </c>
      <c r="M14" s="507"/>
      <c r="N14" s="507"/>
      <c r="O14" s="507"/>
      <c r="P14" s="507"/>
      <c r="Q14" s="508"/>
      <c r="R14" s="509">
        <v>13035</v>
      </c>
      <c r="S14" s="510"/>
      <c r="T14" s="510"/>
      <c r="U14" s="510"/>
      <c r="V14" s="511"/>
      <c r="W14" s="418"/>
      <c r="X14" s="419"/>
      <c r="Y14" s="419"/>
      <c r="Z14" s="419"/>
      <c r="AA14" s="419"/>
      <c r="AB14" s="408"/>
      <c r="AC14" s="512">
        <v>36.5</v>
      </c>
      <c r="AD14" s="513"/>
      <c r="AE14" s="513"/>
      <c r="AF14" s="513"/>
      <c r="AG14" s="514"/>
      <c r="AH14" s="512">
        <v>38.799999999999997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v>39</v>
      </c>
      <c r="CU14" s="524"/>
      <c r="CV14" s="524"/>
      <c r="CW14" s="524"/>
      <c r="CX14" s="524"/>
      <c r="CY14" s="524"/>
      <c r="CZ14" s="524"/>
      <c r="DA14" s="525"/>
      <c r="DB14" s="523">
        <v>25.5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141</v>
      </c>
      <c r="N15" s="517"/>
      <c r="O15" s="517"/>
      <c r="P15" s="517"/>
      <c r="Q15" s="518"/>
      <c r="R15" s="509">
        <v>12947</v>
      </c>
      <c r="S15" s="510"/>
      <c r="T15" s="510"/>
      <c r="U15" s="510"/>
      <c r="V15" s="511"/>
      <c r="W15" s="444" t="s">
        <v>149</v>
      </c>
      <c r="X15" s="445"/>
      <c r="Y15" s="445"/>
      <c r="Z15" s="445"/>
      <c r="AA15" s="445"/>
      <c r="AB15" s="435"/>
      <c r="AC15" s="479">
        <v>1462</v>
      </c>
      <c r="AD15" s="480"/>
      <c r="AE15" s="480"/>
      <c r="AF15" s="480"/>
      <c r="AG15" s="519"/>
      <c r="AH15" s="479">
        <v>1508</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1380297</v>
      </c>
      <c r="BO15" s="392"/>
      <c r="BP15" s="392"/>
      <c r="BQ15" s="392"/>
      <c r="BR15" s="392"/>
      <c r="BS15" s="392"/>
      <c r="BT15" s="392"/>
      <c r="BU15" s="393"/>
      <c r="BV15" s="391">
        <v>1355454</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20.2</v>
      </c>
      <c r="AD16" s="513"/>
      <c r="AE16" s="513"/>
      <c r="AF16" s="513"/>
      <c r="AG16" s="514"/>
      <c r="AH16" s="512">
        <v>20.7</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4463768</v>
      </c>
      <c r="BO16" s="429"/>
      <c r="BP16" s="429"/>
      <c r="BQ16" s="429"/>
      <c r="BR16" s="429"/>
      <c r="BS16" s="429"/>
      <c r="BT16" s="429"/>
      <c r="BU16" s="430"/>
      <c r="BV16" s="428">
        <v>4589680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3140</v>
      </c>
      <c r="AD17" s="480"/>
      <c r="AE17" s="480"/>
      <c r="AF17" s="480"/>
      <c r="AG17" s="519"/>
      <c r="AH17" s="479">
        <v>2956</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1781581</v>
      </c>
      <c r="BO17" s="429"/>
      <c r="BP17" s="429"/>
      <c r="BQ17" s="429"/>
      <c r="BR17" s="429"/>
      <c r="BS17" s="429"/>
      <c r="BT17" s="429"/>
      <c r="BU17" s="430"/>
      <c r="BV17" s="428">
        <v>1713616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120.28</v>
      </c>
      <c r="M18" s="541"/>
      <c r="N18" s="541"/>
      <c r="O18" s="541"/>
      <c r="P18" s="541"/>
      <c r="Q18" s="541"/>
      <c r="R18" s="542"/>
      <c r="S18" s="542"/>
      <c r="T18" s="542"/>
      <c r="U18" s="542"/>
      <c r="V18" s="543"/>
      <c r="W18" s="446"/>
      <c r="X18" s="447"/>
      <c r="Y18" s="447"/>
      <c r="Z18" s="447"/>
      <c r="AA18" s="447"/>
      <c r="AB18" s="438"/>
      <c r="AC18" s="544">
        <v>43.3</v>
      </c>
      <c r="AD18" s="545"/>
      <c r="AE18" s="545"/>
      <c r="AF18" s="545"/>
      <c r="AG18" s="546"/>
      <c r="AH18" s="544">
        <v>40.5</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4698489</v>
      </c>
      <c r="BO18" s="429"/>
      <c r="BP18" s="429"/>
      <c r="BQ18" s="429"/>
      <c r="BR18" s="429"/>
      <c r="BS18" s="429"/>
      <c r="BT18" s="429"/>
      <c r="BU18" s="430"/>
      <c r="BV18" s="428">
        <v>5041211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106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6467266</v>
      </c>
      <c r="BO19" s="429"/>
      <c r="BP19" s="429"/>
      <c r="BQ19" s="429"/>
      <c r="BR19" s="429"/>
      <c r="BS19" s="429"/>
      <c r="BT19" s="429"/>
      <c r="BU19" s="430"/>
      <c r="BV19" s="428">
        <v>6851396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4421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9877071</v>
      </c>
      <c r="BO23" s="429"/>
      <c r="BP23" s="429"/>
      <c r="BQ23" s="429"/>
      <c r="BR23" s="429"/>
      <c r="BS23" s="429"/>
      <c r="BT23" s="429"/>
      <c r="BU23" s="430"/>
      <c r="BV23" s="428">
        <v>9925639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7200</v>
      </c>
      <c r="R24" s="480"/>
      <c r="S24" s="480"/>
      <c r="T24" s="480"/>
      <c r="U24" s="480"/>
      <c r="V24" s="519"/>
      <c r="W24" s="578"/>
      <c r="X24" s="566"/>
      <c r="Y24" s="567"/>
      <c r="Z24" s="478" t="s">
        <v>173</v>
      </c>
      <c r="AA24" s="458"/>
      <c r="AB24" s="458"/>
      <c r="AC24" s="458"/>
      <c r="AD24" s="458"/>
      <c r="AE24" s="458"/>
      <c r="AF24" s="458"/>
      <c r="AG24" s="459"/>
      <c r="AH24" s="479">
        <v>113</v>
      </c>
      <c r="AI24" s="480"/>
      <c r="AJ24" s="480"/>
      <c r="AK24" s="480"/>
      <c r="AL24" s="519"/>
      <c r="AM24" s="479">
        <v>322954</v>
      </c>
      <c r="AN24" s="480"/>
      <c r="AO24" s="480"/>
      <c r="AP24" s="480"/>
      <c r="AQ24" s="480"/>
      <c r="AR24" s="519"/>
      <c r="AS24" s="479">
        <v>2858</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9019285</v>
      </c>
      <c r="BO24" s="429"/>
      <c r="BP24" s="429"/>
      <c r="BQ24" s="429"/>
      <c r="BR24" s="429"/>
      <c r="BS24" s="429"/>
      <c r="BT24" s="429"/>
      <c r="BU24" s="430"/>
      <c r="BV24" s="428">
        <v>8858874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5900</v>
      </c>
      <c r="R25" s="480"/>
      <c r="S25" s="480"/>
      <c r="T25" s="480"/>
      <c r="U25" s="480"/>
      <c r="V25" s="519"/>
      <c r="W25" s="578"/>
      <c r="X25" s="566"/>
      <c r="Y25" s="567"/>
      <c r="Z25" s="478" t="s">
        <v>176</v>
      </c>
      <c r="AA25" s="458"/>
      <c r="AB25" s="458"/>
      <c r="AC25" s="458"/>
      <c r="AD25" s="458"/>
      <c r="AE25" s="458"/>
      <c r="AF25" s="458"/>
      <c r="AG25" s="459"/>
      <c r="AH25" s="479" t="s">
        <v>140</v>
      </c>
      <c r="AI25" s="480"/>
      <c r="AJ25" s="480"/>
      <c r="AK25" s="480"/>
      <c r="AL25" s="519"/>
      <c r="AM25" s="479" t="s">
        <v>140</v>
      </c>
      <c r="AN25" s="480"/>
      <c r="AO25" s="480"/>
      <c r="AP25" s="480"/>
      <c r="AQ25" s="480"/>
      <c r="AR25" s="519"/>
      <c r="AS25" s="479" t="s">
        <v>140</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73026</v>
      </c>
      <c r="BO25" s="392"/>
      <c r="BP25" s="392"/>
      <c r="BQ25" s="392"/>
      <c r="BR25" s="392"/>
      <c r="BS25" s="392"/>
      <c r="BT25" s="392"/>
      <c r="BU25" s="393"/>
      <c r="BV25" s="391">
        <v>557573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5300</v>
      </c>
      <c r="R26" s="480"/>
      <c r="S26" s="480"/>
      <c r="T26" s="480"/>
      <c r="U26" s="480"/>
      <c r="V26" s="519"/>
      <c r="W26" s="578"/>
      <c r="X26" s="566"/>
      <c r="Y26" s="567"/>
      <c r="Z26" s="478" t="s">
        <v>179</v>
      </c>
      <c r="AA26" s="588"/>
      <c r="AB26" s="588"/>
      <c r="AC26" s="588"/>
      <c r="AD26" s="588"/>
      <c r="AE26" s="588"/>
      <c r="AF26" s="588"/>
      <c r="AG26" s="589"/>
      <c r="AH26" s="479">
        <v>2</v>
      </c>
      <c r="AI26" s="480"/>
      <c r="AJ26" s="480"/>
      <c r="AK26" s="480"/>
      <c r="AL26" s="519"/>
      <c r="AM26" s="479" t="s">
        <v>180</v>
      </c>
      <c r="AN26" s="480"/>
      <c r="AO26" s="480"/>
      <c r="AP26" s="480"/>
      <c r="AQ26" s="480"/>
      <c r="AR26" s="519"/>
      <c r="AS26" s="479" t="s">
        <v>181</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140</v>
      </c>
      <c r="BO26" s="429"/>
      <c r="BP26" s="429"/>
      <c r="BQ26" s="429"/>
      <c r="BR26" s="429"/>
      <c r="BS26" s="429"/>
      <c r="BT26" s="429"/>
      <c r="BU26" s="430"/>
      <c r="BV26" s="428" t="s">
        <v>140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2800</v>
      </c>
      <c r="R27" s="480"/>
      <c r="S27" s="480"/>
      <c r="T27" s="480"/>
      <c r="U27" s="480"/>
      <c r="V27" s="519"/>
      <c r="W27" s="578"/>
      <c r="X27" s="566"/>
      <c r="Y27" s="567"/>
      <c r="Z27" s="478" t="s">
        <v>184</v>
      </c>
      <c r="AA27" s="458"/>
      <c r="AB27" s="458"/>
      <c r="AC27" s="458"/>
      <c r="AD27" s="458"/>
      <c r="AE27" s="458"/>
      <c r="AF27" s="458"/>
      <c r="AG27" s="459"/>
      <c r="AH27" s="479">
        <v>5</v>
      </c>
      <c r="AI27" s="480"/>
      <c r="AJ27" s="480"/>
      <c r="AK27" s="480"/>
      <c r="AL27" s="519"/>
      <c r="AM27" s="479">
        <v>15891</v>
      </c>
      <c r="AN27" s="480"/>
      <c r="AO27" s="480"/>
      <c r="AP27" s="480"/>
      <c r="AQ27" s="480"/>
      <c r="AR27" s="519"/>
      <c r="AS27" s="479">
        <v>3178</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486722</v>
      </c>
      <c r="BO27" s="602"/>
      <c r="BP27" s="602"/>
      <c r="BQ27" s="602"/>
      <c r="BR27" s="602"/>
      <c r="BS27" s="602"/>
      <c r="BT27" s="602"/>
      <c r="BU27" s="603"/>
      <c r="BV27" s="601">
        <v>486722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2200</v>
      </c>
      <c r="R28" s="480"/>
      <c r="S28" s="480"/>
      <c r="T28" s="480"/>
      <c r="U28" s="480"/>
      <c r="V28" s="519"/>
      <c r="W28" s="578"/>
      <c r="X28" s="566"/>
      <c r="Y28" s="567"/>
      <c r="Z28" s="478" t="s">
        <v>187</v>
      </c>
      <c r="AA28" s="458"/>
      <c r="AB28" s="458"/>
      <c r="AC28" s="458"/>
      <c r="AD28" s="458"/>
      <c r="AE28" s="458"/>
      <c r="AF28" s="458"/>
      <c r="AG28" s="459"/>
      <c r="AH28" s="479" t="s">
        <v>140</v>
      </c>
      <c r="AI28" s="480"/>
      <c r="AJ28" s="480"/>
      <c r="AK28" s="480"/>
      <c r="AL28" s="519"/>
      <c r="AM28" s="479" t="s">
        <v>140</v>
      </c>
      <c r="AN28" s="480"/>
      <c r="AO28" s="480"/>
      <c r="AP28" s="480"/>
      <c r="AQ28" s="480"/>
      <c r="AR28" s="519"/>
      <c r="AS28" s="479" t="s">
        <v>140</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1483202</v>
      </c>
      <c r="BO28" s="392"/>
      <c r="BP28" s="392"/>
      <c r="BQ28" s="392"/>
      <c r="BR28" s="392"/>
      <c r="BS28" s="392"/>
      <c r="BT28" s="392"/>
      <c r="BU28" s="393"/>
      <c r="BV28" s="391">
        <v>1482605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12</v>
      </c>
      <c r="M29" s="480"/>
      <c r="N29" s="480"/>
      <c r="O29" s="480"/>
      <c r="P29" s="519"/>
      <c r="Q29" s="479">
        <v>2000</v>
      </c>
      <c r="R29" s="480"/>
      <c r="S29" s="480"/>
      <c r="T29" s="480"/>
      <c r="U29" s="480"/>
      <c r="V29" s="519"/>
      <c r="W29" s="579"/>
      <c r="X29" s="580"/>
      <c r="Y29" s="581"/>
      <c r="Z29" s="478" t="s">
        <v>190</v>
      </c>
      <c r="AA29" s="458"/>
      <c r="AB29" s="458"/>
      <c r="AC29" s="458"/>
      <c r="AD29" s="458"/>
      <c r="AE29" s="458"/>
      <c r="AF29" s="458"/>
      <c r="AG29" s="459"/>
      <c r="AH29" s="479">
        <v>118</v>
      </c>
      <c r="AI29" s="480"/>
      <c r="AJ29" s="480"/>
      <c r="AK29" s="480"/>
      <c r="AL29" s="519"/>
      <c r="AM29" s="479">
        <v>338845</v>
      </c>
      <c r="AN29" s="480"/>
      <c r="AO29" s="480"/>
      <c r="AP29" s="480"/>
      <c r="AQ29" s="480"/>
      <c r="AR29" s="519"/>
      <c r="AS29" s="479">
        <v>2872</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483569</v>
      </c>
      <c r="BO29" s="429"/>
      <c r="BP29" s="429"/>
      <c r="BQ29" s="429"/>
      <c r="BR29" s="429"/>
      <c r="BS29" s="429"/>
      <c r="BT29" s="429"/>
      <c r="BU29" s="430"/>
      <c r="BV29" s="428">
        <v>483489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92.3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3623166</v>
      </c>
      <c r="BO30" s="602"/>
      <c r="BP30" s="602"/>
      <c r="BQ30" s="602"/>
      <c r="BR30" s="602"/>
      <c r="BS30" s="602"/>
      <c r="BT30" s="602"/>
      <c r="BU30" s="603"/>
      <c r="BV30" s="601">
        <v>3484478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199</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みなべ町開発公社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和歌山県地方税回収機構</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簡易水道事業特別会計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田辺周辺広域市町村組合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御坊日高老人福祉施設事務組合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田辺市周辺衛生施設事務組合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和歌山県住宅新築資金等貸付金回収管理組合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日高広域消防事務組合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後期高齢者医療広域連合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紀南環境広域施設組合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公立紀南病院組合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KRki3ZbqfK/R1vskV+Otw0bJTlb+0+mZ0l7Bwo8MentqWunmWqMNlQrumpK6xVQ9MMaq9yHlPH/IJpSJLwslA==" saltValue="HrSHALCX0D/Gqp1J4VPr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55" zoomScaleNormal="5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1547910</v>
      </c>
      <c r="S5" s="631"/>
      <c r="T5" s="631"/>
      <c r="U5" s="631"/>
      <c r="V5" s="631"/>
      <c r="W5" s="631"/>
      <c r="X5" s="631"/>
      <c r="Y5" s="632"/>
      <c r="Z5" s="633">
        <v>15.6</v>
      </c>
      <c r="AA5" s="633"/>
      <c r="AB5" s="633"/>
      <c r="AC5" s="633"/>
      <c r="AD5" s="634">
        <v>1547910</v>
      </c>
      <c r="AE5" s="634"/>
      <c r="AF5" s="634"/>
      <c r="AG5" s="634"/>
      <c r="AH5" s="634"/>
      <c r="AI5" s="634"/>
      <c r="AJ5" s="634"/>
      <c r="AK5" s="634"/>
      <c r="AL5" s="635">
        <v>30.5</v>
      </c>
      <c r="AM5" s="636"/>
      <c r="AN5" s="636"/>
      <c r="AO5" s="637"/>
      <c r="AP5" s="627" t="s">
        <v>228</v>
      </c>
      <c r="AQ5" s="628"/>
      <c r="AR5" s="628"/>
      <c r="AS5" s="628"/>
      <c r="AT5" s="628"/>
      <c r="AU5" s="628"/>
      <c r="AV5" s="628"/>
      <c r="AW5" s="628"/>
      <c r="AX5" s="628"/>
      <c r="AY5" s="628"/>
      <c r="AZ5" s="628"/>
      <c r="BA5" s="628"/>
      <c r="BB5" s="628"/>
      <c r="BC5" s="628"/>
      <c r="BD5" s="628"/>
      <c r="BE5" s="628"/>
      <c r="BF5" s="629"/>
      <c r="BG5" s="641">
        <v>1517866</v>
      </c>
      <c r="BH5" s="642"/>
      <c r="BI5" s="642"/>
      <c r="BJ5" s="642"/>
      <c r="BK5" s="642"/>
      <c r="BL5" s="642"/>
      <c r="BM5" s="642"/>
      <c r="BN5" s="643"/>
      <c r="BO5" s="644">
        <v>98.1</v>
      </c>
      <c r="BP5" s="644"/>
      <c r="BQ5" s="644"/>
      <c r="BR5" s="644"/>
      <c r="BS5" s="645" t="s">
        <v>139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70741</v>
      </c>
      <c r="S6" s="642"/>
      <c r="T6" s="642"/>
      <c r="U6" s="642"/>
      <c r="V6" s="642"/>
      <c r="W6" s="642"/>
      <c r="X6" s="642"/>
      <c r="Y6" s="643"/>
      <c r="Z6" s="644">
        <v>0.7</v>
      </c>
      <c r="AA6" s="644"/>
      <c r="AB6" s="644"/>
      <c r="AC6" s="644"/>
      <c r="AD6" s="645">
        <v>70741</v>
      </c>
      <c r="AE6" s="645"/>
      <c r="AF6" s="645"/>
      <c r="AG6" s="645"/>
      <c r="AH6" s="645"/>
      <c r="AI6" s="645"/>
      <c r="AJ6" s="645"/>
      <c r="AK6" s="645"/>
      <c r="AL6" s="646">
        <v>1.4</v>
      </c>
      <c r="AM6" s="647"/>
      <c r="AN6" s="647"/>
      <c r="AO6" s="648"/>
      <c r="AP6" s="638" t="s">
        <v>233</v>
      </c>
      <c r="AQ6" s="639"/>
      <c r="AR6" s="639"/>
      <c r="AS6" s="639"/>
      <c r="AT6" s="639"/>
      <c r="AU6" s="639"/>
      <c r="AV6" s="639"/>
      <c r="AW6" s="639"/>
      <c r="AX6" s="639"/>
      <c r="AY6" s="639"/>
      <c r="AZ6" s="639"/>
      <c r="BA6" s="639"/>
      <c r="BB6" s="639"/>
      <c r="BC6" s="639"/>
      <c r="BD6" s="639"/>
      <c r="BE6" s="639"/>
      <c r="BF6" s="640"/>
      <c r="BG6" s="641">
        <v>1517866</v>
      </c>
      <c r="BH6" s="642"/>
      <c r="BI6" s="642"/>
      <c r="BJ6" s="642"/>
      <c r="BK6" s="642"/>
      <c r="BL6" s="642"/>
      <c r="BM6" s="642"/>
      <c r="BN6" s="643"/>
      <c r="BO6" s="644">
        <v>98.1</v>
      </c>
      <c r="BP6" s="644"/>
      <c r="BQ6" s="644"/>
      <c r="BR6" s="644"/>
      <c r="BS6" s="645" t="s">
        <v>234</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75550</v>
      </c>
      <c r="CS6" s="642"/>
      <c r="CT6" s="642"/>
      <c r="CU6" s="642"/>
      <c r="CV6" s="642"/>
      <c r="CW6" s="642"/>
      <c r="CX6" s="642"/>
      <c r="CY6" s="643"/>
      <c r="CZ6" s="635">
        <v>0.8</v>
      </c>
      <c r="DA6" s="636"/>
      <c r="DB6" s="636"/>
      <c r="DC6" s="655"/>
      <c r="DD6" s="650" t="s">
        <v>234</v>
      </c>
      <c r="DE6" s="642"/>
      <c r="DF6" s="642"/>
      <c r="DG6" s="642"/>
      <c r="DH6" s="642"/>
      <c r="DI6" s="642"/>
      <c r="DJ6" s="642"/>
      <c r="DK6" s="642"/>
      <c r="DL6" s="642"/>
      <c r="DM6" s="642"/>
      <c r="DN6" s="642"/>
      <c r="DO6" s="642"/>
      <c r="DP6" s="643"/>
      <c r="DQ6" s="650">
        <v>75550</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4115</v>
      </c>
      <c r="S7" s="642"/>
      <c r="T7" s="642"/>
      <c r="U7" s="642"/>
      <c r="V7" s="642"/>
      <c r="W7" s="642"/>
      <c r="X7" s="642"/>
      <c r="Y7" s="643"/>
      <c r="Z7" s="644">
        <v>0</v>
      </c>
      <c r="AA7" s="644"/>
      <c r="AB7" s="644"/>
      <c r="AC7" s="644"/>
      <c r="AD7" s="645">
        <v>4115</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638031</v>
      </c>
      <c r="BH7" s="642"/>
      <c r="BI7" s="642"/>
      <c r="BJ7" s="642"/>
      <c r="BK7" s="642"/>
      <c r="BL7" s="642"/>
      <c r="BM7" s="642"/>
      <c r="BN7" s="643"/>
      <c r="BO7" s="644">
        <v>41.2</v>
      </c>
      <c r="BP7" s="644"/>
      <c r="BQ7" s="644"/>
      <c r="BR7" s="644"/>
      <c r="BS7" s="645" t="s">
        <v>139</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800284</v>
      </c>
      <c r="CS7" s="642"/>
      <c r="CT7" s="642"/>
      <c r="CU7" s="642"/>
      <c r="CV7" s="642"/>
      <c r="CW7" s="642"/>
      <c r="CX7" s="642"/>
      <c r="CY7" s="643"/>
      <c r="CZ7" s="644">
        <v>8.6999999999999993</v>
      </c>
      <c r="DA7" s="644"/>
      <c r="DB7" s="644"/>
      <c r="DC7" s="644"/>
      <c r="DD7" s="650">
        <v>35298</v>
      </c>
      <c r="DE7" s="642"/>
      <c r="DF7" s="642"/>
      <c r="DG7" s="642"/>
      <c r="DH7" s="642"/>
      <c r="DI7" s="642"/>
      <c r="DJ7" s="642"/>
      <c r="DK7" s="642"/>
      <c r="DL7" s="642"/>
      <c r="DM7" s="642"/>
      <c r="DN7" s="642"/>
      <c r="DO7" s="642"/>
      <c r="DP7" s="643"/>
      <c r="DQ7" s="650">
        <v>517222</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7244</v>
      </c>
      <c r="S8" s="642"/>
      <c r="T8" s="642"/>
      <c r="U8" s="642"/>
      <c r="V8" s="642"/>
      <c r="W8" s="642"/>
      <c r="X8" s="642"/>
      <c r="Y8" s="643"/>
      <c r="Z8" s="644">
        <v>0.1</v>
      </c>
      <c r="AA8" s="644"/>
      <c r="AB8" s="644"/>
      <c r="AC8" s="644"/>
      <c r="AD8" s="645">
        <v>7244</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21526</v>
      </c>
      <c r="BH8" s="642"/>
      <c r="BI8" s="642"/>
      <c r="BJ8" s="642"/>
      <c r="BK8" s="642"/>
      <c r="BL8" s="642"/>
      <c r="BM8" s="642"/>
      <c r="BN8" s="643"/>
      <c r="BO8" s="644">
        <v>1.4</v>
      </c>
      <c r="BP8" s="644"/>
      <c r="BQ8" s="644"/>
      <c r="BR8" s="644"/>
      <c r="BS8" s="650" t="s">
        <v>139</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1950442</v>
      </c>
      <c r="CS8" s="642"/>
      <c r="CT8" s="642"/>
      <c r="CU8" s="642"/>
      <c r="CV8" s="642"/>
      <c r="CW8" s="642"/>
      <c r="CX8" s="642"/>
      <c r="CY8" s="643"/>
      <c r="CZ8" s="644">
        <v>21.3</v>
      </c>
      <c r="DA8" s="644"/>
      <c r="DB8" s="644"/>
      <c r="DC8" s="644"/>
      <c r="DD8" s="650">
        <v>23129</v>
      </c>
      <c r="DE8" s="642"/>
      <c r="DF8" s="642"/>
      <c r="DG8" s="642"/>
      <c r="DH8" s="642"/>
      <c r="DI8" s="642"/>
      <c r="DJ8" s="642"/>
      <c r="DK8" s="642"/>
      <c r="DL8" s="642"/>
      <c r="DM8" s="642"/>
      <c r="DN8" s="642"/>
      <c r="DO8" s="642"/>
      <c r="DP8" s="643"/>
      <c r="DQ8" s="650">
        <v>1122638</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6086</v>
      </c>
      <c r="S9" s="642"/>
      <c r="T9" s="642"/>
      <c r="U9" s="642"/>
      <c r="V9" s="642"/>
      <c r="W9" s="642"/>
      <c r="X9" s="642"/>
      <c r="Y9" s="643"/>
      <c r="Z9" s="644">
        <v>0.1</v>
      </c>
      <c r="AA9" s="644"/>
      <c r="AB9" s="644"/>
      <c r="AC9" s="644"/>
      <c r="AD9" s="645">
        <v>6086</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555747</v>
      </c>
      <c r="BH9" s="642"/>
      <c r="BI9" s="642"/>
      <c r="BJ9" s="642"/>
      <c r="BK9" s="642"/>
      <c r="BL9" s="642"/>
      <c r="BM9" s="642"/>
      <c r="BN9" s="643"/>
      <c r="BO9" s="644">
        <v>35.9</v>
      </c>
      <c r="BP9" s="644"/>
      <c r="BQ9" s="644"/>
      <c r="BR9" s="644"/>
      <c r="BS9" s="650" t="s">
        <v>234</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480075</v>
      </c>
      <c r="CS9" s="642"/>
      <c r="CT9" s="642"/>
      <c r="CU9" s="642"/>
      <c r="CV9" s="642"/>
      <c r="CW9" s="642"/>
      <c r="CX9" s="642"/>
      <c r="CY9" s="643"/>
      <c r="CZ9" s="644">
        <v>5.2</v>
      </c>
      <c r="DA9" s="644"/>
      <c r="DB9" s="644"/>
      <c r="DC9" s="644"/>
      <c r="DD9" s="650">
        <v>41592</v>
      </c>
      <c r="DE9" s="642"/>
      <c r="DF9" s="642"/>
      <c r="DG9" s="642"/>
      <c r="DH9" s="642"/>
      <c r="DI9" s="642"/>
      <c r="DJ9" s="642"/>
      <c r="DK9" s="642"/>
      <c r="DL9" s="642"/>
      <c r="DM9" s="642"/>
      <c r="DN9" s="642"/>
      <c r="DO9" s="642"/>
      <c r="DP9" s="643"/>
      <c r="DQ9" s="650">
        <v>434271</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139</v>
      </c>
      <c r="S10" s="642"/>
      <c r="T10" s="642"/>
      <c r="U10" s="642"/>
      <c r="V10" s="642"/>
      <c r="W10" s="642"/>
      <c r="X10" s="642"/>
      <c r="Y10" s="643"/>
      <c r="Z10" s="644" t="s">
        <v>139</v>
      </c>
      <c r="AA10" s="644"/>
      <c r="AB10" s="644"/>
      <c r="AC10" s="644"/>
      <c r="AD10" s="645" t="s">
        <v>139</v>
      </c>
      <c r="AE10" s="645"/>
      <c r="AF10" s="645"/>
      <c r="AG10" s="645"/>
      <c r="AH10" s="645"/>
      <c r="AI10" s="645"/>
      <c r="AJ10" s="645"/>
      <c r="AK10" s="645"/>
      <c r="AL10" s="646" t="s">
        <v>234</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32825</v>
      </c>
      <c r="BH10" s="642"/>
      <c r="BI10" s="642"/>
      <c r="BJ10" s="642"/>
      <c r="BK10" s="642"/>
      <c r="BL10" s="642"/>
      <c r="BM10" s="642"/>
      <c r="BN10" s="643"/>
      <c r="BO10" s="644">
        <v>2.1</v>
      </c>
      <c r="BP10" s="644"/>
      <c r="BQ10" s="644"/>
      <c r="BR10" s="644"/>
      <c r="BS10" s="650" t="s">
        <v>139</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139</v>
      </c>
      <c r="CS10" s="642"/>
      <c r="CT10" s="642"/>
      <c r="CU10" s="642"/>
      <c r="CV10" s="642"/>
      <c r="CW10" s="642"/>
      <c r="CX10" s="642"/>
      <c r="CY10" s="643"/>
      <c r="CZ10" s="644" t="s">
        <v>139</v>
      </c>
      <c r="DA10" s="644"/>
      <c r="DB10" s="644"/>
      <c r="DC10" s="644"/>
      <c r="DD10" s="650" t="s">
        <v>139</v>
      </c>
      <c r="DE10" s="642"/>
      <c r="DF10" s="642"/>
      <c r="DG10" s="642"/>
      <c r="DH10" s="642"/>
      <c r="DI10" s="642"/>
      <c r="DJ10" s="642"/>
      <c r="DK10" s="642"/>
      <c r="DL10" s="642"/>
      <c r="DM10" s="642"/>
      <c r="DN10" s="642"/>
      <c r="DO10" s="642"/>
      <c r="DP10" s="643"/>
      <c r="DQ10" s="650" t="s">
        <v>234</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139</v>
      </c>
      <c r="AA11" s="644"/>
      <c r="AB11" s="644"/>
      <c r="AC11" s="644"/>
      <c r="AD11" s="645" t="s">
        <v>234</v>
      </c>
      <c r="AE11" s="645"/>
      <c r="AF11" s="645"/>
      <c r="AG11" s="645"/>
      <c r="AH11" s="645"/>
      <c r="AI11" s="645"/>
      <c r="AJ11" s="645"/>
      <c r="AK11" s="645"/>
      <c r="AL11" s="646" t="s">
        <v>234</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27933</v>
      </c>
      <c r="BH11" s="642"/>
      <c r="BI11" s="642"/>
      <c r="BJ11" s="642"/>
      <c r="BK11" s="642"/>
      <c r="BL11" s="642"/>
      <c r="BM11" s="642"/>
      <c r="BN11" s="643"/>
      <c r="BO11" s="644">
        <v>1.8</v>
      </c>
      <c r="BP11" s="644"/>
      <c r="BQ11" s="644"/>
      <c r="BR11" s="644"/>
      <c r="BS11" s="650" t="s">
        <v>234</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1023769</v>
      </c>
      <c r="CS11" s="642"/>
      <c r="CT11" s="642"/>
      <c r="CU11" s="642"/>
      <c r="CV11" s="642"/>
      <c r="CW11" s="642"/>
      <c r="CX11" s="642"/>
      <c r="CY11" s="643"/>
      <c r="CZ11" s="644">
        <v>11.2</v>
      </c>
      <c r="DA11" s="644"/>
      <c r="DB11" s="644"/>
      <c r="DC11" s="644"/>
      <c r="DD11" s="650">
        <v>317745</v>
      </c>
      <c r="DE11" s="642"/>
      <c r="DF11" s="642"/>
      <c r="DG11" s="642"/>
      <c r="DH11" s="642"/>
      <c r="DI11" s="642"/>
      <c r="DJ11" s="642"/>
      <c r="DK11" s="642"/>
      <c r="DL11" s="642"/>
      <c r="DM11" s="642"/>
      <c r="DN11" s="642"/>
      <c r="DO11" s="642"/>
      <c r="DP11" s="643"/>
      <c r="DQ11" s="650">
        <v>582182</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227516</v>
      </c>
      <c r="S12" s="642"/>
      <c r="T12" s="642"/>
      <c r="U12" s="642"/>
      <c r="V12" s="642"/>
      <c r="W12" s="642"/>
      <c r="X12" s="642"/>
      <c r="Y12" s="643"/>
      <c r="Z12" s="644">
        <v>2.2999999999999998</v>
      </c>
      <c r="AA12" s="644"/>
      <c r="AB12" s="644"/>
      <c r="AC12" s="644"/>
      <c r="AD12" s="645">
        <v>227516</v>
      </c>
      <c r="AE12" s="645"/>
      <c r="AF12" s="645"/>
      <c r="AG12" s="645"/>
      <c r="AH12" s="645"/>
      <c r="AI12" s="645"/>
      <c r="AJ12" s="645"/>
      <c r="AK12" s="645"/>
      <c r="AL12" s="646">
        <v>4.5</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745526</v>
      </c>
      <c r="BH12" s="642"/>
      <c r="BI12" s="642"/>
      <c r="BJ12" s="642"/>
      <c r="BK12" s="642"/>
      <c r="BL12" s="642"/>
      <c r="BM12" s="642"/>
      <c r="BN12" s="643"/>
      <c r="BO12" s="644">
        <v>48.2</v>
      </c>
      <c r="BP12" s="644"/>
      <c r="BQ12" s="644"/>
      <c r="BR12" s="644"/>
      <c r="BS12" s="650" t="s">
        <v>234</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92089</v>
      </c>
      <c r="CS12" s="642"/>
      <c r="CT12" s="642"/>
      <c r="CU12" s="642"/>
      <c r="CV12" s="642"/>
      <c r="CW12" s="642"/>
      <c r="CX12" s="642"/>
      <c r="CY12" s="643"/>
      <c r="CZ12" s="644">
        <v>1</v>
      </c>
      <c r="DA12" s="644"/>
      <c r="DB12" s="644"/>
      <c r="DC12" s="644"/>
      <c r="DD12" s="650">
        <v>29797</v>
      </c>
      <c r="DE12" s="642"/>
      <c r="DF12" s="642"/>
      <c r="DG12" s="642"/>
      <c r="DH12" s="642"/>
      <c r="DI12" s="642"/>
      <c r="DJ12" s="642"/>
      <c r="DK12" s="642"/>
      <c r="DL12" s="642"/>
      <c r="DM12" s="642"/>
      <c r="DN12" s="642"/>
      <c r="DO12" s="642"/>
      <c r="DP12" s="643"/>
      <c r="DQ12" s="650">
        <v>86409</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234</v>
      </c>
      <c r="S13" s="642"/>
      <c r="T13" s="642"/>
      <c r="U13" s="642"/>
      <c r="V13" s="642"/>
      <c r="W13" s="642"/>
      <c r="X13" s="642"/>
      <c r="Y13" s="643"/>
      <c r="Z13" s="644" t="s">
        <v>139</v>
      </c>
      <c r="AA13" s="644"/>
      <c r="AB13" s="644"/>
      <c r="AC13" s="644"/>
      <c r="AD13" s="645" t="s">
        <v>139</v>
      </c>
      <c r="AE13" s="645"/>
      <c r="AF13" s="645"/>
      <c r="AG13" s="645"/>
      <c r="AH13" s="645"/>
      <c r="AI13" s="645"/>
      <c r="AJ13" s="645"/>
      <c r="AK13" s="645"/>
      <c r="AL13" s="646" t="s">
        <v>139</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745277</v>
      </c>
      <c r="BH13" s="642"/>
      <c r="BI13" s="642"/>
      <c r="BJ13" s="642"/>
      <c r="BK13" s="642"/>
      <c r="BL13" s="642"/>
      <c r="BM13" s="642"/>
      <c r="BN13" s="643"/>
      <c r="BO13" s="644">
        <v>48.1</v>
      </c>
      <c r="BP13" s="644"/>
      <c r="BQ13" s="644"/>
      <c r="BR13" s="644"/>
      <c r="BS13" s="650" t="s">
        <v>234</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1491916</v>
      </c>
      <c r="CS13" s="642"/>
      <c r="CT13" s="642"/>
      <c r="CU13" s="642"/>
      <c r="CV13" s="642"/>
      <c r="CW13" s="642"/>
      <c r="CX13" s="642"/>
      <c r="CY13" s="643"/>
      <c r="CZ13" s="644">
        <v>16.3</v>
      </c>
      <c r="DA13" s="644"/>
      <c r="DB13" s="644"/>
      <c r="DC13" s="644"/>
      <c r="DD13" s="650">
        <v>1075208</v>
      </c>
      <c r="DE13" s="642"/>
      <c r="DF13" s="642"/>
      <c r="DG13" s="642"/>
      <c r="DH13" s="642"/>
      <c r="DI13" s="642"/>
      <c r="DJ13" s="642"/>
      <c r="DK13" s="642"/>
      <c r="DL13" s="642"/>
      <c r="DM13" s="642"/>
      <c r="DN13" s="642"/>
      <c r="DO13" s="642"/>
      <c r="DP13" s="643"/>
      <c r="DQ13" s="650">
        <v>523828</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139</v>
      </c>
      <c r="S14" s="642"/>
      <c r="T14" s="642"/>
      <c r="U14" s="642"/>
      <c r="V14" s="642"/>
      <c r="W14" s="642"/>
      <c r="X14" s="642"/>
      <c r="Y14" s="643"/>
      <c r="Z14" s="644" t="s">
        <v>139</v>
      </c>
      <c r="AA14" s="644"/>
      <c r="AB14" s="644"/>
      <c r="AC14" s="644"/>
      <c r="AD14" s="645" t="s">
        <v>139</v>
      </c>
      <c r="AE14" s="645"/>
      <c r="AF14" s="645"/>
      <c r="AG14" s="645"/>
      <c r="AH14" s="645"/>
      <c r="AI14" s="645"/>
      <c r="AJ14" s="645"/>
      <c r="AK14" s="645"/>
      <c r="AL14" s="646" t="s">
        <v>139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60554</v>
      </c>
      <c r="BH14" s="642"/>
      <c r="BI14" s="642"/>
      <c r="BJ14" s="642"/>
      <c r="BK14" s="642"/>
      <c r="BL14" s="642"/>
      <c r="BM14" s="642"/>
      <c r="BN14" s="643"/>
      <c r="BO14" s="644">
        <v>3.9</v>
      </c>
      <c r="BP14" s="644"/>
      <c r="BQ14" s="644"/>
      <c r="BR14" s="644"/>
      <c r="BS14" s="650" t="s">
        <v>139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831681</v>
      </c>
      <c r="CS14" s="642"/>
      <c r="CT14" s="642"/>
      <c r="CU14" s="642"/>
      <c r="CV14" s="642"/>
      <c r="CW14" s="642"/>
      <c r="CX14" s="642"/>
      <c r="CY14" s="643"/>
      <c r="CZ14" s="644">
        <v>9.1</v>
      </c>
      <c r="DA14" s="644"/>
      <c r="DB14" s="644"/>
      <c r="DC14" s="644"/>
      <c r="DD14" s="650">
        <v>502462</v>
      </c>
      <c r="DE14" s="642"/>
      <c r="DF14" s="642"/>
      <c r="DG14" s="642"/>
      <c r="DH14" s="642"/>
      <c r="DI14" s="642"/>
      <c r="DJ14" s="642"/>
      <c r="DK14" s="642"/>
      <c r="DL14" s="642"/>
      <c r="DM14" s="642"/>
      <c r="DN14" s="642"/>
      <c r="DO14" s="642"/>
      <c r="DP14" s="643"/>
      <c r="DQ14" s="650">
        <v>454224</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21958</v>
      </c>
      <c r="S15" s="642"/>
      <c r="T15" s="642"/>
      <c r="U15" s="642"/>
      <c r="V15" s="642"/>
      <c r="W15" s="642"/>
      <c r="X15" s="642"/>
      <c r="Y15" s="643"/>
      <c r="Z15" s="644">
        <v>0.2</v>
      </c>
      <c r="AA15" s="644"/>
      <c r="AB15" s="644"/>
      <c r="AC15" s="644"/>
      <c r="AD15" s="645">
        <v>21958</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73755</v>
      </c>
      <c r="BH15" s="642"/>
      <c r="BI15" s="642"/>
      <c r="BJ15" s="642"/>
      <c r="BK15" s="642"/>
      <c r="BL15" s="642"/>
      <c r="BM15" s="642"/>
      <c r="BN15" s="643"/>
      <c r="BO15" s="644">
        <v>4.8</v>
      </c>
      <c r="BP15" s="644"/>
      <c r="BQ15" s="644"/>
      <c r="BR15" s="644"/>
      <c r="BS15" s="650" t="s">
        <v>139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1053574</v>
      </c>
      <c r="CS15" s="642"/>
      <c r="CT15" s="642"/>
      <c r="CU15" s="642"/>
      <c r="CV15" s="642"/>
      <c r="CW15" s="642"/>
      <c r="CX15" s="642"/>
      <c r="CY15" s="643"/>
      <c r="CZ15" s="644">
        <v>11.5</v>
      </c>
      <c r="DA15" s="644"/>
      <c r="DB15" s="644"/>
      <c r="DC15" s="644"/>
      <c r="DD15" s="650">
        <v>391148</v>
      </c>
      <c r="DE15" s="642"/>
      <c r="DF15" s="642"/>
      <c r="DG15" s="642"/>
      <c r="DH15" s="642"/>
      <c r="DI15" s="642"/>
      <c r="DJ15" s="642"/>
      <c r="DK15" s="642"/>
      <c r="DL15" s="642"/>
      <c r="DM15" s="642"/>
      <c r="DN15" s="642"/>
      <c r="DO15" s="642"/>
      <c r="DP15" s="643"/>
      <c r="DQ15" s="650">
        <v>656465</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234</v>
      </c>
      <c r="S16" s="642"/>
      <c r="T16" s="642"/>
      <c r="U16" s="642"/>
      <c r="V16" s="642"/>
      <c r="W16" s="642"/>
      <c r="X16" s="642"/>
      <c r="Y16" s="643"/>
      <c r="Z16" s="644" t="s">
        <v>234</v>
      </c>
      <c r="AA16" s="644"/>
      <c r="AB16" s="644"/>
      <c r="AC16" s="644"/>
      <c r="AD16" s="645" t="s">
        <v>139</v>
      </c>
      <c r="AE16" s="645"/>
      <c r="AF16" s="645"/>
      <c r="AG16" s="645"/>
      <c r="AH16" s="645"/>
      <c r="AI16" s="645"/>
      <c r="AJ16" s="645"/>
      <c r="AK16" s="645"/>
      <c r="AL16" s="646" t="s">
        <v>139</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139</v>
      </c>
      <c r="BH16" s="642"/>
      <c r="BI16" s="642"/>
      <c r="BJ16" s="642"/>
      <c r="BK16" s="642"/>
      <c r="BL16" s="642"/>
      <c r="BM16" s="642"/>
      <c r="BN16" s="643"/>
      <c r="BO16" s="644" t="s">
        <v>234</v>
      </c>
      <c r="BP16" s="644"/>
      <c r="BQ16" s="644"/>
      <c r="BR16" s="644"/>
      <c r="BS16" s="650" t="s">
        <v>139</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152108</v>
      </c>
      <c r="CS16" s="642"/>
      <c r="CT16" s="642"/>
      <c r="CU16" s="642"/>
      <c r="CV16" s="642"/>
      <c r="CW16" s="642"/>
      <c r="CX16" s="642"/>
      <c r="CY16" s="643"/>
      <c r="CZ16" s="644">
        <v>1.7</v>
      </c>
      <c r="DA16" s="644"/>
      <c r="DB16" s="644"/>
      <c r="DC16" s="644"/>
      <c r="DD16" s="650" t="s">
        <v>139</v>
      </c>
      <c r="DE16" s="642"/>
      <c r="DF16" s="642"/>
      <c r="DG16" s="642"/>
      <c r="DH16" s="642"/>
      <c r="DI16" s="642"/>
      <c r="DJ16" s="642"/>
      <c r="DK16" s="642"/>
      <c r="DL16" s="642"/>
      <c r="DM16" s="642"/>
      <c r="DN16" s="642"/>
      <c r="DO16" s="642"/>
      <c r="DP16" s="643"/>
      <c r="DQ16" s="650">
        <v>25418</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4615</v>
      </c>
      <c r="S17" s="642"/>
      <c r="T17" s="642"/>
      <c r="U17" s="642"/>
      <c r="V17" s="642"/>
      <c r="W17" s="642"/>
      <c r="X17" s="642"/>
      <c r="Y17" s="643"/>
      <c r="Z17" s="644">
        <v>0</v>
      </c>
      <c r="AA17" s="644"/>
      <c r="AB17" s="644"/>
      <c r="AC17" s="644"/>
      <c r="AD17" s="645">
        <v>4615</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139</v>
      </c>
      <c r="BH17" s="642"/>
      <c r="BI17" s="642"/>
      <c r="BJ17" s="642"/>
      <c r="BK17" s="642"/>
      <c r="BL17" s="642"/>
      <c r="BM17" s="642"/>
      <c r="BN17" s="643"/>
      <c r="BO17" s="644" t="s">
        <v>139</v>
      </c>
      <c r="BP17" s="644"/>
      <c r="BQ17" s="644"/>
      <c r="BR17" s="644"/>
      <c r="BS17" s="650" t="s">
        <v>139</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1220275</v>
      </c>
      <c r="CS17" s="642"/>
      <c r="CT17" s="642"/>
      <c r="CU17" s="642"/>
      <c r="CV17" s="642"/>
      <c r="CW17" s="642"/>
      <c r="CX17" s="642"/>
      <c r="CY17" s="643"/>
      <c r="CZ17" s="644">
        <v>13.3</v>
      </c>
      <c r="DA17" s="644"/>
      <c r="DB17" s="644"/>
      <c r="DC17" s="644"/>
      <c r="DD17" s="650" t="s">
        <v>139</v>
      </c>
      <c r="DE17" s="642"/>
      <c r="DF17" s="642"/>
      <c r="DG17" s="642"/>
      <c r="DH17" s="642"/>
      <c r="DI17" s="642"/>
      <c r="DJ17" s="642"/>
      <c r="DK17" s="642"/>
      <c r="DL17" s="642"/>
      <c r="DM17" s="642"/>
      <c r="DN17" s="642"/>
      <c r="DO17" s="642"/>
      <c r="DP17" s="643"/>
      <c r="DQ17" s="650">
        <v>1217760</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3694988</v>
      </c>
      <c r="S18" s="642"/>
      <c r="T18" s="642"/>
      <c r="U18" s="642"/>
      <c r="V18" s="642"/>
      <c r="W18" s="642"/>
      <c r="X18" s="642"/>
      <c r="Y18" s="643"/>
      <c r="Z18" s="644">
        <v>37.200000000000003</v>
      </c>
      <c r="AA18" s="644"/>
      <c r="AB18" s="644"/>
      <c r="AC18" s="644"/>
      <c r="AD18" s="645">
        <v>3167381</v>
      </c>
      <c r="AE18" s="645"/>
      <c r="AF18" s="645"/>
      <c r="AG18" s="645"/>
      <c r="AH18" s="645"/>
      <c r="AI18" s="645"/>
      <c r="AJ18" s="645"/>
      <c r="AK18" s="645"/>
      <c r="AL18" s="646">
        <v>62.4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234</v>
      </c>
      <c r="BH18" s="642"/>
      <c r="BI18" s="642"/>
      <c r="BJ18" s="642"/>
      <c r="BK18" s="642"/>
      <c r="BL18" s="642"/>
      <c r="BM18" s="642"/>
      <c r="BN18" s="643"/>
      <c r="BO18" s="644" t="s">
        <v>139</v>
      </c>
      <c r="BP18" s="644"/>
      <c r="BQ18" s="644"/>
      <c r="BR18" s="644"/>
      <c r="BS18" s="650" t="s">
        <v>234</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139</v>
      </c>
      <c r="CS18" s="642"/>
      <c r="CT18" s="642"/>
      <c r="CU18" s="642"/>
      <c r="CV18" s="642"/>
      <c r="CW18" s="642"/>
      <c r="CX18" s="642"/>
      <c r="CY18" s="643"/>
      <c r="CZ18" s="644" t="s">
        <v>139</v>
      </c>
      <c r="DA18" s="644"/>
      <c r="DB18" s="644"/>
      <c r="DC18" s="644"/>
      <c r="DD18" s="650" t="s">
        <v>139</v>
      </c>
      <c r="DE18" s="642"/>
      <c r="DF18" s="642"/>
      <c r="DG18" s="642"/>
      <c r="DH18" s="642"/>
      <c r="DI18" s="642"/>
      <c r="DJ18" s="642"/>
      <c r="DK18" s="642"/>
      <c r="DL18" s="642"/>
      <c r="DM18" s="642"/>
      <c r="DN18" s="642"/>
      <c r="DO18" s="642"/>
      <c r="DP18" s="643"/>
      <c r="DQ18" s="650" t="s">
        <v>234</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3167381</v>
      </c>
      <c r="S19" s="642"/>
      <c r="T19" s="642"/>
      <c r="U19" s="642"/>
      <c r="V19" s="642"/>
      <c r="W19" s="642"/>
      <c r="X19" s="642"/>
      <c r="Y19" s="643"/>
      <c r="Z19" s="644">
        <v>31.9</v>
      </c>
      <c r="AA19" s="644"/>
      <c r="AB19" s="644"/>
      <c r="AC19" s="644"/>
      <c r="AD19" s="645">
        <v>3167381</v>
      </c>
      <c r="AE19" s="645"/>
      <c r="AF19" s="645"/>
      <c r="AG19" s="645"/>
      <c r="AH19" s="645"/>
      <c r="AI19" s="645"/>
      <c r="AJ19" s="645"/>
      <c r="AK19" s="645"/>
      <c r="AL19" s="646">
        <v>62.4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30044</v>
      </c>
      <c r="BH19" s="642"/>
      <c r="BI19" s="642"/>
      <c r="BJ19" s="642"/>
      <c r="BK19" s="642"/>
      <c r="BL19" s="642"/>
      <c r="BM19" s="642"/>
      <c r="BN19" s="643"/>
      <c r="BO19" s="644">
        <v>1.9</v>
      </c>
      <c r="BP19" s="644"/>
      <c r="BQ19" s="644"/>
      <c r="BR19" s="644"/>
      <c r="BS19" s="650" t="s">
        <v>234</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234</v>
      </c>
      <c r="CS19" s="642"/>
      <c r="CT19" s="642"/>
      <c r="CU19" s="642"/>
      <c r="CV19" s="642"/>
      <c r="CW19" s="642"/>
      <c r="CX19" s="642"/>
      <c r="CY19" s="643"/>
      <c r="CZ19" s="644" t="s">
        <v>139</v>
      </c>
      <c r="DA19" s="644"/>
      <c r="DB19" s="644"/>
      <c r="DC19" s="644"/>
      <c r="DD19" s="650" t="s">
        <v>234</v>
      </c>
      <c r="DE19" s="642"/>
      <c r="DF19" s="642"/>
      <c r="DG19" s="642"/>
      <c r="DH19" s="642"/>
      <c r="DI19" s="642"/>
      <c r="DJ19" s="642"/>
      <c r="DK19" s="642"/>
      <c r="DL19" s="642"/>
      <c r="DM19" s="642"/>
      <c r="DN19" s="642"/>
      <c r="DO19" s="642"/>
      <c r="DP19" s="643"/>
      <c r="DQ19" s="650" t="s">
        <v>139</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527607</v>
      </c>
      <c r="S20" s="642"/>
      <c r="T20" s="642"/>
      <c r="U20" s="642"/>
      <c r="V20" s="642"/>
      <c r="W20" s="642"/>
      <c r="X20" s="642"/>
      <c r="Y20" s="643"/>
      <c r="Z20" s="644">
        <v>5.3</v>
      </c>
      <c r="AA20" s="644"/>
      <c r="AB20" s="644"/>
      <c r="AC20" s="644"/>
      <c r="AD20" s="645" t="s">
        <v>234</v>
      </c>
      <c r="AE20" s="645"/>
      <c r="AF20" s="645"/>
      <c r="AG20" s="645"/>
      <c r="AH20" s="645"/>
      <c r="AI20" s="645"/>
      <c r="AJ20" s="645"/>
      <c r="AK20" s="645"/>
      <c r="AL20" s="646" t="s">
        <v>139</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30044</v>
      </c>
      <c r="BH20" s="642"/>
      <c r="BI20" s="642"/>
      <c r="BJ20" s="642"/>
      <c r="BK20" s="642"/>
      <c r="BL20" s="642"/>
      <c r="BM20" s="642"/>
      <c r="BN20" s="643"/>
      <c r="BO20" s="644">
        <v>1.9</v>
      </c>
      <c r="BP20" s="644"/>
      <c r="BQ20" s="644"/>
      <c r="BR20" s="644"/>
      <c r="BS20" s="650" t="s">
        <v>139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9171763</v>
      </c>
      <c r="CS20" s="642"/>
      <c r="CT20" s="642"/>
      <c r="CU20" s="642"/>
      <c r="CV20" s="642"/>
      <c r="CW20" s="642"/>
      <c r="CX20" s="642"/>
      <c r="CY20" s="643"/>
      <c r="CZ20" s="644">
        <v>100</v>
      </c>
      <c r="DA20" s="644"/>
      <c r="DB20" s="644"/>
      <c r="DC20" s="644"/>
      <c r="DD20" s="650">
        <v>2416379</v>
      </c>
      <c r="DE20" s="642"/>
      <c r="DF20" s="642"/>
      <c r="DG20" s="642"/>
      <c r="DH20" s="642"/>
      <c r="DI20" s="642"/>
      <c r="DJ20" s="642"/>
      <c r="DK20" s="642"/>
      <c r="DL20" s="642"/>
      <c r="DM20" s="642"/>
      <c r="DN20" s="642"/>
      <c r="DO20" s="642"/>
      <c r="DP20" s="643"/>
      <c r="DQ20" s="650">
        <v>5695967</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139</v>
      </c>
      <c r="S21" s="642"/>
      <c r="T21" s="642"/>
      <c r="U21" s="642"/>
      <c r="V21" s="642"/>
      <c r="W21" s="642"/>
      <c r="X21" s="642"/>
      <c r="Y21" s="643"/>
      <c r="Z21" s="644" t="s">
        <v>139</v>
      </c>
      <c r="AA21" s="644"/>
      <c r="AB21" s="644"/>
      <c r="AC21" s="644"/>
      <c r="AD21" s="645" t="s">
        <v>139</v>
      </c>
      <c r="AE21" s="645"/>
      <c r="AF21" s="645"/>
      <c r="AG21" s="645"/>
      <c r="AH21" s="645"/>
      <c r="AI21" s="645"/>
      <c r="AJ21" s="645"/>
      <c r="AK21" s="645"/>
      <c r="AL21" s="646" t="s">
        <v>139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30044</v>
      </c>
      <c r="BH21" s="642"/>
      <c r="BI21" s="642"/>
      <c r="BJ21" s="642"/>
      <c r="BK21" s="642"/>
      <c r="BL21" s="642"/>
      <c r="BM21" s="642"/>
      <c r="BN21" s="643"/>
      <c r="BO21" s="644">
        <v>1.9</v>
      </c>
      <c r="BP21" s="644"/>
      <c r="BQ21" s="644"/>
      <c r="BR21" s="644"/>
      <c r="BS21" s="650" t="s">
        <v>139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5585173</v>
      </c>
      <c r="S22" s="642"/>
      <c r="T22" s="642"/>
      <c r="U22" s="642"/>
      <c r="V22" s="642"/>
      <c r="W22" s="642"/>
      <c r="X22" s="642"/>
      <c r="Y22" s="643"/>
      <c r="Z22" s="644">
        <v>56.2</v>
      </c>
      <c r="AA22" s="644"/>
      <c r="AB22" s="644"/>
      <c r="AC22" s="644"/>
      <c r="AD22" s="645">
        <v>5057566</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234</v>
      </c>
      <c r="BH22" s="642"/>
      <c r="BI22" s="642"/>
      <c r="BJ22" s="642"/>
      <c r="BK22" s="642"/>
      <c r="BL22" s="642"/>
      <c r="BM22" s="642"/>
      <c r="BN22" s="643"/>
      <c r="BO22" s="644" t="s">
        <v>234</v>
      </c>
      <c r="BP22" s="644"/>
      <c r="BQ22" s="644"/>
      <c r="BR22" s="644"/>
      <c r="BS22" s="650" t="s">
        <v>139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1463</v>
      </c>
      <c r="S23" s="642"/>
      <c r="T23" s="642"/>
      <c r="U23" s="642"/>
      <c r="V23" s="642"/>
      <c r="W23" s="642"/>
      <c r="X23" s="642"/>
      <c r="Y23" s="643"/>
      <c r="Z23" s="644">
        <v>0</v>
      </c>
      <c r="AA23" s="644"/>
      <c r="AB23" s="644"/>
      <c r="AC23" s="644"/>
      <c r="AD23" s="645">
        <v>1463</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139</v>
      </c>
      <c r="BH23" s="642"/>
      <c r="BI23" s="642"/>
      <c r="BJ23" s="642"/>
      <c r="BK23" s="642"/>
      <c r="BL23" s="642"/>
      <c r="BM23" s="642"/>
      <c r="BN23" s="643"/>
      <c r="BO23" s="644" t="s">
        <v>234</v>
      </c>
      <c r="BP23" s="644"/>
      <c r="BQ23" s="644"/>
      <c r="BR23" s="644"/>
      <c r="BS23" s="650" t="s">
        <v>139</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16016</v>
      </c>
      <c r="S24" s="642"/>
      <c r="T24" s="642"/>
      <c r="U24" s="642"/>
      <c r="V24" s="642"/>
      <c r="W24" s="642"/>
      <c r="X24" s="642"/>
      <c r="Y24" s="643"/>
      <c r="Z24" s="644">
        <v>0.2</v>
      </c>
      <c r="AA24" s="644"/>
      <c r="AB24" s="644"/>
      <c r="AC24" s="644"/>
      <c r="AD24" s="645" t="s">
        <v>139</v>
      </c>
      <c r="AE24" s="645"/>
      <c r="AF24" s="645"/>
      <c r="AG24" s="645"/>
      <c r="AH24" s="645"/>
      <c r="AI24" s="645"/>
      <c r="AJ24" s="645"/>
      <c r="AK24" s="645"/>
      <c r="AL24" s="646" t="s">
        <v>139</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139</v>
      </c>
      <c r="BH24" s="642"/>
      <c r="BI24" s="642"/>
      <c r="BJ24" s="642"/>
      <c r="BK24" s="642"/>
      <c r="BL24" s="642"/>
      <c r="BM24" s="642"/>
      <c r="BN24" s="643"/>
      <c r="BO24" s="644" t="s">
        <v>234</v>
      </c>
      <c r="BP24" s="644"/>
      <c r="BQ24" s="644"/>
      <c r="BR24" s="644"/>
      <c r="BS24" s="650" t="s">
        <v>139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2956670</v>
      </c>
      <c r="CS24" s="631"/>
      <c r="CT24" s="631"/>
      <c r="CU24" s="631"/>
      <c r="CV24" s="631"/>
      <c r="CW24" s="631"/>
      <c r="CX24" s="631"/>
      <c r="CY24" s="632"/>
      <c r="CZ24" s="635">
        <v>32.200000000000003</v>
      </c>
      <c r="DA24" s="636"/>
      <c r="DB24" s="636"/>
      <c r="DC24" s="655"/>
      <c r="DD24" s="674">
        <v>2323883</v>
      </c>
      <c r="DE24" s="631"/>
      <c r="DF24" s="631"/>
      <c r="DG24" s="631"/>
      <c r="DH24" s="631"/>
      <c r="DI24" s="631"/>
      <c r="DJ24" s="631"/>
      <c r="DK24" s="632"/>
      <c r="DL24" s="674">
        <v>2306935</v>
      </c>
      <c r="DM24" s="631"/>
      <c r="DN24" s="631"/>
      <c r="DO24" s="631"/>
      <c r="DP24" s="631"/>
      <c r="DQ24" s="631"/>
      <c r="DR24" s="631"/>
      <c r="DS24" s="631"/>
      <c r="DT24" s="631"/>
      <c r="DU24" s="631"/>
      <c r="DV24" s="632"/>
      <c r="DW24" s="635">
        <v>43.6</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116833</v>
      </c>
      <c r="S25" s="642"/>
      <c r="T25" s="642"/>
      <c r="U25" s="642"/>
      <c r="V25" s="642"/>
      <c r="W25" s="642"/>
      <c r="X25" s="642"/>
      <c r="Y25" s="643"/>
      <c r="Z25" s="644">
        <v>1.2</v>
      </c>
      <c r="AA25" s="644"/>
      <c r="AB25" s="644"/>
      <c r="AC25" s="644"/>
      <c r="AD25" s="645">
        <v>10226</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234</v>
      </c>
      <c r="BH25" s="642"/>
      <c r="BI25" s="642"/>
      <c r="BJ25" s="642"/>
      <c r="BK25" s="642"/>
      <c r="BL25" s="642"/>
      <c r="BM25" s="642"/>
      <c r="BN25" s="643"/>
      <c r="BO25" s="644" t="s">
        <v>139</v>
      </c>
      <c r="BP25" s="644"/>
      <c r="BQ25" s="644"/>
      <c r="BR25" s="644"/>
      <c r="BS25" s="650" t="s">
        <v>139</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947104</v>
      </c>
      <c r="CS25" s="677"/>
      <c r="CT25" s="677"/>
      <c r="CU25" s="677"/>
      <c r="CV25" s="677"/>
      <c r="CW25" s="677"/>
      <c r="CX25" s="677"/>
      <c r="CY25" s="678"/>
      <c r="CZ25" s="646">
        <v>10.3</v>
      </c>
      <c r="DA25" s="675"/>
      <c r="DB25" s="675"/>
      <c r="DC25" s="679"/>
      <c r="DD25" s="650">
        <v>861293</v>
      </c>
      <c r="DE25" s="677"/>
      <c r="DF25" s="677"/>
      <c r="DG25" s="677"/>
      <c r="DH25" s="677"/>
      <c r="DI25" s="677"/>
      <c r="DJ25" s="677"/>
      <c r="DK25" s="678"/>
      <c r="DL25" s="650">
        <v>844345</v>
      </c>
      <c r="DM25" s="677"/>
      <c r="DN25" s="677"/>
      <c r="DO25" s="677"/>
      <c r="DP25" s="677"/>
      <c r="DQ25" s="677"/>
      <c r="DR25" s="677"/>
      <c r="DS25" s="677"/>
      <c r="DT25" s="677"/>
      <c r="DU25" s="677"/>
      <c r="DV25" s="678"/>
      <c r="DW25" s="646">
        <v>15.9</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35715</v>
      </c>
      <c r="S26" s="642"/>
      <c r="T26" s="642"/>
      <c r="U26" s="642"/>
      <c r="V26" s="642"/>
      <c r="W26" s="642"/>
      <c r="X26" s="642"/>
      <c r="Y26" s="643"/>
      <c r="Z26" s="644">
        <v>0.4</v>
      </c>
      <c r="AA26" s="644"/>
      <c r="AB26" s="644"/>
      <c r="AC26" s="644"/>
      <c r="AD26" s="645" t="s">
        <v>139</v>
      </c>
      <c r="AE26" s="645"/>
      <c r="AF26" s="645"/>
      <c r="AG26" s="645"/>
      <c r="AH26" s="645"/>
      <c r="AI26" s="645"/>
      <c r="AJ26" s="645"/>
      <c r="AK26" s="645"/>
      <c r="AL26" s="646" t="s">
        <v>139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234</v>
      </c>
      <c r="BH26" s="642"/>
      <c r="BI26" s="642"/>
      <c r="BJ26" s="642"/>
      <c r="BK26" s="642"/>
      <c r="BL26" s="642"/>
      <c r="BM26" s="642"/>
      <c r="BN26" s="643"/>
      <c r="BO26" s="644" t="s">
        <v>139</v>
      </c>
      <c r="BP26" s="644"/>
      <c r="BQ26" s="644"/>
      <c r="BR26" s="644"/>
      <c r="BS26" s="650" t="s">
        <v>139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588822</v>
      </c>
      <c r="CS26" s="642"/>
      <c r="CT26" s="642"/>
      <c r="CU26" s="642"/>
      <c r="CV26" s="642"/>
      <c r="CW26" s="642"/>
      <c r="CX26" s="642"/>
      <c r="CY26" s="643"/>
      <c r="CZ26" s="646">
        <v>6.4</v>
      </c>
      <c r="DA26" s="675"/>
      <c r="DB26" s="675"/>
      <c r="DC26" s="679"/>
      <c r="DD26" s="650">
        <v>517099</v>
      </c>
      <c r="DE26" s="642"/>
      <c r="DF26" s="642"/>
      <c r="DG26" s="642"/>
      <c r="DH26" s="642"/>
      <c r="DI26" s="642"/>
      <c r="DJ26" s="642"/>
      <c r="DK26" s="643"/>
      <c r="DL26" s="650" t="s">
        <v>139</v>
      </c>
      <c r="DM26" s="642"/>
      <c r="DN26" s="642"/>
      <c r="DO26" s="642"/>
      <c r="DP26" s="642"/>
      <c r="DQ26" s="642"/>
      <c r="DR26" s="642"/>
      <c r="DS26" s="642"/>
      <c r="DT26" s="642"/>
      <c r="DU26" s="642"/>
      <c r="DV26" s="643"/>
      <c r="DW26" s="646" t="s">
        <v>234</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1279726</v>
      </c>
      <c r="S27" s="642"/>
      <c r="T27" s="642"/>
      <c r="U27" s="642"/>
      <c r="V27" s="642"/>
      <c r="W27" s="642"/>
      <c r="X27" s="642"/>
      <c r="Y27" s="643"/>
      <c r="Z27" s="644">
        <v>12.9</v>
      </c>
      <c r="AA27" s="644"/>
      <c r="AB27" s="644"/>
      <c r="AC27" s="644"/>
      <c r="AD27" s="645" t="s">
        <v>234</v>
      </c>
      <c r="AE27" s="645"/>
      <c r="AF27" s="645"/>
      <c r="AG27" s="645"/>
      <c r="AH27" s="645"/>
      <c r="AI27" s="645"/>
      <c r="AJ27" s="645"/>
      <c r="AK27" s="645"/>
      <c r="AL27" s="646" t="s">
        <v>234</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1547910</v>
      </c>
      <c r="BH27" s="642"/>
      <c r="BI27" s="642"/>
      <c r="BJ27" s="642"/>
      <c r="BK27" s="642"/>
      <c r="BL27" s="642"/>
      <c r="BM27" s="642"/>
      <c r="BN27" s="643"/>
      <c r="BO27" s="644">
        <v>100</v>
      </c>
      <c r="BP27" s="644"/>
      <c r="BQ27" s="644"/>
      <c r="BR27" s="644"/>
      <c r="BS27" s="650" t="s">
        <v>139</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789291</v>
      </c>
      <c r="CS27" s="677"/>
      <c r="CT27" s="677"/>
      <c r="CU27" s="677"/>
      <c r="CV27" s="677"/>
      <c r="CW27" s="677"/>
      <c r="CX27" s="677"/>
      <c r="CY27" s="678"/>
      <c r="CZ27" s="646">
        <v>8.6</v>
      </c>
      <c r="DA27" s="675"/>
      <c r="DB27" s="675"/>
      <c r="DC27" s="679"/>
      <c r="DD27" s="650">
        <v>244830</v>
      </c>
      <c r="DE27" s="677"/>
      <c r="DF27" s="677"/>
      <c r="DG27" s="677"/>
      <c r="DH27" s="677"/>
      <c r="DI27" s="677"/>
      <c r="DJ27" s="677"/>
      <c r="DK27" s="678"/>
      <c r="DL27" s="650">
        <v>244830</v>
      </c>
      <c r="DM27" s="677"/>
      <c r="DN27" s="677"/>
      <c r="DO27" s="677"/>
      <c r="DP27" s="677"/>
      <c r="DQ27" s="677"/>
      <c r="DR27" s="677"/>
      <c r="DS27" s="677"/>
      <c r="DT27" s="677"/>
      <c r="DU27" s="677"/>
      <c r="DV27" s="678"/>
      <c r="DW27" s="646">
        <v>4.5999999999999996</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139</v>
      </c>
      <c r="S28" s="642"/>
      <c r="T28" s="642"/>
      <c r="U28" s="642"/>
      <c r="V28" s="642"/>
      <c r="W28" s="642"/>
      <c r="X28" s="642"/>
      <c r="Y28" s="643"/>
      <c r="Z28" s="644" t="s">
        <v>139</v>
      </c>
      <c r="AA28" s="644"/>
      <c r="AB28" s="644"/>
      <c r="AC28" s="644"/>
      <c r="AD28" s="645" t="s">
        <v>139</v>
      </c>
      <c r="AE28" s="645"/>
      <c r="AF28" s="645"/>
      <c r="AG28" s="645"/>
      <c r="AH28" s="645"/>
      <c r="AI28" s="645"/>
      <c r="AJ28" s="645"/>
      <c r="AK28" s="645"/>
      <c r="AL28" s="646" t="s">
        <v>139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1220275</v>
      </c>
      <c r="CS28" s="642"/>
      <c r="CT28" s="642"/>
      <c r="CU28" s="642"/>
      <c r="CV28" s="642"/>
      <c r="CW28" s="642"/>
      <c r="CX28" s="642"/>
      <c r="CY28" s="643"/>
      <c r="CZ28" s="646">
        <v>13.3</v>
      </c>
      <c r="DA28" s="675"/>
      <c r="DB28" s="675"/>
      <c r="DC28" s="679"/>
      <c r="DD28" s="650">
        <v>1217760</v>
      </c>
      <c r="DE28" s="642"/>
      <c r="DF28" s="642"/>
      <c r="DG28" s="642"/>
      <c r="DH28" s="642"/>
      <c r="DI28" s="642"/>
      <c r="DJ28" s="642"/>
      <c r="DK28" s="643"/>
      <c r="DL28" s="650">
        <v>1217760</v>
      </c>
      <c r="DM28" s="642"/>
      <c r="DN28" s="642"/>
      <c r="DO28" s="642"/>
      <c r="DP28" s="642"/>
      <c r="DQ28" s="642"/>
      <c r="DR28" s="642"/>
      <c r="DS28" s="642"/>
      <c r="DT28" s="642"/>
      <c r="DU28" s="642"/>
      <c r="DV28" s="643"/>
      <c r="DW28" s="646">
        <v>23</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699664</v>
      </c>
      <c r="S29" s="642"/>
      <c r="T29" s="642"/>
      <c r="U29" s="642"/>
      <c r="V29" s="642"/>
      <c r="W29" s="642"/>
      <c r="X29" s="642"/>
      <c r="Y29" s="643"/>
      <c r="Z29" s="644">
        <v>7</v>
      </c>
      <c r="AA29" s="644"/>
      <c r="AB29" s="644"/>
      <c r="AC29" s="644"/>
      <c r="AD29" s="645" t="s">
        <v>139</v>
      </c>
      <c r="AE29" s="645"/>
      <c r="AF29" s="645"/>
      <c r="AG29" s="645"/>
      <c r="AH29" s="645"/>
      <c r="AI29" s="645"/>
      <c r="AJ29" s="645"/>
      <c r="AK29" s="645"/>
      <c r="AL29" s="646" t="s">
        <v>139</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1220275</v>
      </c>
      <c r="CS29" s="677"/>
      <c r="CT29" s="677"/>
      <c r="CU29" s="677"/>
      <c r="CV29" s="677"/>
      <c r="CW29" s="677"/>
      <c r="CX29" s="677"/>
      <c r="CY29" s="678"/>
      <c r="CZ29" s="646">
        <v>13.3</v>
      </c>
      <c r="DA29" s="675"/>
      <c r="DB29" s="675"/>
      <c r="DC29" s="679"/>
      <c r="DD29" s="650">
        <v>1217760</v>
      </c>
      <c r="DE29" s="677"/>
      <c r="DF29" s="677"/>
      <c r="DG29" s="677"/>
      <c r="DH29" s="677"/>
      <c r="DI29" s="677"/>
      <c r="DJ29" s="677"/>
      <c r="DK29" s="678"/>
      <c r="DL29" s="650">
        <v>1217760</v>
      </c>
      <c r="DM29" s="677"/>
      <c r="DN29" s="677"/>
      <c r="DO29" s="677"/>
      <c r="DP29" s="677"/>
      <c r="DQ29" s="677"/>
      <c r="DR29" s="677"/>
      <c r="DS29" s="677"/>
      <c r="DT29" s="677"/>
      <c r="DU29" s="677"/>
      <c r="DV29" s="678"/>
      <c r="DW29" s="646">
        <v>23</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21225</v>
      </c>
      <c r="S30" s="642"/>
      <c r="T30" s="642"/>
      <c r="U30" s="642"/>
      <c r="V30" s="642"/>
      <c r="W30" s="642"/>
      <c r="X30" s="642"/>
      <c r="Y30" s="643"/>
      <c r="Z30" s="644">
        <v>0.2</v>
      </c>
      <c r="AA30" s="644"/>
      <c r="AB30" s="644"/>
      <c r="AC30" s="644"/>
      <c r="AD30" s="645">
        <v>3311</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190</v>
      </c>
      <c r="AY30" s="628"/>
      <c r="AZ30" s="628"/>
      <c r="BA30" s="628"/>
      <c r="BB30" s="628"/>
      <c r="BC30" s="628"/>
      <c r="BD30" s="628"/>
      <c r="BE30" s="628"/>
      <c r="BF30" s="629"/>
      <c r="BG30" s="701">
        <v>99.6</v>
      </c>
      <c r="BH30" s="702"/>
      <c r="BI30" s="702"/>
      <c r="BJ30" s="702"/>
      <c r="BK30" s="702"/>
      <c r="BL30" s="702"/>
      <c r="BM30" s="636">
        <v>98.5</v>
      </c>
      <c r="BN30" s="702"/>
      <c r="BO30" s="702"/>
      <c r="BP30" s="702"/>
      <c r="BQ30" s="703"/>
      <c r="BR30" s="701">
        <v>99.4</v>
      </c>
      <c r="BS30" s="702"/>
      <c r="BT30" s="702"/>
      <c r="BU30" s="702"/>
      <c r="BV30" s="702"/>
      <c r="BW30" s="702"/>
      <c r="BX30" s="636">
        <v>98.2</v>
      </c>
      <c r="BY30" s="702"/>
      <c r="BZ30" s="702"/>
      <c r="CA30" s="702"/>
      <c r="CB30" s="703"/>
      <c r="CD30" s="706"/>
      <c r="CE30" s="707"/>
      <c r="CF30" s="656" t="s">
        <v>312</v>
      </c>
      <c r="CG30" s="657"/>
      <c r="CH30" s="657"/>
      <c r="CI30" s="657"/>
      <c r="CJ30" s="657"/>
      <c r="CK30" s="657"/>
      <c r="CL30" s="657"/>
      <c r="CM30" s="657"/>
      <c r="CN30" s="657"/>
      <c r="CO30" s="657"/>
      <c r="CP30" s="657"/>
      <c r="CQ30" s="658"/>
      <c r="CR30" s="641">
        <v>1147394</v>
      </c>
      <c r="CS30" s="642"/>
      <c r="CT30" s="642"/>
      <c r="CU30" s="642"/>
      <c r="CV30" s="642"/>
      <c r="CW30" s="642"/>
      <c r="CX30" s="642"/>
      <c r="CY30" s="643"/>
      <c r="CZ30" s="646">
        <v>12.5</v>
      </c>
      <c r="DA30" s="675"/>
      <c r="DB30" s="675"/>
      <c r="DC30" s="679"/>
      <c r="DD30" s="650">
        <v>1145500</v>
      </c>
      <c r="DE30" s="642"/>
      <c r="DF30" s="642"/>
      <c r="DG30" s="642"/>
      <c r="DH30" s="642"/>
      <c r="DI30" s="642"/>
      <c r="DJ30" s="642"/>
      <c r="DK30" s="643"/>
      <c r="DL30" s="650">
        <v>1145500</v>
      </c>
      <c r="DM30" s="642"/>
      <c r="DN30" s="642"/>
      <c r="DO30" s="642"/>
      <c r="DP30" s="642"/>
      <c r="DQ30" s="642"/>
      <c r="DR30" s="642"/>
      <c r="DS30" s="642"/>
      <c r="DT30" s="642"/>
      <c r="DU30" s="642"/>
      <c r="DV30" s="643"/>
      <c r="DW30" s="646">
        <v>21.6</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35112</v>
      </c>
      <c r="S31" s="642"/>
      <c r="T31" s="642"/>
      <c r="U31" s="642"/>
      <c r="V31" s="642"/>
      <c r="W31" s="642"/>
      <c r="X31" s="642"/>
      <c r="Y31" s="643"/>
      <c r="Z31" s="644">
        <v>0.4</v>
      </c>
      <c r="AA31" s="644"/>
      <c r="AB31" s="644"/>
      <c r="AC31" s="644"/>
      <c r="AD31" s="645" t="s">
        <v>139</v>
      </c>
      <c r="AE31" s="645"/>
      <c r="AF31" s="645"/>
      <c r="AG31" s="645"/>
      <c r="AH31" s="645"/>
      <c r="AI31" s="645"/>
      <c r="AJ31" s="645"/>
      <c r="AK31" s="645"/>
      <c r="AL31" s="646" t="s">
        <v>139</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99.5</v>
      </c>
      <c r="BH31" s="677"/>
      <c r="BI31" s="677"/>
      <c r="BJ31" s="677"/>
      <c r="BK31" s="677"/>
      <c r="BL31" s="677"/>
      <c r="BM31" s="647">
        <v>98.6</v>
      </c>
      <c r="BN31" s="699"/>
      <c r="BO31" s="699"/>
      <c r="BP31" s="699"/>
      <c r="BQ31" s="700"/>
      <c r="BR31" s="698">
        <v>99.4</v>
      </c>
      <c r="BS31" s="677"/>
      <c r="BT31" s="677"/>
      <c r="BU31" s="677"/>
      <c r="BV31" s="677"/>
      <c r="BW31" s="677"/>
      <c r="BX31" s="647">
        <v>98.4</v>
      </c>
      <c r="BY31" s="699"/>
      <c r="BZ31" s="699"/>
      <c r="CA31" s="699"/>
      <c r="CB31" s="700"/>
      <c r="CD31" s="706"/>
      <c r="CE31" s="707"/>
      <c r="CF31" s="656" t="s">
        <v>316</v>
      </c>
      <c r="CG31" s="657"/>
      <c r="CH31" s="657"/>
      <c r="CI31" s="657"/>
      <c r="CJ31" s="657"/>
      <c r="CK31" s="657"/>
      <c r="CL31" s="657"/>
      <c r="CM31" s="657"/>
      <c r="CN31" s="657"/>
      <c r="CO31" s="657"/>
      <c r="CP31" s="657"/>
      <c r="CQ31" s="658"/>
      <c r="CR31" s="641">
        <v>72881</v>
      </c>
      <c r="CS31" s="677"/>
      <c r="CT31" s="677"/>
      <c r="CU31" s="677"/>
      <c r="CV31" s="677"/>
      <c r="CW31" s="677"/>
      <c r="CX31" s="677"/>
      <c r="CY31" s="678"/>
      <c r="CZ31" s="646">
        <v>0.8</v>
      </c>
      <c r="DA31" s="675"/>
      <c r="DB31" s="675"/>
      <c r="DC31" s="679"/>
      <c r="DD31" s="650">
        <v>72260</v>
      </c>
      <c r="DE31" s="677"/>
      <c r="DF31" s="677"/>
      <c r="DG31" s="677"/>
      <c r="DH31" s="677"/>
      <c r="DI31" s="677"/>
      <c r="DJ31" s="677"/>
      <c r="DK31" s="678"/>
      <c r="DL31" s="650">
        <v>72260</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13223</v>
      </c>
      <c r="S32" s="642"/>
      <c r="T32" s="642"/>
      <c r="U32" s="642"/>
      <c r="V32" s="642"/>
      <c r="W32" s="642"/>
      <c r="X32" s="642"/>
      <c r="Y32" s="643"/>
      <c r="Z32" s="644">
        <v>0.1</v>
      </c>
      <c r="AA32" s="644"/>
      <c r="AB32" s="644"/>
      <c r="AC32" s="644"/>
      <c r="AD32" s="645" t="s">
        <v>139</v>
      </c>
      <c r="AE32" s="645"/>
      <c r="AF32" s="645"/>
      <c r="AG32" s="645"/>
      <c r="AH32" s="645"/>
      <c r="AI32" s="645"/>
      <c r="AJ32" s="645"/>
      <c r="AK32" s="645"/>
      <c r="AL32" s="646" t="s">
        <v>139</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99.6</v>
      </c>
      <c r="BH32" s="711"/>
      <c r="BI32" s="711"/>
      <c r="BJ32" s="711"/>
      <c r="BK32" s="711"/>
      <c r="BL32" s="711"/>
      <c r="BM32" s="712">
        <v>98.2</v>
      </c>
      <c r="BN32" s="711"/>
      <c r="BO32" s="711"/>
      <c r="BP32" s="711"/>
      <c r="BQ32" s="713"/>
      <c r="BR32" s="710">
        <v>99.4</v>
      </c>
      <c r="BS32" s="711"/>
      <c r="BT32" s="711"/>
      <c r="BU32" s="711"/>
      <c r="BV32" s="711"/>
      <c r="BW32" s="711"/>
      <c r="BX32" s="712">
        <v>97.9</v>
      </c>
      <c r="BY32" s="711"/>
      <c r="BZ32" s="711"/>
      <c r="CA32" s="711"/>
      <c r="CB32" s="713"/>
      <c r="CD32" s="708"/>
      <c r="CE32" s="709"/>
      <c r="CF32" s="656" t="s">
        <v>319</v>
      </c>
      <c r="CG32" s="657"/>
      <c r="CH32" s="657"/>
      <c r="CI32" s="657"/>
      <c r="CJ32" s="657"/>
      <c r="CK32" s="657"/>
      <c r="CL32" s="657"/>
      <c r="CM32" s="657"/>
      <c r="CN32" s="657"/>
      <c r="CO32" s="657"/>
      <c r="CP32" s="657"/>
      <c r="CQ32" s="658"/>
      <c r="CR32" s="641" t="s">
        <v>234</v>
      </c>
      <c r="CS32" s="642"/>
      <c r="CT32" s="642"/>
      <c r="CU32" s="642"/>
      <c r="CV32" s="642"/>
      <c r="CW32" s="642"/>
      <c r="CX32" s="642"/>
      <c r="CY32" s="643"/>
      <c r="CZ32" s="646" t="s">
        <v>139</v>
      </c>
      <c r="DA32" s="675"/>
      <c r="DB32" s="675"/>
      <c r="DC32" s="679"/>
      <c r="DD32" s="650" t="s">
        <v>139</v>
      </c>
      <c r="DE32" s="642"/>
      <c r="DF32" s="642"/>
      <c r="DG32" s="642"/>
      <c r="DH32" s="642"/>
      <c r="DI32" s="642"/>
      <c r="DJ32" s="642"/>
      <c r="DK32" s="643"/>
      <c r="DL32" s="650" t="s">
        <v>234</v>
      </c>
      <c r="DM32" s="642"/>
      <c r="DN32" s="642"/>
      <c r="DO32" s="642"/>
      <c r="DP32" s="642"/>
      <c r="DQ32" s="642"/>
      <c r="DR32" s="642"/>
      <c r="DS32" s="642"/>
      <c r="DT32" s="642"/>
      <c r="DU32" s="642"/>
      <c r="DV32" s="643"/>
      <c r="DW32" s="646" t="s">
        <v>139</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817422</v>
      </c>
      <c r="S33" s="642"/>
      <c r="T33" s="642"/>
      <c r="U33" s="642"/>
      <c r="V33" s="642"/>
      <c r="W33" s="642"/>
      <c r="X33" s="642"/>
      <c r="Y33" s="643"/>
      <c r="Z33" s="644">
        <v>8.1999999999999993</v>
      </c>
      <c r="AA33" s="644"/>
      <c r="AB33" s="644"/>
      <c r="AC33" s="644"/>
      <c r="AD33" s="645" t="s">
        <v>139</v>
      </c>
      <c r="AE33" s="645"/>
      <c r="AF33" s="645"/>
      <c r="AG33" s="645"/>
      <c r="AH33" s="645"/>
      <c r="AI33" s="645"/>
      <c r="AJ33" s="645"/>
      <c r="AK33" s="645"/>
      <c r="AL33" s="646" t="s">
        <v>234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3646606</v>
      </c>
      <c r="CS33" s="677"/>
      <c r="CT33" s="677"/>
      <c r="CU33" s="677"/>
      <c r="CV33" s="677"/>
      <c r="CW33" s="677"/>
      <c r="CX33" s="677"/>
      <c r="CY33" s="678"/>
      <c r="CZ33" s="646">
        <v>39.799999999999997</v>
      </c>
      <c r="DA33" s="675"/>
      <c r="DB33" s="675"/>
      <c r="DC33" s="679"/>
      <c r="DD33" s="650">
        <v>2813545</v>
      </c>
      <c r="DE33" s="677"/>
      <c r="DF33" s="677"/>
      <c r="DG33" s="677"/>
      <c r="DH33" s="677"/>
      <c r="DI33" s="677"/>
      <c r="DJ33" s="677"/>
      <c r="DK33" s="678"/>
      <c r="DL33" s="650">
        <v>2391554</v>
      </c>
      <c r="DM33" s="677"/>
      <c r="DN33" s="677"/>
      <c r="DO33" s="677"/>
      <c r="DP33" s="677"/>
      <c r="DQ33" s="677"/>
      <c r="DR33" s="677"/>
      <c r="DS33" s="677"/>
      <c r="DT33" s="677"/>
      <c r="DU33" s="677"/>
      <c r="DV33" s="678"/>
      <c r="DW33" s="646">
        <v>45.2</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222664</v>
      </c>
      <c r="S34" s="642"/>
      <c r="T34" s="642"/>
      <c r="U34" s="642"/>
      <c r="V34" s="642"/>
      <c r="W34" s="642"/>
      <c r="X34" s="642"/>
      <c r="Y34" s="643"/>
      <c r="Z34" s="644">
        <v>2.2000000000000002</v>
      </c>
      <c r="AA34" s="644"/>
      <c r="AB34" s="644"/>
      <c r="AC34" s="644"/>
      <c r="AD34" s="645">
        <v>42</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1495559</v>
      </c>
      <c r="CS34" s="642"/>
      <c r="CT34" s="642"/>
      <c r="CU34" s="642"/>
      <c r="CV34" s="642"/>
      <c r="CW34" s="642"/>
      <c r="CX34" s="642"/>
      <c r="CY34" s="643"/>
      <c r="CZ34" s="646">
        <v>16.3</v>
      </c>
      <c r="DA34" s="675"/>
      <c r="DB34" s="675"/>
      <c r="DC34" s="679"/>
      <c r="DD34" s="650">
        <v>1151683</v>
      </c>
      <c r="DE34" s="642"/>
      <c r="DF34" s="642"/>
      <c r="DG34" s="642"/>
      <c r="DH34" s="642"/>
      <c r="DI34" s="642"/>
      <c r="DJ34" s="642"/>
      <c r="DK34" s="643"/>
      <c r="DL34" s="650">
        <v>1005149</v>
      </c>
      <c r="DM34" s="642"/>
      <c r="DN34" s="642"/>
      <c r="DO34" s="642"/>
      <c r="DP34" s="642"/>
      <c r="DQ34" s="642"/>
      <c r="DR34" s="642"/>
      <c r="DS34" s="642"/>
      <c r="DT34" s="642"/>
      <c r="DU34" s="642"/>
      <c r="DV34" s="643"/>
      <c r="DW34" s="646">
        <v>19</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1098826</v>
      </c>
      <c r="S35" s="642"/>
      <c r="T35" s="642"/>
      <c r="U35" s="642"/>
      <c r="V35" s="642"/>
      <c r="W35" s="642"/>
      <c r="X35" s="642"/>
      <c r="Y35" s="643"/>
      <c r="Z35" s="644">
        <v>11.1</v>
      </c>
      <c r="AA35" s="644"/>
      <c r="AB35" s="644"/>
      <c r="AC35" s="644"/>
      <c r="AD35" s="645" t="s">
        <v>234</v>
      </c>
      <c r="AE35" s="645"/>
      <c r="AF35" s="645"/>
      <c r="AG35" s="645"/>
      <c r="AH35" s="645"/>
      <c r="AI35" s="645"/>
      <c r="AJ35" s="645"/>
      <c r="AK35" s="645"/>
      <c r="AL35" s="646" t="s">
        <v>139</v>
      </c>
      <c r="AM35" s="647"/>
      <c r="AN35" s="647"/>
      <c r="AO35" s="648"/>
      <c r="AP35" s="234"/>
      <c r="AQ35" s="714" t="s">
        <v>327</v>
      </c>
      <c r="AR35" s="715"/>
      <c r="AS35" s="715"/>
      <c r="AT35" s="715"/>
      <c r="AU35" s="715"/>
      <c r="AV35" s="715"/>
      <c r="AW35" s="715"/>
      <c r="AX35" s="715"/>
      <c r="AY35" s="716"/>
      <c r="AZ35" s="630">
        <v>1084131</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184186</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37732</v>
      </c>
      <c r="CS35" s="677"/>
      <c r="CT35" s="677"/>
      <c r="CU35" s="677"/>
      <c r="CV35" s="677"/>
      <c r="CW35" s="677"/>
      <c r="CX35" s="677"/>
      <c r="CY35" s="678"/>
      <c r="CZ35" s="646">
        <v>0.4</v>
      </c>
      <c r="DA35" s="675"/>
      <c r="DB35" s="675"/>
      <c r="DC35" s="679"/>
      <c r="DD35" s="650">
        <v>34359</v>
      </c>
      <c r="DE35" s="677"/>
      <c r="DF35" s="677"/>
      <c r="DG35" s="677"/>
      <c r="DH35" s="677"/>
      <c r="DI35" s="677"/>
      <c r="DJ35" s="677"/>
      <c r="DK35" s="678"/>
      <c r="DL35" s="650">
        <v>32514</v>
      </c>
      <c r="DM35" s="677"/>
      <c r="DN35" s="677"/>
      <c r="DO35" s="677"/>
      <c r="DP35" s="677"/>
      <c r="DQ35" s="677"/>
      <c r="DR35" s="677"/>
      <c r="DS35" s="677"/>
      <c r="DT35" s="677"/>
      <c r="DU35" s="677"/>
      <c r="DV35" s="678"/>
      <c r="DW35" s="646">
        <v>0.6</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139</v>
      </c>
      <c r="S36" s="642"/>
      <c r="T36" s="642"/>
      <c r="U36" s="642"/>
      <c r="V36" s="642"/>
      <c r="W36" s="642"/>
      <c r="X36" s="642"/>
      <c r="Y36" s="643"/>
      <c r="Z36" s="644" t="s">
        <v>139</v>
      </c>
      <c r="AA36" s="644"/>
      <c r="AB36" s="644"/>
      <c r="AC36" s="644"/>
      <c r="AD36" s="645" t="s">
        <v>234</v>
      </c>
      <c r="AE36" s="645"/>
      <c r="AF36" s="645"/>
      <c r="AG36" s="645"/>
      <c r="AH36" s="645"/>
      <c r="AI36" s="645"/>
      <c r="AJ36" s="645"/>
      <c r="AK36" s="645"/>
      <c r="AL36" s="646" t="s">
        <v>234</v>
      </c>
      <c r="AM36" s="647"/>
      <c r="AN36" s="647"/>
      <c r="AO36" s="648"/>
      <c r="AQ36" s="718" t="s">
        <v>331</v>
      </c>
      <c r="AR36" s="719"/>
      <c r="AS36" s="719"/>
      <c r="AT36" s="719"/>
      <c r="AU36" s="719"/>
      <c r="AV36" s="719"/>
      <c r="AW36" s="719"/>
      <c r="AX36" s="719"/>
      <c r="AY36" s="720"/>
      <c r="AZ36" s="641">
        <v>472000</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180348</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945994</v>
      </c>
      <c r="CS36" s="642"/>
      <c r="CT36" s="642"/>
      <c r="CU36" s="642"/>
      <c r="CV36" s="642"/>
      <c r="CW36" s="642"/>
      <c r="CX36" s="642"/>
      <c r="CY36" s="643"/>
      <c r="CZ36" s="646">
        <v>10.3</v>
      </c>
      <c r="DA36" s="675"/>
      <c r="DB36" s="675"/>
      <c r="DC36" s="679"/>
      <c r="DD36" s="650">
        <v>696829</v>
      </c>
      <c r="DE36" s="642"/>
      <c r="DF36" s="642"/>
      <c r="DG36" s="642"/>
      <c r="DH36" s="642"/>
      <c r="DI36" s="642"/>
      <c r="DJ36" s="642"/>
      <c r="DK36" s="643"/>
      <c r="DL36" s="650">
        <v>618545</v>
      </c>
      <c r="DM36" s="642"/>
      <c r="DN36" s="642"/>
      <c r="DO36" s="642"/>
      <c r="DP36" s="642"/>
      <c r="DQ36" s="642"/>
      <c r="DR36" s="642"/>
      <c r="DS36" s="642"/>
      <c r="DT36" s="642"/>
      <c r="DU36" s="642"/>
      <c r="DV36" s="643"/>
      <c r="DW36" s="646">
        <v>11.7</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223126</v>
      </c>
      <c r="S37" s="642"/>
      <c r="T37" s="642"/>
      <c r="U37" s="642"/>
      <c r="V37" s="642"/>
      <c r="W37" s="642"/>
      <c r="X37" s="642"/>
      <c r="Y37" s="643"/>
      <c r="Z37" s="644">
        <v>2.2000000000000002</v>
      </c>
      <c r="AA37" s="644"/>
      <c r="AB37" s="644"/>
      <c r="AC37" s="644"/>
      <c r="AD37" s="645" t="s">
        <v>139</v>
      </c>
      <c r="AE37" s="645"/>
      <c r="AF37" s="645"/>
      <c r="AG37" s="645"/>
      <c r="AH37" s="645"/>
      <c r="AI37" s="645"/>
      <c r="AJ37" s="645"/>
      <c r="AK37" s="645"/>
      <c r="AL37" s="646" t="s">
        <v>139</v>
      </c>
      <c r="AM37" s="647"/>
      <c r="AN37" s="647"/>
      <c r="AO37" s="648"/>
      <c r="AQ37" s="718" t="s">
        <v>335</v>
      </c>
      <c r="AR37" s="719"/>
      <c r="AS37" s="719"/>
      <c r="AT37" s="719"/>
      <c r="AU37" s="719"/>
      <c r="AV37" s="719"/>
      <c r="AW37" s="719"/>
      <c r="AX37" s="719"/>
      <c r="AY37" s="720"/>
      <c r="AZ37" s="641">
        <v>64095</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2327</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310574</v>
      </c>
      <c r="CS37" s="677"/>
      <c r="CT37" s="677"/>
      <c r="CU37" s="677"/>
      <c r="CV37" s="677"/>
      <c r="CW37" s="677"/>
      <c r="CX37" s="677"/>
      <c r="CY37" s="678"/>
      <c r="CZ37" s="646">
        <v>3.4</v>
      </c>
      <c r="DA37" s="675"/>
      <c r="DB37" s="675"/>
      <c r="DC37" s="679"/>
      <c r="DD37" s="650">
        <v>307559</v>
      </c>
      <c r="DE37" s="677"/>
      <c r="DF37" s="677"/>
      <c r="DG37" s="677"/>
      <c r="DH37" s="677"/>
      <c r="DI37" s="677"/>
      <c r="DJ37" s="677"/>
      <c r="DK37" s="678"/>
      <c r="DL37" s="650">
        <v>296720</v>
      </c>
      <c r="DM37" s="677"/>
      <c r="DN37" s="677"/>
      <c r="DO37" s="677"/>
      <c r="DP37" s="677"/>
      <c r="DQ37" s="677"/>
      <c r="DR37" s="677"/>
      <c r="DS37" s="677"/>
      <c r="DT37" s="677"/>
      <c r="DU37" s="677"/>
      <c r="DV37" s="678"/>
      <c r="DW37" s="646">
        <v>5.6</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9943062</v>
      </c>
      <c r="S38" s="722"/>
      <c r="T38" s="722"/>
      <c r="U38" s="722"/>
      <c r="V38" s="722"/>
      <c r="W38" s="722"/>
      <c r="X38" s="722"/>
      <c r="Y38" s="723"/>
      <c r="Z38" s="724">
        <v>100</v>
      </c>
      <c r="AA38" s="724"/>
      <c r="AB38" s="724"/>
      <c r="AC38" s="724"/>
      <c r="AD38" s="725">
        <v>5072608</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4866</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4879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1016756</v>
      </c>
      <c r="CS38" s="642"/>
      <c r="CT38" s="642"/>
      <c r="CU38" s="642"/>
      <c r="CV38" s="642"/>
      <c r="CW38" s="642"/>
      <c r="CX38" s="642"/>
      <c r="CY38" s="643"/>
      <c r="CZ38" s="646">
        <v>11.1</v>
      </c>
      <c r="DA38" s="675"/>
      <c r="DB38" s="675"/>
      <c r="DC38" s="679"/>
      <c r="DD38" s="650">
        <v>925674</v>
      </c>
      <c r="DE38" s="642"/>
      <c r="DF38" s="642"/>
      <c r="DG38" s="642"/>
      <c r="DH38" s="642"/>
      <c r="DI38" s="642"/>
      <c r="DJ38" s="642"/>
      <c r="DK38" s="643"/>
      <c r="DL38" s="650">
        <v>735346</v>
      </c>
      <c r="DM38" s="642"/>
      <c r="DN38" s="642"/>
      <c r="DO38" s="642"/>
      <c r="DP38" s="642"/>
      <c r="DQ38" s="642"/>
      <c r="DR38" s="642"/>
      <c r="DS38" s="642"/>
      <c r="DT38" s="642"/>
      <c r="DU38" s="642"/>
      <c r="DV38" s="643"/>
      <c r="DW38" s="646">
        <v>13.9</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v>3280</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106</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150565</v>
      </c>
      <c r="CS39" s="677"/>
      <c r="CT39" s="677"/>
      <c r="CU39" s="677"/>
      <c r="CV39" s="677"/>
      <c r="CW39" s="677"/>
      <c r="CX39" s="677"/>
      <c r="CY39" s="678"/>
      <c r="CZ39" s="646">
        <v>1.6</v>
      </c>
      <c r="DA39" s="675"/>
      <c r="DB39" s="675"/>
      <c r="DC39" s="679"/>
      <c r="DD39" s="650">
        <v>5000</v>
      </c>
      <c r="DE39" s="677"/>
      <c r="DF39" s="677"/>
      <c r="DG39" s="677"/>
      <c r="DH39" s="677"/>
      <c r="DI39" s="677"/>
      <c r="DJ39" s="677"/>
      <c r="DK39" s="678"/>
      <c r="DL39" s="650" t="s">
        <v>234</v>
      </c>
      <c r="DM39" s="677"/>
      <c r="DN39" s="677"/>
      <c r="DO39" s="677"/>
      <c r="DP39" s="677"/>
      <c r="DQ39" s="677"/>
      <c r="DR39" s="677"/>
      <c r="DS39" s="677"/>
      <c r="DT39" s="677"/>
      <c r="DU39" s="677"/>
      <c r="DV39" s="678"/>
      <c r="DW39" s="646" t="s">
        <v>139</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117684</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234</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t="s">
        <v>234</v>
      </c>
      <c r="CS40" s="642"/>
      <c r="CT40" s="642"/>
      <c r="CU40" s="642"/>
      <c r="CV40" s="642"/>
      <c r="CW40" s="642"/>
      <c r="CX40" s="642"/>
      <c r="CY40" s="643"/>
      <c r="CZ40" s="646" t="s">
        <v>139</v>
      </c>
      <c r="DA40" s="675"/>
      <c r="DB40" s="675"/>
      <c r="DC40" s="679"/>
      <c r="DD40" s="650" t="s">
        <v>139</v>
      </c>
      <c r="DE40" s="642"/>
      <c r="DF40" s="642"/>
      <c r="DG40" s="642"/>
      <c r="DH40" s="642"/>
      <c r="DI40" s="642"/>
      <c r="DJ40" s="642"/>
      <c r="DK40" s="643"/>
      <c r="DL40" s="650" t="s">
        <v>139</v>
      </c>
      <c r="DM40" s="642"/>
      <c r="DN40" s="642"/>
      <c r="DO40" s="642"/>
      <c r="DP40" s="642"/>
      <c r="DQ40" s="642"/>
      <c r="DR40" s="642"/>
      <c r="DS40" s="642"/>
      <c r="DT40" s="642"/>
      <c r="DU40" s="642"/>
      <c r="DV40" s="643"/>
      <c r="DW40" s="646" t="s">
        <v>139</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422206</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239</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139</v>
      </c>
      <c r="CS41" s="677"/>
      <c r="CT41" s="677"/>
      <c r="CU41" s="677"/>
      <c r="CV41" s="677"/>
      <c r="CW41" s="677"/>
      <c r="CX41" s="677"/>
      <c r="CY41" s="678"/>
      <c r="CZ41" s="646" t="s">
        <v>139</v>
      </c>
      <c r="DA41" s="675"/>
      <c r="DB41" s="675"/>
      <c r="DC41" s="679"/>
      <c r="DD41" s="650" t="s">
        <v>234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2568487</v>
      </c>
      <c r="CS42" s="642"/>
      <c r="CT42" s="642"/>
      <c r="CU42" s="642"/>
      <c r="CV42" s="642"/>
      <c r="CW42" s="642"/>
      <c r="CX42" s="642"/>
      <c r="CY42" s="643"/>
      <c r="CZ42" s="646">
        <v>28</v>
      </c>
      <c r="DA42" s="647"/>
      <c r="DB42" s="647"/>
      <c r="DC42" s="742"/>
      <c r="DD42" s="650">
        <v>558539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28248</v>
      </c>
      <c r="CS43" s="677"/>
      <c r="CT43" s="677"/>
      <c r="CU43" s="677"/>
      <c r="CV43" s="677"/>
      <c r="CW43" s="677"/>
      <c r="CX43" s="677"/>
      <c r="CY43" s="678"/>
      <c r="CZ43" s="646">
        <v>0.3</v>
      </c>
      <c r="DA43" s="675"/>
      <c r="DB43" s="675"/>
      <c r="DC43" s="679"/>
      <c r="DD43" s="650">
        <v>22548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2416379</v>
      </c>
      <c r="CS44" s="642"/>
      <c r="CT44" s="642"/>
      <c r="CU44" s="642"/>
      <c r="CV44" s="642"/>
      <c r="CW44" s="642"/>
      <c r="CX44" s="642"/>
      <c r="CY44" s="643"/>
      <c r="CZ44" s="646">
        <v>26.3</v>
      </c>
      <c r="DA44" s="647"/>
      <c r="DB44" s="647"/>
      <c r="DC44" s="742"/>
      <c r="DD44" s="650">
        <v>533121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1433935</v>
      </c>
      <c r="CS45" s="677"/>
      <c r="CT45" s="677"/>
      <c r="CU45" s="677"/>
      <c r="CV45" s="677"/>
      <c r="CW45" s="677"/>
      <c r="CX45" s="677"/>
      <c r="CY45" s="678"/>
      <c r="CZ45" s="646">
        <v>15.6</v>
      </c>
      <c r="DA45" s="675"/>
      <c r="DB45" s="675"/>
      <c r="DC45" s="679"/>
      <c r="DD45" s="650">
        <v>68541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967665</v>
      </c>
      <c r="CS46" s="642"/>
      <c r="CT46" s="642"/>
      <c r="CU46" s="642"/>
      <c r="CV46" s="642"/>
      <c r="CW46" s="642"/>
      <c r="CX46" s="642"/>
      <c r="CY46" s="643"/>
      <c r="CZ46" s="646">
        <v>10.6</v>
      </c>
      <c r="DA46" s="647"/>
      <c r="DB46" s="647"/>
      <c r="DC46" s="742"/>
      <c r="DD46" s="650">
        <v>450179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152108</v>
      </c>
      <c r="CS47" s="677"/>
      <c r="CT47" s="677"/>
      <c r="CU47" s="677"/>
      <c r="CV47" s="677"/>
      <c r="CW47" s="677"/>
      <c r="CX47" s="677"/>
      <c r="CY47" s="678"/>
      <c r="CZ47" s="646">
        <v>1.7</v>
      </c>
      <c r="DA47" s="675"/>
      <c r="DB47" s="675"/>
      <c r="DC47" s="679"/>
      <c r="DD47" s="650">
        <v>25418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139</v>
      </c>
      <c r="CS48" s="642"/>
      <c r="CT48" s="642"/>
      <c r="CU48" s="642"/>
      <c r="CV48" s="642"/>
      <c r="CW48" s="642"/>
      <c r="CX48" s="642"/>
      <c r="CY48" s="643"/>
      <c r="CZ48" s="646" t="s">
        <v>234</v>
      </c>
      <c r="DA48" s="647"/>
      <c r="DB48" s="647"/>
      <c r="DC48" s="742"/>
      <c r="DD48" s="650" t="s">
        <v>234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9171763</v>
      </c>
      <c r="CS49" s="711"/>
      <c r="CT49" s="711"/>
      <c r="CU49" s="711"/>
      <c r="CV49" s="711"/>
      <c r="CW49" s="711"/>
      <c r="CX49" s="711"/>
      <c r="CY49" s="743"/>
      <c r="CZ49" s="726">
        <v>100</v>
      </c>
      <c r="DA49" s="744"/>
      <c r="DB49" s="744"/>
      <c r="DC49" s="745"/>
      <c r="DD49" s="746">
        <v>5695967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28wV1vPF84TEriWYcmgR8OIz3O4uwi4oLqwg9pok2YZ85FMdp7b708MPgDesd2sV0NGPVaSgVg13JPtGa7+lbw==" saltValue="tu+b86ZJzyZVC2IGaHk2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9947</v>
      </c>
      <c r="R7" s="777"/>
      <c r="S7" s="777"/>
      <c r="T7" s="777"/>
      <c r="U7" s="777"/>
      <c r="V7" s="777">
        <v>9176</v>
      </c>
      <c r="W7" s="777"/>
      <c r="X7" s="777"/>
      <c r="Y7" s="777"/>
      <c r="Z7" s="777"/>
      <c r="AA7" s="777">
        <v>771</v>
      </c>
      <c r="AB7" s="777"/>
      <c r="AC7" s="777"/>
      <c r="AD7" s="777"/>
      <c r="AE7" s="778"/>
      <c r="AF7" s="779">
        <v>490</v>
      </c>
      <c r="AG7" s="780"/>
      <c r="AH7" s="780"/>
      <c r="AI7" s="780"/>
      <c r="AJ7" s="781"/>
      <c r="AK7" s="816">
        <v>10</v>
      </c>
      <c r="AL7" s="817"/>
      <c r="AM7" s="817"/>
      <c r="AN7" s="817"/>
      <c r="AO7" s="817"/>
      <c r="AP7" s="817">
        <v>9877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603</v>
      </c>
      <c r="BT7" s="821"/>
      <c r="BU7" s="821"/>
      <c r="BV7" s="821"/>
      <c r="BW7" s="821"/>
      <c r="BX7" s="821"/>
      <c r="BY7" s="821"/>
      <c r="BZ7" s="821"/>
      <c r="CA7" s="821"/>
      <c r="CB7" s="821"/>
      <c r="CC7" s="821"/>
      <c r="CD7" s="821"/>
      <c r="CE7" s="821"/>
      <c r="CF7" s="821"/>
      <c r="CG7" s="822"/>
      <c r="CH7" s="813">
        <v>8</v>
      </c>
      <c r="CI7" s="814"/>
      <c r="CJ7" s="814"/>
      <c r="CK7" s="814"/>
      <c r="CL7" s="815"/>
      <c r="CM7" s="813">
        <v>49</v>
      </c>
      <c r="CN7" s="814"/>
      <c r="CO7" s="814"/>
      <c r="CP7" s="814"/>
      <c r="CQ7" s="815"/>
      <c r="CR7" s="813">
        <v>10</v>
      </c>
      <c r="CS7" s="814"/>
      <c r="CT7" s="814"/>
      <c r="CU7" s="814"/>
      <c r="CV7" s="815"/>
      <c r="CW7" s="813" t="s">
        <v>524</v>
      </c>
      <c r="CX7" s="814"/>
      <c r="CY7" s="814"/>
      <c r="CZ7" s="814"/>
      <c r="DA7" s="815"/>
      <c r="DB7" s="813" t="s">
        <v>524</v>
      </c>
      <c r="DC7" s="814"/>
      <c r="DD7" s="814"/>
      <c r="DE7" s="814"/>
      <c r="DF7" s="815"/>
      <c r="DG7" s="813" t="s">
        <v>524</v>
      </c>
      <c r="DH7" s="814"/>
      <c r="DI7" s="814"/>
      <c r="DJ7" s="814"/>
      <c r="DK7" s="815"/>
      <c r="DL7" s="813" t="s">
        <v>524</v>
      </c>
      <c r="DM7" s="814"/>
      <c r="DN7" s="814"/>
      <c r="DO7" s="814"/>
      <c r="DP7" s="815"/>
      <c r="DQ7" s="813" t="s">
        <v>524</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f>Q7</f>
        <v>9947</v>
      </c>
      <c r="R23" s="836"/>
      <c r="S23" s="836"/>
      <c r="T23" s="836"/>
      <c r="U23" s="836"/>
      <c r="V23" s="836">
        <f t="shared" ref="V23" si="0">V7</f>
        <v>9176</v>
      </c>
      <c r="W23" s="836"/>
      <c r="X23" s="836"/>
      <c r="Y23" s="836"/>
      <c r="Z23" s="836"/>
      <c r="AA23" s="836">
        <f t="shared" ref="AA23" si="1">AA7</f>
        <v>771</v>
      </c>
      <c r="AB23" s="836"/>
      <c r="AC23" s="836"/>
      <c r="AD23" s="836"/>
      <c r="AE23" s="837"/>
      <c r="AF23" s="838">
        <v>490</v>
      </c>
      <c r="AG23" s="836"/>
      <c r="AH23" s="836"/>
      <c r="AI23" s="836"/>
      <c r="AJ23" s="839"/>
      <c r="AK23" s="840"/>
      <c r="AL23" s="841"/>
      <c r="AM23" s="841"/>
      <c r="AN23" s="841"/>
      <c r="AO23" s="841"/>
      <c r="AP23" s="836">
        <f>AP7</f>
        <v>9877</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2033</v>
      </c>
      <c r="R28" s="865"/>
      <c r="S28" s="865"/>
      <c r="T28" s="865"/>
      <c r="U28" s="865"/>
      <c r="V28" s="865">
        <v>1849</v>
      </c>
      <c r="W28" s="865"/>
      <c r="X28" s="865"/>
      <c r="Y28" s="865"/>
      <c r="Z28" s="865"/>
      <c r="AA28" s="865">
        <v>184</v>
      </c>
      <c r="AB28" s="865"/>
      <c r="AC28" s="865"/>
      <c r="AD28" s="865"/>
      <c r="AE28" s="866"/>
      <c r="AF28" s="867">
        <v>184</v>
      </c>
      <c r="AG28" s="865"/>
      <c r="AH28" s="865"/>
      <c r="AI28" s="865"/>
      <c r="AJ28" s="868"/>
      <c r="AK28" s="869">
        <v>122</v>
      </c>
      <c r="AL28" s="860"/>
      <c r="AM28" s="860"/>
      <c r="AN28" s="860"/>
      <c r="AO28" s="860"/>
      <c r="AP28" s="860" t="s">
        <v>601</v>
      </c>
      <c r="AQ28" s="860"/>
      <c r="AR28" s="860"/>
      <c r="AS28" s="860"/>
      <c r="AT28" s="860"/>
      <c r="AU28" s="860" t="s">
        <v>601</v>
      </c>
      <c r="AV28" s="860"/>
      <c r="AW28" s="860"/>
      <c r="AX28" s="860"/>
      <c r="AY28" s="860"/>
      <c r="AZ28" s="861" t="s">
        <v>601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311</v>
      </c>
      <c r="R29" s="801"/>
      <c r="S29" s="801"/>
      <c r="T29" s="801"/>
      <c r="U29" s="801"/>
      <c r="V29" s="801">
        <v>303</v>
      </c>
      <c r="W29" s="801"/>
      <c r="X29" s="801"/>
      <c r="Y29" s="801"/>
      <c r="Z29" s="801"/>
      <c r="AA29" s="801">
        <v>8</v>
      </c>
      <c r="AB29" s="801"/>
      <c r="AC29" s="801"/>
      <c r="AD29" s="801"/>
      <c r="AE29" s="802"/>
      <c r="AF29" s="803">
        <v>8</v>
      </c>
      <c r="AG29" s="804"/>
      <c r="AH29" s="804"/>
      <c r="AI29" s="804"/>
      <c r="AJ29" s="805"/>
      <c r="AK29" s="872">
        <v>187</v>
      </c>
      <c r="AL29" s="873"/>
      <c r="AM29" s="873"/>
      <c r="AN29" s="873"/>
      <c r="AO29" s="873"/>
      <c r="AP29" s="873" t="s">
        <v>601</v>
      </c>
      <c r="AQ29" s="873"/>
      <c r="AR29" s="873"/>
      <c r="AS29" s="873"/>
      <c r="AT29" s="873"/>
      <c r="AU29" s="873" t="s">
        <v>601</v>
      </c>
      <c r="AV29" s="873"/>
      <c r="AW29" s="873"/>
      <c r="AX29" s="873"/>
      <c r="AY29" s="873"/>
      <c r="AZ29" s="874" t="s">
        <v>601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1675</v>
      </c>
      <c r="R30" s="801"/>
      <c r="S30" s="801"/>
      <c r="T30" s="801"/>
      <c r="U30" s="801"/>
      <c r="V30" s="801">
        <v>1617</v>
      </c>
      <c r="W30" s="801"/>
      <c r="X30" s="801"/>
      <c r="Y30" s="801"/>
      <c r="Z30" s="801"/>
      <c r="AA30" s="801">
        <v>58</v>
      </c>
      <c r="AB30" s="801"/>
      <c r="AC30" s="801"/>
      <c r="AD30" s="801"/>
      <c r="AE30" s="802"/>
      <c r="AF30" s="803">
        <v>58</v>
      </c>
      <c r="AG30" s="804"/>
      <c r="AH30" s="804"/>
      <c r="AI30" s="804"/>
      <c r="AJ30" s="805"/>
      <c r="AK30" s="872">
        <v>235</v>
      </c>
      <c r="AL30" s="873"/>
      <c r="AM30" s="873"/>
      <c r="AN30" s="873"/>
      <c r="AO30" s="873"/>
      <c r="AP30" s="873" t="s">
        <v>601</v>
      </c>
      <c r="AQ30" s="873"/>
      <c r="AR30" s="873"/>
      <c r="AS30" s="873"/>
      <c r="AT30" s="873"/>
      <c r="AU30" s="873" t="s">
        <v>601</v>
      </c>
      <c r="AV30" s="873"/>
      <c r="AW30" s="873"/>
      <c r="AX30" s="873"/>
      <c r="AY30" s="873"/>
      <c r="AZ30" s="874" t="s">
        <v>601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159</v>
      </c>
      <c r="R31" s="801"/>
      <c r="S31" s="801"/>
      <c r="T31" s="801"/>
      <c r="U31" s="801"/>
      <c r="V31" s="801">
        <v>127</v>
      </c>
      <c r="W31" s="801"/>
      <c r="X31" s="801"/>
      <c r="Y31" s="801"/>
      <c r="Z31" s="801"/>
      <c r="AA31" s="801">
        <v>32</v>
      </c>
      <c r="AB31" s="801"/>
      <c r="AC31" s="801"/>
      <c r="AD31" s="801"/>
      <c r="AE31" s="802"/>
      <c r="AF31" s="803">
        <v>317</v>
      </c>
      <c r="AG31" s="804"/>
      <c r="AH31" s="804"/>
      <c r="AI31" s="804"/>
      <c r="AJ31" s="805"/>
      <c r="AK31" s="872" t="s">
        <v>601</v>
      </c>
      <c r="AL31" s="873"/>
      <c r="AM31" s="873"/>
      <c r="AN31" s="873"/>
      <c r="AO31" s="873"/>
      <c r="AP31" s="873">
        <v>325</v>
      </c>
      <c r="AQ31" s="873"/>
      <c r="AR31" s="873"/>
      <c r="AS31" s="873"/>
      <c r="AT31" s="873"/>
      <c r="AU31" s="873" t="s">
        <v>601</v>
      </c>
      <c r="AV31" s="873"/>
      <c r="AW31" s="873"/>
      <c r="AX31" s="873"/>
      <c r="AY31" s="873"/>
      <c r="AZ31" s="874" t="s">
        <v>601</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240</v>
      </c>
      <c r="R32" s="801"/>
      <c r="S32" s="801"/>
      <c r="T32" s="801"/>
      <c r="U32" s="801"/>
      <c r="V32" s="801">
        <v>234</v>
      </c>
      <c r="W32" s="801"/>
      <c r="X32" s="801"/>
      <c r="Y32" s="801"/>
      <c r="Z32" s="801"/>
      <c r="AA32" s="801">
        <v>6</v>
      </c>
      <c r="AB32" s="801"/>
      <c r="AC32" s="801"/>
      <c r="AD32" s="801"/>
      <c r="AE32" s="802"/>
      <c r="AF32" s="803">
        <v>6</v>
      </c>
      <c r="AG32" s="804"/>
      <c r="AH32" s="804"/>
      <c r="AI32" s="804"/>
      <c r="AJ32" s="805"/>
      <c r="AK32" s="872">
        <v>210</v>
      </c>
      <c r="AL32" s="873"/>
      <c r="AM32" s="873"/>
      <c r="AN32" s="873"/>
      <c r="AO32" s="873"/>
      <c r="AP32" s="873">
        <v>1984</v>
      </c>
      <c r="AQ32" s="873"/>
      <c r="AR32" s="873"/>
      <c r="AS32" s="873"/>
      <c r="AT32" s="873"/>
      <c r="AU32" s="873">
        <v>1835</v>
      </c>
      <c r="AV32" s="873"/>
      <c r="AW32" s="873"/>
      <c r="AX32" s="873"/>
      <c r="AY32" s="873"/>
      <c r="AZ32" s="874" t="s">
        <v>602</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499</v>
      </c>
      <c r="R33" s="801"/>
      <c r="S33" s="801"/>
      <c r="T33" s="801"/>
      <c r="U33" s="801"/>
      <c r="V33" s="801">
        <v>493</v>
      </c>
      <c r="W33" s="801"/>
      <c r="X33" s="801"/>
      <c r="Y33" s="801"/>
      <c r="Z33" s="801"/>
      <c r="AA33" s="801">
        <v>6</v>
      </c>
      <c r="AB33" s="801"/>
      <c r="AC33" s="801"/>
      <c r="AD33" s="801"/>
      <c r="AE33" s="802"/>
      <c r="AF33" s="803">
        <v>6</v>
      </c>
      <c r="AG33" s="804"/>
      <c r="AH33" s="804"/>
      <c r="AI33" s="804"/>
      <c r="AJ33" s="805"/>
      <c r="AK33" s="872">
        <v>262</v>
      </c>
      <c r="AL33" s="873"/>
      <c r="AM33" s="873"/>
      <c r="AN33" s="873"/>
      <c r="AO33" s="873"/>
      <c r="AP33" s="873">
        <v>3894</v>
      </c>
      <c r="AQ33" s="873"/>
      <c r="AR33" s="873"/>
      <c r="AS33" s="873"/>
      <c r="AT33" s="873"/>
      <c r="AU33" s="873">
        <v>3450</v>
      </c>
      <c r="AV33" s="873"/>
      <c r="AW33" s="873"/>
      <c r="AX33" s="873"/>
      <c r="AY33" s="873"/>
      <c r="AZ33" s="874" t="s">
        <v>602</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230</v>
      </c>
      <c r="R34" s="801"/>
      <c r="S34" s="801"/>
      <c r="T34" s="801"/>
      <c r="U34" s="801"/>
      <c r="V34" s="801">
        <v>209</v>
      </c>
      <c r="W34" s="801"/>
      <c r="X34" s="801"/>
      <c r="Y34" s="801"/>
      <c r="Z34" s="801"/>
      <c r="AA34" s="801">
        <v>21</v>
      </c>
      <c r="AB34" s="801"/>
      <c r="AC34" s="801"/>
      <c r="AD34" s="801"/>
      <c r="AE34" s="802"/>
      <c r="AF34" s="803">
        <v>15</v>
      </c>
      <c r="AG34" s="804"/>
      <c r="AH34" s="804"/>
      <c r="AI34" s="804"/>
      <c r="AJ34" s="805"/>
      <c r="AK34" s="872">
        <v>5</v>
      </c>
      <c r="AL34" s="873"/>
      <c r="AM34" s="873"/>
      <c r="AN34" s="873"/>
      <c r="AO34" s="873"/>
      <c r="AP34" s="873">
        <v>578</v>
      </c>
      <c r="AQ34" s="873"/>
      <c r="AR34" s="873"/>
      <c r="AS34" s="873"/>
      <c r="AT34" s="873"/>
      <c r="AU34" s="873">
        <v>298</v>
      </c>
      <c r="AV34" s="873"/>
      <c r="AW34" s="873"/>
      <c r="AX34" s="873"/>
      <c r="AY34" s="873"/>
      <c r="AZ34" s="874" t="s">
        <v>602</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595</v>
      </c>
      <c r="AG63" s="884"/>
      <c r="AH63" s="884"/>
      <c r="AI63" s="884"/>
      <c r="AJ63" s="885"/>
      <c r="AK63" s="886"/>
      <c r="AL63" s="881"/>
      <c r="AM63" s="881"/>
      <c r="AN63" s="881"/>
      <c r="AO63" s="881"/>
      <c r="AP63" s="884">
        <f>SUM(AP31:AS34)</f>
        <v>6781</v>
      </c>
      <c r="AQ63" s="884"/>
      <c r="AR63" s="884"/>
      <c r="AS63" s="884"/>
      <c r="AT63" s="884"/>
      <c r="AU63" s="884">
        <f>SUM(AU32:AY34)</f>
        <v>5583</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417</v>
      </c>
      <c r="AB66" s="760"/>
      <c r="AC66" s="760"/>
      <c r="AD66" s="760"/>
      <c r="AE66" s="761"/>
      <c r="AF66" s="894" t="s">
        <v>418</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589</v>
      </c>
      <c r="C68" s="912"/>
      <c r="D68" s="912"/>
      <c r="E68" s="912"/>
      <c r="F68" s="912"/>
      <c r="G68" s="912"/>
      <c r="H68" s="912"/>
      <c r="I68" s="912"/>
      <c r="J68" s="912"/>
      <c r="K68" s="912"/>
      <c r="L68" s="912"/>
      <c r="M68" s="912"/>
      <c r="N68" s="912"/>
      <c r="O68" s="912"/>
      <c r="P68" s="913"/>
      <c r="Q68" s="914">
        <v>8502</v>
      </c>
      <c r="R68" s="908"/>
      <c r="S68" s="908"/>
      <c r="T68" s="908"/>
      <c r="U68" s="908"/>
      <c r="V68" s="908">
        <v>7172</v>
      </c>
      <c r="W68" s="908"/>
      <c r="X68" s="908"/>
      <c r="Y68" s="908"/>
      <c r="Z68" s="908"/>
      <c r="AA68" s="908">
        <v>1330</v>
      </c>
      <c r="AB68" s="908"/>
      <c r="AC68" s="908"/>
      <c r="AD68" s="908"/>
      <c r="AE68" s="908"/>
      <c r="AF68" s="908">
        <v>1330</v>
      </c>
      <c r="AG68" s="908"/>
      <c r="AH68" s="908"/>
      <c r="AI68" s="908"/>
      <c r="AJ68" s="908"/>
      <c r="AK68" s="915" t="s">
        <v>602</v>
      </c>
      <c r="AL68" s="916"/>
      <c r="AM68" s="916"/>
      <c r="AN68" s="916"/>
      <c r="AO68" s="917"/>
      <c r="AP68" s="908" t="s">
        <v>601</v>
      </c>
      <c r="AQ68" s="908"/>
      <c r="AR68" s="908"/>
      <c r="AS68" s="908"/>
      <c r="AT68" s="908"/>
      <c r="AU68" s="908" t="s">
        <v>602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8" t="s">
        <v>590</v>
      </c>
      <c r="C69" s="919"/>
      <c r="D69" s="919"/>
      <c r="E69" s="919"/>
      <c r="F69" s="919"/>
      <c r="G69" s="919"/>
      <c r="H69" s="919"/>
      <c r="I69" s="919"/>
      <c r="J69" s="919"/>
      <c r="K69" s="919"/>
      <c r="L69" s="919"/>
      <c r="M69" s="919"/>
      <c r="N69" s="919"/>
      <c r="O69" s="919"/>
      <c r="P69" s="920"/>
      <c r="Q69" s="921">
        <v>137</v>
      </c>
      <c r="R69" s="873"/>
      <c r="S69" s="873"/>
      <c r="T69" s="873"/>
      <c r="U69" s="873"/>
      <c r="V69" s="873">
        <v>135</v>
      </c>
      <c r="W69" s="873"/>
      <c r="X69" s="873"/>
      <c r="Y69" s="873"/>
      <c r="Z69" s="873"/>
      <c r="AA69" s="873">
        <v>2</v>
      </c>
      <c r="AB69" s="873"/>
      <c r="AC69" s="873"/>
      <c r="AD69" s="873"/>
      <c r="AE69" s="873"/>
      <c r="AF69" s="873">
        <v>2</v>
      </c>
      <c r="AG69" s="873"/>
      <c r="AH69" s="873"/>
      <c r="AI69" s="873"/>
      <c r="AJ69" s="873"/>
      <c r="AK69" s="873">
        <v>29</v>
      </c>
      <c r="AL69" s="873"/>
      <c r="AM69" s="873"/>
      <c r="AN69" s="873"/>
      <c r="AO69" s="873"/>
      <c r="AP69" s="873" t="s">
        <v>601</v>
      </c>
      <c r="AQ69" s="873"/>
      <c r="AR69" s="873"/>
      <c r="AS69" s="873"/>
      <c r="AT69" s="873"/>
      <c r="AU69" s="873" t="s">
        <v>602</v>
      </c>
      <c r="AV69" s="873"/>
      <c r="AW69" s="873"/>
      <c r="AX69" s="873"/>
      <c r="AY69" s="873"/>
      <c r="AZ69" s="924"/>
      <c r="BA69" s="924"/>
      <c r="BB69" s="924"/>
      <c r="BC69" s="924"/>
      <c r="BD69" s="925"/>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8" t="s">
        <v>591</v>
      </c>
      <c r="C70" s="919"/>
      <c r="D70" s="919"/>
      <c r="E70" s="919"/>
      <c r="F70" s="919"/>
      <c r="G70" s="919"/>
      <c r="H70" s="919"/>
      <c r="I70" s="919"/>
      <c r="J70" s="919"/>
      <c r="K70" s="919"/>
      <c r="L70" s="919"/>
      <c r="M70" s="919"/>
      <c r="N70" s="919"/>
      <c r="O70" s="919"/>
      <c r="P70" s="920"/>
      <c r="Q70" s="921">
        <v>144</v>
      </c>
      <c r="R70" s="873"/>
      <c r="S70" s="873"/>
      <c r="T70" s="873"/>
      <c r="U70" s="873"/>
      <c r="V70" s="873">
        <v>124</v>
      </c>
      <c r="W70" s="873"/>
      <c r="X70" s="873"/>
      <c r="Y70" s="873"/>
      <c r="Z70" s="873"/>
      <c r="AA70" s="873">
        <v>20</v>
      </c>
      <c r="AB70" s="873"/>
      <c r="AC70" s="873"/>
      <c r="AD70" s="873"/>
      <c r="AE70" s="873"/>
      <c r="AF70" s="873">
        <v>20</v>
      </c>
      <c r="AG70" s="873"/>
      <c r="AH70" s="873"/>
      <c r="AI70" s="873"/>
      <c r="AJ70" s="873"/>
      <c r="AK70" s="922" t="s">
        <v>601</v>
      </c>
      <c r="AL70" s="923"/>
      <c r="AM70" s="923"/>
      <c r="AN70" s="923"/>
      <c r="AO70" s="872"/>
      <c r="AP70" s="873" t="s">
        <v>601</v>
      </c>
      <c r="AQ70" s="873"/>
      <c r="AR70" s="873"/>
      <c r="AS70" s="873"/>
      <c r="AT70" s="873"/>
      <c r="AU70" s="873" t="s">
        <v>602</v>
      </c>
      <c r="AV70" s="873"/>
      <c r="AW70" s="873"/>
      <c r="AX70" s="873"/>
      <c r="AY70" s="873"/>
      <c r="AZ70" s="924"/>
      <c r="BA70" s="924"/>
      <c r="BB70" s="924"/>
      <c r="BC70" s="924"/>
      <c r="BD70" s="925"/>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8" t="s">
        <v>592</v>
      </c>
      <c r="C71" s="919"/>
      <c r="D71" s="919"/>
      <c r="E71" s="919"/>
      <c r="F71" s="919"/>
      <c r="G71" s="919"/>
      <c r="H71" s="919"/>
      <c r="I71" s="919"/>
      <c r="J71" s="919"/>
      <c r="K71" s="919"/>
      <c r="L71" s="919"/>
      <c r="M71" s="919"/>
      <c r="N71" s="919"/>
      <c r="O71" s="919"/>
      <c r="P71" s="920"/>
      <c r="Q71" s="921">
        <v>513</v>
      </c>
      <c r="R71" s="873"/>
      <c r="S71" s="873"/>
      <c r="T71" s="873"/>
      <c r="U71" s="873"/>
      <c r="V71" s="873">
        <v>474</v>
      </c>
      <c r="W71" s="873"/>
      <c r="X71" s="873"/>
      <c r="Y71" s="873"/>
      <c r="Z71" s="873"/>
      <c r="AA71" s="873">
        <v>39</v>
      </c>
      <c r="AB71" s="873"/>
      <c r="AC71" s="873"/>
      <c r="AD71" s="873"/>
      <c r="AE71" s="873"/>
      <c r="AF71" s="873">
        <v>39</v>
      </c>
      <c r="AG71" s="873"/>
      <c r="AH71" s="873"/>
      <c r="AI71" s="873"/>
      <c r="AJ71" s="873"/>
      <c r="AK71" s="873">
        <v>46</v>
      </c>
      <c r="AL71" s="873"/>
      <c r="AM71" s="873"/>
      <c r="AN71" s="873"/>
      <c r="AO71" s="873"/>
      <c r="AP71" s="873">
        <v>88</v>
      </c>
      <c r="AQ71" s="873"/>
      <c r="AR71" s="873"/>
      <c r="AS71" s="873"/>
      <c r="AT71" s="873"/>
      <c r="AU71" s="873">
        <v>14</v>
      </c>
      <c r="AV71" s="873"/>
      <c r="AW71" s="873"/>
      <c r="AX71" s="873"/>
      <c r="AY71" s="873"/>
      <c r="AZ71" s="924"/>
      <c r="BA71" s="924"/>
      <c r="BB71" s="924"/>
      <c r="BC71" s="924"/>
      <c r="BD71" s="925"/>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8" t="s">
        <v>593</v>
      </c>
      <c r="C72" s="919"/>
      <c r="D72" s="919"/>
      <c r="E72" s="919"/>
      <c r="F72" s="919"/>
      <c r="G72" s="919"/>
      <c r="H72" s="919"/>
      <c r="I72" s="919"/>
      <c r="J72" s="919"/>
      <c r="K72" s="919"/>
      <c r="L72" s="919"/>
      <c r="M72" s="919"/>
      <c r="N72" s="919"/>
      <c r="O72" s="919"/>
      <c r="P72" s="920"/>
      <c r="Q72" s="921">
        <v>205</v>
      </c>
      <c r="R72" s="873"/>
      <c r="S72" s="873"/>
      <c r="T72" s="873"/>
      <c r="U72" s="873"/>
      <c r="V72" s="873">
        <v>186</v>
      </c>
      <c r="W72" s="873"/>
      <c r="X72" s="873"/>
      <c r="Y72" s="873"/>
      <c r="Z72" s="873"/>
      <c r="AA72" s="873">
        <v>19</v>
      </c>
      <c r="AB72" s="873"/>
      <c r="AC72" s="873"/>
      <c r="AD72" s="873"/>
      <c r="AE72" s="873"/>
      <c r="AF72" s="873">
        <v>19</v>
      </c>
      <c r="AG72" s="873"/>
      <c r="AH72" s="873"/>
      <c r="AI72" s="873"/>
      <c r="AJ72" s="873"/>
      <c r="AK72" s="922" t="s">
        <v>601</v>
      </c>
      <c r="AL72" s="923"/>
      <c r="AM72" s="923"/>
      <c r="AN72" s="923"/>
      <c r="AO72" s="872"/>
      <c r="AP72" s="873" t="s">
        <v>601</v>
      </c>
      <c r="AQ72" s="873"/>
      <c r="AR72" s="873"/>
      <c r="AS72" s="873"/>
      <c r="AT72" s="873"/>
      <c r="AU72" s="873" t="s">
        <v>602</v>
      </c>
      <c r="AV72" s="873"/>
      <c r="AW72" s="873"/>
      <c r="AX72" s="873"/>
      <c r="AY72" s="873"/>
      <c r="AZ72" s="924"/>
      <c r="BA72" s="924"/>
      <c r="BB72" s="924"/>
      <c r="BC72" s="924"/>
      <c r="BD72" s="925"/>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8" t="s">
        <v>594</v>
      </c>
      <c r="C73" s="919"/>
      <c r="D73" s="919"/>
      <c r="E73" s="919"/>
      <c r="F73" s="919"/>
      <c r="G73" s="919"/>
      <c r="H73" s="919"/>
      <c r="I73" s="919"/>
      <c r="J73" s="919"/>
      <c r="K73" s="919"/>
      <c r="L73" s="919"/>
      <c r="M73" s="919"/>
      <c r="N73" s="919"/>
      <c r="O73" s="919"/>
      <c r="P73" s="920"/>
      <c r="Q73" s="921">
        <v>259</v>
      </c>
      <c r="R73" s="873"/>
      <c r="S73" s="873"/>
      <c r="T73" s="873"/>
      <c r="U73" s="873"/>
      <c r="V73" s="873">
        <v>234</v>
      </c>
      <c r="W73" s="873"/>
      <c r="X73" s="873"/>
      <c r="Y73" s="873"/>
      <c r="Z73" s="873"/>
      <c r="AA73" s="873">
        <v>25</v>
      </c>
      <c r="AB73" s="873"/>
      <c r="AC73" s="873"/>
      <c r="AD73" s="873"/>
      <c r="AE73" s="873"/>
      <c r="AF73" s="873">
        <v>25</v>
      </c>
      <c r="AG73" s="873"/>
      <c r="AH73" s="873"/>
      <c r="AI73" s="873"/>
      <c r="AJ73" s="873"/>
      <c r="AK73" s="873">
        <v>22</v>
      </c>
      <c r="AL73" s="873"/>
      <c r="AM73" s="873"/>
      <c r="AN73" s="873"/>
      <c r="AO73" s="873"/>
      <c r="AP73" s="873" t="s">
        <v>601</v>
      </c>
      <c r="AQ73" s="873"/>
      <c r="AR73" s="873"/>
      <c r="AS73" s="873"/>
      <c r="AT73" s="873"/>
      <c r="AU73" s="873" t="s">
        <v>602</v>
      </c>
      <c r="AV73" s="873"/>
      <c r="AW73" s="873"/>
      <c r="AX73" s="873"/>
      <c r="AY73" s="873"/>
      <c r="AZ73" s="924"/>
      <c r="BA73" s="924"/>
      <c r="BB73" s="924"/>
      <c r="BC73" s="924"/>
      <c r="BD73" s="925"/>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8" t="s">
        <v>595</v>
      </c>
      <c r="C74" s="919"/>
      <c r="D74" s="919"/>
      <c r="E74" s="919"/>
      <c r="F74" s="919"/>
      <c r="G74" s="919"/>
      <c r="H74" s="919"/>
      <c r="I74" s="919"/>
      <c r="J74" s="919"/>
      <c r="K74" s="919"/>
      <c r="L74" s="919"/>
      <c r="M74" s="919"/>
      <c r="N74" s="919"/>
      <c r="O74" s="919"/>
      <c r="P74" s="920"/>
      <c r="Q74" s="921">
        <v>1034</v>
      </c>
      <c r="R74" s="873"/>
      <c r="S74" s="873"/>
      <c r="T74" s="873"/>
      <c r="U74" s="873"/>
      <c r="V74" s="873">
        <v>1012</v>
      </c>
      <c r="W74" s="873"/>
      <c r="X74" s="873"/>
      <c r="Y74" s="873"/>
      <c r="Z74" s="873"/>
      <c r="AA74" s="873">
        <v>22</v>
      </c>
      <c r="AB74" s="873"/>
      <c r="AC74" s="873"/>
      <c r="AD74" s="873"/>
      <c r="AE74" s="873"/>
      <c r="AF74" s="873">
        <v>22</v>
      </c>
      <c r="AG74" s="873"/>
      <c r="AH74" s="873"/>
      <c r="AI74" s="873"/>
      <c r="AJ74" s="873"/>
      <c r="AK74" s="873">
        <v>10</v>
      </c>
      <c r="AL74" s="873"/>
      <c r="AM74" s="873"/>
      <c r="AN74" s="873"/>
      <c r="AO74" s="873"/>
      <c r="AP74" s="873">
        <v>403</v>
      </c>
      <c r="AQ74" s="873"/>
      <c r="AR74" s="873"/>
      <c r="AS74" s="873"/>
      <c r="AT74" s="873"/>
      <c r="AU74" s="873">
        <v>99</v>
      </c>
      <c r="AV74" s="873"/>
      <c r="AW74" s="873"/>
      <c r="AX74" s="873"/>
      <c r="AY74" s="873"/>
      <c r="AZ74" s="924"/>
      <c r="BA74" s="924"/>
      <c r="BB74" s="924"/>
      <c r="BC74" s="924"/>
      <c r="BD74" s="925"/>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8" t="s">
        <v>596</v>
      </c>
      <c r="C75" s="919"/>
      <c r="D75" s="919"/>
      <c r="E75" s="919"/>
      <c r="F75" s="919"/>
      <c r="G75" s="919"/>
      <c r="H75" s="919"/>
      <c r="I75" s="919"/>
      <c r="J75" s="919"/>
      <c r="K75" s="919"/>
      <c r="L75" s="919"/>
      <c r="M75" s="919"/>
      <c r="N75" s="919"/>
      <c r="O75" s="919"/>
      <c r="P75" s="920"/>
      <c r="Q75" s="926">
        <v>119</v>
      </c>
      <c r="R75" s="923"/>
      <c r="S75" s="923"/>
      <c r="T75" s="923"/>
      <c r="U75" s="872"/>
      <c r="V75" s="922">
        <v>114</v>
      </c>
      <c r="W75" s="923"/>
      <c r="X75" s="923"/>
      <c r="Y75" s="923"/>
      <c r="Z75" s="872"/>
      <c r="AA75" s="922">
        <v>5</v>
      </c>
      <c r="AB75" s="923"/>
      <c r="AC75" s="923"/>
      <c r="AD75" s="923"/>
      <c r="AE75" s="872"/>
      <c r="AF75" s="922">
        <v>5</v>
      </c>
      <c r="AG75" s="923"/>
      <c r="AH75" s="923"/>
      <c r="AI75" s="923"/>
      <c r="AJ75" s="872"/>
      <c r="AK75" s="922">
        <v>4</v>
      </c>
      <c r="AL75" s="923"/>
      <c r="AM75" s="923"/>
      <c r="AN75" s="923"/>
      <c r="AO75" s="872"/>
      <c r="AP75" s="922" t="s">
        <v>601</v>
      </c>
      <c r="AQ75" s="923"/>
      <c r="AR75" s="923"/>
      <c r="AS75" s="923"/>
      <c r="AT75" s="872"/>
      <c r="AU75" s="922" t="s">
        <v>602</v>
      </c>
      <c r="AV75" s="923"/>
      <c r="AW75" s="923"/>
      <c r="AX75" s="923"/>
      <c r="AY75" s="872"/>
      <c r="AZ75" s="924"/>
      <c r="BA75" s="924"/>
      <c r="BB75" s="924"/>
      <c r="BC75" s="924"/>
      <c r="BD75" s="925"/>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8" t="s">
        <v>597</v>
      </c>
      <c r="C76" s="919"/>
      <c r="D76" s="919"/>
      <c r="E76" s="919"/>
      <c r="F76" s="919"/>
      <c r="G76" s="919"/>
      <c r="H76" s="919"/>
      <c r="I76" s="919"/>
      <c r="J76" s="919"/>
      <c r="K76" s="919"/>
      <c r="L76" s="919"/>
      <c r="M76" s="919"/>
      <c r="N76" s="919"/>
      <c r="O76" s="919"/>
      <c r="P76" s="920"/>
      <c r="Q76" s="926">
        <v>262</v>
      </c>
      <c r="R76" s="923"/>
      <c r="S76" s="923"/>
      <c r="T76" s="923"/>
      <c r="U76" s="872"/>
      <c r="V76" s="922">
        <v>227</v>
      </c>
      <c r="W76" s="923"/>
      <c r="X76" s="923"/>
      <c r="Y76" s="923"/>
      <c r="Z76" s="872"/>
      <c r="AA76" s="922">
        <v>35</v>
      </c>
      <c r="AB76" s="923"/>
      <c r="AC76" s="923"/>
      <c r="AD76" s="923"/>
      <c r="AE76" s="872"/>
      <c r="AF76" s="922">
        <v>4</v>
      </c>
      <c r="AG76" s="923"/>
      <c r="AH76" s="923"/>
      <c r="AI76" s="923"/>
      <c r="AJ76" s="872"/>
      <c r="AK76" s="922">
        <v>4</v>
      </c>
      <c r="AL76" s="923"/>
      <c r="AM76" s="923"/>
      <c r="AN76" s="923"/>
      <c r="AO76" s="872"/>
      <c r="AP76" s="922" t="s">
        <v>601</v>
      </c>
      <c r="AQ76" s="923"/>
      <c r="AR76" s="923"/>
      <c r="AS76" s="923"/>
      <c r="AT76" s="872"/>
      <c r="AU76" s="922" t="s">
        <v>602</v>
      </c>
      <c r="AV76" s="923"/>
      <c r="AW76" s="923"/>
      <c r="AX76" s="923"/>
      <c r="AY76" s="872"/>
      <c r="AZ76" s="924"/>
      <c r="BA76" s="924"/>
      <c r="BB76" s="924"/>
      <c r="BC76" s="924"/>
      <c r="BD76" s="925"/>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8" t="s">
        <v>598</v>
      </c>
      <c r="C77" s="919"/>
      <c r="D77" s="919"/>
      <c r="E77" s="919"/>
      <c r="F77" s="919"/>
      <c r="G77" s="919"/>
      <c r="H77" s="919"/>
      <c r="I77" s="919"/>
      <c r="J77" s="919"/>
      <c r="K77" s="919"/>
      <c r="L77" s="919"/>
      <c r="M77" s="919"/>
      <c r="N77" s="919"/>
      <c r="O77" s="919"/>
      <c r="P77" s="920"/>
      <c r="Q77" s="926">
        <v>12497</v>
      </c>
      <c r="R77" s="923"/>
      <c r="S77" s="923"/>
      <c r="T77" s="923"/>
      <c r="U77" s="872"/>
      <c r="V77" s="922">
        <v>12336</v>
      </c>
      <c r="W77" s="923"/>
      <c r="X77" s="923"/>
      <c r="Y77" s="923"/>
      <c r="Z77" s="872"/>
      <c r="AA77" s="922">
        <v>131</v>
      </c>
      <c r="AB77" s="923"/>
      <c r="AC77" s="923"/>
      <c r="AD77" s="923"/>
      <c r="AE77" s="872"/>
      <c r="AF77" s="922">
        <v>2846</v>
      </c>
      <c r="AG77" s="923"/>
      <c r="AH77" s="923"/>
      <c r="AI77" s="923"/>
      <c r="AJ77" s="872"/>
      <c r="AK77" s="922" t="s">
        <v>601</v>
      </c>
      <c r="AL77" s="923"/>
      <c r="AM77" s="923"/>
      <c r="AN77" s="923"/>
      <c r="AO77" s="872"/>
      <c r="AP77" s="922">
        <v>6076</v>
      </c>
      <c r="AQ77" s="923"/>
      <c r="AR77" s="923"/>
      <c r="AS77" s="923"/>
      <c r="AT77" s="872"/>
      <c r="AU77" s="922">
        <v>674</v>
      </c>
      <c r="AV77" s="923"/>
      <c r="AW77" s="923"/>
      <c r="AX77" s="923"/>
      <c r="AY77" s="872"/>
      <c r="AZ77" s="924"/>
      <c r="BA77" s="924"/>
      <c r="BB77" s="924"/>
      <c r="BC77" s="924"/>
      <c r="BD77" s="925"/>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8" t="s">
        <v>599</v>
      </c>
      <c r="C78" s="919"/>
      <c r="D78" s="919"/>
      <c r="E78" s="919"/>
      <c r="F78" s="919"/>
      <c r="G78" s="919"/>
      <c r="H78" s="919"/>
      <c r="I78" s="919"/>
      <c r="J78" s="919"/>
      <c r="K78" s="919"/>
      <c r="L78" s="919"/>
      <c r="M78" s="919"/>
      <c r="N78" s="919"/>
      <c r="O78" s="919"/>
      <c r="P78" s="920"/>
      <c r="Q78" s="921">
        <v>1168</v>
      </c>
      <c r="R78" s="873"/>
      <c r="S78" s="873"/>
      <c r="T78" s="873"/>
      <c r="U78" s="873"/>
      <c r="V78" s="873">
        <v>1126</v>
      </c>
      <c r="W78" s="873"/>
      <c r="X78" s="873"/>
      <c r="Y78" s="873"/>
      <c r="Z78" s="873"/>
      <c r="AA78" s="873">
        <v>26</v>
      </c>
      <c r="AB78" s="873"/>
      <c r="AC78" s="873"/>
      <c r="AD78" s="873"/>
      <c r="AE78" s="873"/>
      <c r="AF78" s="873">
        <v>26</v>
      </c>
      <c r="AG78" s="873"/>
      <c r="AH78" s="873"/>
      <c r="AI78" s="873"/>
      <c r="AJ78" s="873"/>
      <c r="AK78" s="873" t="s">
        <v>601</v>
      </c>
      <c r="AL78" s="873"/>
      <c r="AM78" s="873"/>
      <c r="AN78" s="873"/>
      <c r="AO78" s="873"/>
      <c r="AP78" s="873">
        <v>35</v>
      </c>
      <c r="AQ78" s="873"/>
      <c r="AR78" s="873"/>
      <c r="AS78" s="873"/>
      <c r="AT78" s="873"/>
      <c r="AU78" s="873">
        <v>6</v>
      </c>
      <c r="AV78" s="873"/>
      <c r="AW78" s="873"/>
      <c r="AX78" s="873"/>
      <c r="AY78" s="873"/>
      <c r="AZ78" s="924"/>
      <c r="BA78" s="924"/>
      <c r="BB78" s="924"/>
      <c r="BC78" s="924"/>
      <c r="BD78" s="925"/>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8" t="s">
        <v>600</v>
      </c>
      <c r="C79" s="919"/>
      <c r="D79" s="919"/>
      <c r="E79" s="919"/>
      <c r="F79" s="919"/>
      <c r="G79" s="919"/>
      <c r="H79" s="919"/>
      <c r="I79" s="919"/>
      <c r="J79" s="919"/>
      <c r="K79" s="919"/>
      <c r="L79" s="919"/>
      <c r="M79" s="919"/>
      <c r="N79" s="919"/>
      <c r="O79" s="919"/>
      <c r="P79" s="920"/>
      <c r="Q79" s="921">
        <v>146299</v>
      </c>
      <c r="R79" s="873"/>
      <c r="S79" s="873"/>
      <c r="T79" s="873"/>
      <c r="U79" s="873"/>
      <c r="V79" s="873">
        <v>144398</v>
      </c>
      <c r="W79" s="873"/>
      <c r="X79" s="873"/>
      <c r="Y79" s="873"/>
      <c r="Z79" s="873"/>
      <c r="AA79" s="873">
        <v>1901</v>
      </c>
      <c r="AB79" s="873"/>
      <c r="AC79" s="873"/>
      <c r="AD79" s="873"/>
      <c r="AE79" s="873"/>
      <c r="AF79" s="873">
        <v>1901</v>
      </c>
      <c r="AG79" s="873"/>
      <c r="AH79" s="873"/>
      <c r="AI79" s="873"/>
      <c r="AJ79" s="873"/>
      <c r="AK79" s="873">
        <v>126</v>
      </c>
      <c r="AL79" s="873"/>
      <c r="AM79" s="873"/>
      <c r="AN79" s="873"/>
      <c r="AO79" s="873"/>
      <c r="AP79" s="873" t="s">
        <v>601</v>
      </c>
      <c r="AQ79" s="873"/>
      <c r="AR79" s="873"/>
      <c r="AS79" s="873"/>
      <c r="AT79" s="873"/>
      <c r="AU79" s="873" t="s">
        <v>602</v>
      </c>
      <c r="AV79" s="873"/>
      <c r="AW79" s="873"/>
      <c r="AX79" s="873"/>
      <c r="AY79" s="873"/>
      <c r="AZ79" s="924"/>
      <c r="BA79" s="924"/>
      <c r="BB79" s="924"/>
      <c r="BC79" s="924"/>
      <c r="BD79" s="925"/>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4"/>
      <c r="BA80" s="924"/>
      <c r="BB80" s="924"/>
      <c r="BC80" s="924"/>
      <c r="BD80" s="925"/>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4"/>
      <c r="BA81" s="924"/>
      <c r="BB81" s="924"/>
      <c r="BC81" s="924"/>
      <c r="BD81" s="925"/>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4"/>
      <c r="BA82" s="924"/>
      <c r="BB82" s="924"/>
      <c r="BC82" s="924"/>
      <c r="BD82" s="925"/>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4"/>
      <c r="BA83" s="924"/>
      <c r="BB83" s="924"/>
      <c r="BC83" s="924"/>
      <c r="BD83" s="925"/>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4"/>
      <c r="BA84" s="924"/>
      <c r="BB84" s="924"/>
      <c r="BC84" s="924"/>
      <c r="BD84" s="925"/>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4"/>
      <c r="BA85" s="924"/>
      <c r="BB85" s="924"/>
      <c r="BC85" s="924"/>
      <c r="BD85" s="925"/>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4"/>
      <c r="BA86" s="924"/>
      <c r="BB86" s="924"/>
      <c r="BC86" s="924"/>
      <c r="BD86" s="925"/>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SUM(AF68:AJ79)</f>
        <v>6239</v>
      </c>
      <c r="AG88" s="884"/>
      <c r="AH88" s="884"/>
      <c r="AI88" s="884"/>
      <c r="AJ88" s="884"/>
      <c r="AK88" s="881"/>
      <c r="AL88" s="881"/>
      <c r="AM88" s="881"/>
      <c r="AN88" s="881"/>
      <c r="AO88" s="881"/>
      <c r="AP88" s="884">
        <f>SUM(AP68:AT79)</f>
        <v>6602</v>
      </c>
      <c r="AQ88" s="884"/>
      <c r="AR88" s="884"/>
      <c r="AS88" s="884"/>
      <c r="AT88" s="884"/>
      <c r="AU88" s="884">
        <f>SUM(AU68:AY79)</f>
        <v>793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423</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f>CR7</f>
        <v>10</v>
      </c>
      <c r="CS102" s="892"/>
      <c r="CT102" s="892"/>
      <c r="CU102" s="892"/>
      <c r="CV102" s="938"/>
      <c r="CW102" s="937"/>
      <c r="CX102" s="892"/>
      <c r="CY102" s="892"/>
      <c r="CZ102" s="892"/>
      <c r="DA102" s="938"/>
      <c r="DB102" s="937"/>
      <c r="DC102" s="892"/>
      <c r="DD102" s="892"/>
      <c r="DE102" s="892"/>
      <c r="DF102" s="938"/>
      <c r="DG102" s="937"/>
      <c r="DH102" s="892"/>
      <c r="DI102" s="892"/>
      <c r="DJ102" s="892"/>
      <c r="DK102" s="938"/>
      <c r="DL102" s="937"/>
      <c r="DM102" s="892"/>
      <c r="DN102" s="892"/>
      <c r="DO102" s="892"/>
      <c r="DP102" s="938"/>
      <c r="DQ102" s="937"/>
      <c r="DR102" s="892"/>
      <c r="DS102" s="892"/>
      <c r="DT102" s="892"/>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424</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425</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428</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429</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430</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431</v>
      </c>
      <c r="AB109" s="940"/>
      <c r="AC109" s="940"/>
      <c r="AD109" s="940"/>
      <c r="AE109" s="941"/>
      <c r="AF109" s="939" t="s">
        <v>306</v>
      </c>
      <c r="AG109" s="940"/>
      <c r="AH109" s="940"/>
      <c r="AI109" s="940"/>
      <c r="AJ109" s="941"/>
      <c r="AK109" s="939" t="s">
        <v>305</v>
      </c>
      <c r="AL109" s="940"/>
      <c r="AM109" s="940"/>
      <c r="AN109" s="940"/>
      <c r="AO109" s="941"/>
      <c r="AP109" s="939" t="s">
        <v>432</v>
      </c>
      <c r="AQ109" s="940"/>
      <c r="AR109" s="940"/>
      <c r="AS109" s="940"/>
      <c r="AT109" s="942"/>
      <c r="AU109" s="959" t="s">
        <v>430</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431</v>
      </c>
      <c r="BR109" s="940"/>
      <c r="BS109" s="940"/>
      <c r="BT109" s="940"/>
      <c r="BU109" s="941"/>
      <c r="BV109" s="939" t="s">
        <v>306</v>
      </c>
      <c r="BW109" s="940"/>
      <c r="BX109" s="940"/>
      <c r="BY109" s="940"/>
      <c r="BZ109" s="941"/>
      <c r="CA109" s="939" t="s">
        <v>305</v>
      </c>
      <c r="CB109" s="940"/>
      <c r="CC109" s="940"/>
      <c r="CD109" s="940"/>
      <c r="CE109" s="941"/>
      <c r="CF109" s="960" t="s">
        <v>432</v>
      </c>
      <c r="CG109" s="960"/>
      <c r="CH109" s="960"/>
      <c r="CI109" s="960"/>
      <c r="CJ109" s="960"/>
      <c r="CK109" s="939" t="s">
        <v>433</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431</v>
      </c>
      <c r="DH109" s="940"/>
      <c r="DI109" s="940"/>
      <c r="DJ109" s="940"/>
      <c r="DK109" s="941"/>
      <c r="DL109" s="939" t="s">
        <v>306</v>
      </c>
      <c r="DM109" s="940"/>
      <c r="DN109" s="940"/>
      <c r="DO109" s="940"/>
      <c r="DP109" s="941"/>
      <c r="DQ109" s="939" t="s">
        <v>305</v>
      </c>
      <c r="DR109" s="940"/>
      <c r="DS109" s="940"/>
      <c r="DT109" s="940"/>
      <c r="DU109" s="941"/>
      <c r="DV109" s="939" t="s">
        <v>432</v>
      </c>
      <c r="DW109" s="940"/>
      <c r="DX109" s="940"/>
      <c r="DY109" s="940"/>
      <c r="DZ109" s="942"/>
    </row>
    <row r="110" spans="1:131" s="246" customFormat="1" ht="26.25" customHeight="1" x14ac:dyDescent="0.15">
      <c r="A110" s="943" t="s">
        <v>434</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1580334</v>
      </c>
      <c r="AB110" s="947"/>
      <c r="AC110" s="947"/>
      <c r="AD110" s="947"/>
      <c r="AE110" s="948"/>
      <c r="AF110" s="949">
        <v>1479251</v>
      </c>
      <c r="AG110" s="947"/>
      <c r="AH110" s="947"/>
      <c r="AI110" s="947"/>
      <c r="AJ110" s="948"/>
      <c r="AK110" s="949">
        <v>1220275</v>
      </c>
      <c r="AL110" s="947"/>
      <c r="AM110" s="947"/>
      <c r="AN110" s="947"/>
      <c r="AO110" s="948"/>
      <c r="AP110" s="950">
        <v>30.9</v>
      </c>
      <c r="AQ110" s="951"/>
      <c r="AR110" s="951"/>
      <c r="AS110" s="951"/>
      <c r="AT110" s="952"/>
      <c r="AU110" s="953" t="s">
        <v>73</v>
      </c>
      <c r="AV110" s="954"/>
      <c r="AW110" s="954"/>
      <c r="AX110" s="954"/>
      <c r="AY110" s="954"/>
      <c r="AZ110" s="995" t="s">
        <v>435</v>
      </c>
      <c r="BA110" s="944"/>
      <c r="BB110" s="944"/>
      <c r="BC110" s="944"/>
      <c r="BD110" s="944"/>
      <c r="BE110" s="944"/>
      <c r="BF110" s="944"/>
      <c r="BG110" s="944"/>
      <c r="BH110" s="944"/>
      <c r="BI110" s="944"/>
      <c r="BJ110" s="944"/>
      <c r="BK110" s="944"/>
      <c r="BL110" s="944"/>
      <c r="BM110" s="944"/>
      <c r="BN110" s="944"/>
      <c r="BO110" s="944"/>
      <c r="BP110" s="945"/>
      <c r="BQ110" s="981">
        <v>10347970</v>
      </c>
      <c r="BR110" s="982"/>
      <c r="BS110" s="982"/>
      <c r="BT110" s="982"/>
      <c r="BU110" s="982"/>
      <c r="BV110" s="982">
        <v>9925639</v>
      </c>
      <c r="BW110" s="982"/>
      <c r="BX110" s="982"/>
      <c r="BY110" s="982"/>
      <c r="BZ110" s="982"/>
      <c r="CA110" s="982">
        <v>9877071</v>
      </c>
      <c r="CB110" s="982"/>
      <c r="CC110" s="982"/>
      <c r="CD110" s="982"/>
      <c r="CE110" s="982"/>
      <c r="CF110" s="996">
        <v>250</v>
      </c>
      <c r="CG110" s="997"/>
      <c r="CH110" s="997"/>
      <c r="CI110" s="997"/>
      <c r="CJ110" s="997"/>
      <c r="CK110" s="998" t="s">
        <v>436</v>
      </c>
      <c r="CL110" s="999"/>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438</v>
      </c>
      <c r="DH110" s="982"/>
      <c r="DI110" s="982"/>
      <c r="DJ110" s="982"/>
      <c r="DK110" s="982"/>
      <c r="DL110" s="982" t="s">
        <v>438</v>
      </c>
      <c r="DM110" s="982"/>
      <c r="DN110" s="982"/>
      <c r="DO110" s="982"/>
      <c r="DP110" s="982"/>
      <c r="DQ110" s="982" t="s">
        <v>438</v>
      </c>
      <c r="DR110" s="982"/>
      <c r="DS110" s="982"/>
      <c r="DT110" s="982"/>
      <c r="DU110" s="982"/>
      <c r="DV110" s="983" t="s">
        <v>412</v>
      </c>
      <c r="DW110" s="983"/>
      <c r="DX110" s="983"/>
      <c r="DY110" s="983"/>
      <c r="DZ110" s="984"/>
    </row>
    <row r="111" spans="1:131" s="246" customFormat="1" ht="26.25" customHeight="1" x14ac:dyDescent="0.15">
      <c r="A111" s="985" t="s">
        <v>439</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440</v>
      </c>
      <c r="AB111" s="989"/>
      <c r="AC111" s="989"/>
      <c r="AD111" s="989"/>
      <c r="AE111" s="990"/>
      <c r="AF111" s="991" t="s">
        <v>139</v>
      </c>
      <c r="AG111" s="989"/>
      <c r="AH111" s="989"/>
      <c r="AI111" s="989"/>
      <c r="AJ111" s="990"/>
      <c r="AK111" s="991" t="s">
        <v>440</v>
      </c>
      <c r="AL111" s="989"/>
      <c r="AM111" s="989"/>
      <c r="AN111" s="989"/>
      <c r="AO111" s="990"/>
      <c r="AP111" s="992" t="s">
        <v>438</v>
      </c>
      <c r="AQ111" s="993"/>
      <c r="AR111" s="993"/>
      <c r="AS111" s="993"/>
      <c r="AT111" s="994"/>
      <c r="AU111" s="955"/>
      <c r="AV111" s="956"/>
      <c r="AW111" s="956"/>
      <c r="AX111" s="956"/>
      <c r="AY111" s="956"/>
      <c r="AZ111" s="1004" t="s">
        <v>441</v>
      </c>
      <c r="BA111" s="1005"/>
      <c r="BB111" s="1005"/>
      <c r="BC111" s="1005"/>
      <c r="BD111" s="1005"/>
      <c r="BE111" s="1005"/>
      <c r="BF111" s="1005"/>
      <c r="BG111" s="1005"/>
      <c r="BH111" s="1005"/>
      <c r="BI111" s="1005"/>
      <c r="BJ111" s="1005"/>
      <c r="BK111" s="1005"/>
      <c r="BL111" s="1005"/>
      <c r="BM111" s="1005"/>
      <c r="BN111" s="1005"/>
      <c r="BO111" s="1005"/>
      <c r="BP111" s="1006"/>
      <c r="BQ111" s="974">
        <v>17317</v>
      </c>
      <c r="BR111" s="975"/>
      <c r="BS111" s="975"/>
      <c r="BT111" s="975"/>
      <c r="BU111" s="975"/>
      <c r="BV111" s="975">
        <v>15107</v>
      </c>
      <c r="BW111" s="975"/>
      <c r="BX111" s="975"/>
      <c r="BY111" s="975"/>
      <c r="BZ111" s="975"/>
      <c r="CA111" s="975">
        <v>15470</v>
      </c>
      <c r="CB111" s="975"/>
      <c r="CC111" s="975"/>
      <c r="CD111" s="975"/>
      <c r="CE111" s="975"/>
      <c r="CF111" s="969">
        <v>0.4</v>
      </c>
      <c r="CG111" s="970"/>
      <c r="CH111" s="970"/>
      <c r="CI111" s="970"/>
      <c r="CJ111" s="970"/>
      <c r="CK111" s="1000"/>
      <c r="CL111" s="1001"/>
      <c r="CM111" s="971" t="s">
        <v>442</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443</v>
      </c>
      <c r="DH111" s="975"/>
      <c r="DI111" s="975"/>
      <c r="DJ111" s="975"/>
      <c r="DK111" s="975"/>
      <c r="DL111" s="975" t="s">
        <v>444</v>
      </c>
      <c r="DM111" s="975"/>
      <c r="DN111" s="975"/>
      <c r="DO111" s="975"/>
      <c r="DP111" s="975"/>
      <c r="DQ111" s="975" t="s">
        <v>443</v>
      </c>
      <c r="DR111" s="975"/>
      <c r="DS111" s="975"/>
      <c r="DT111" s="975"/>
      <c r="DU111" s="975"/>
      <c r="DV111" s="976" t="s">
        <v>443</v>
      </c>
      <c r="DW111" s="976"/>
      <c r="DX111" s="976"/>
      <c r="DY111" s="976"/>
      <c r="DZ111" s="977"/>
    </row>
    <row r="112" spans="1:131" s="246" customFormat="1" ht="26.25" customHeight="1" x14ac:dyDescent="0.15">
      <c r="A112" s="1007" t="s">
        <v>445</v>
      </c>
      <c r="B112" s="1008"/>
      <c r="C112" s="1005" t="s">
        <v>446</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443</v>
      </c>
      <c r="AB112" s="1014"/>
      <c r="AC112" s="1014"/>
      <c r="AD112" s="1014"/>
      <c r="AE112" s="1015"/>
      <c r="AF112" s="1016" t="s">
        <v>412</v>
      </c>
      <c r="AG112" s="1014"/>
      <c r="AH112" s="1014"/>
      <c r="AI112" s="1014"/>
      <c r="AJ112" s="1015"/>
      <c r="AK112" s="1016" t="s">
        <v>412</v>
      </c>
      <c r="AL112" s="1014"/>
      <c r="AM112" s="1014"/>
      <c r="AN112" s="1014"/>
      <c r="AO112" s="1015"/>
      <c r="AP112" s="1017" t="s">
        <v>440</v>
      </c>
      <c r="AQ112" s="1018"/>
      <c r="AR112" s="1018"/>
      <c r="AS112" s="1018"/>
      <c r="AT112" s="1019"/>
      <c r="AU112" s="955"/>
      <c r="AV112" s="956"/>
      <c r="AW112" s="956"/>
      <c r="AX112" s="956"/>
      <c r="AY112" s="956"/>
      <c r="AZ112" s="1004" t="s">
        <v>447</v>
      </c>
      <c r="BA112" s="1005"/>
      <c r="BB112" s="1005"/>
      <c r="BC112" s="1005"/>
      <c r="BD112" s="1005"/>
      <c r="BE112" s="1005"/>
      <c r="BF112" s="1005"/>
      <c r="BG112" s="1005"/>
      <c r="BH112" s="1005"/>
      <c r="BI112" s="1005"/>
      <c r="BJ112" s="1005"/>
      <c r="BK112" s="1005"/>
      <c r="BL112" s="1005"/>
      <c r="BM112" s="1005"/>
      <c r="BN112" s="1005"/>
      <c r="BO112" s="1005"/>
      <c r="BP112" s="1006"/>
      <c r="BQ112" s="974">
        <v>5605673</v>
      </c>
      <c r="BR112" s="975"/>
      <c r="BS112" s="975"/>
      <c r="BT112" s="975"/>
      <c r="BU112" s="975"/>
      <c r="BV112" s="975">
        <v>5410552</v>
      </c>
      <c r="BW112" s="975"/>
      <c r="BX112" s="975"/>
      <c r="BY112" s="975"/>
      <c r="BZ112" s="975"/>
      <c r="CA112" s="975">
        <v>5388524</v>
      </c>
      <c r="CB112" s="975"/>
      <c r="CC112" s="975"/>
      <c r="CD112" s="975"/>
      <c r="CE112" s="975"/>
      <c r="CF112" s="969">
        <v>136.4</v>
      </c>
      <c r="CG112" s="970"/>
      <c r="CH112" s="970"/>
      <c r="CI112" s="970"/>
      <c r="CJ112" s="970"/>
      <c r="CK112" s="1000"/>
      <c r="CL112" s="1001"/>
      <c r="CM112" s="971" t="s">
        <v>448</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449</v>
      </c>
      <c r="DH112" s="975"/>
      <c r="DI112" s="975"/>
      <c r="DJ112" s="975"/>
      <c r="DK112" s="975"/>
      <c r="DL112" s="975" t="s">
        <v>444</v>
      </c>
      <c r="DM112" s="975"/>
      <c r="DN112" s="975"/>
      <c r="DO112" s="975"/>
      <c r="DP112" s="975"/>
      <c r="DQ112" s="975" t="s">
        <v>443</v>
      </c>
      <c r="DR112" s="975"/>
      <c r="DS112" s="975"/>
      <c r="DT112" s="975"/>
      <c r="DU112" s="975"/>
      <c r="DV112" s="976" t="s">
        <v>139</v>
      </c>
      <c r="DW112" s="976"/>
      <c r="DX112" s="976"/>
      <c r="DY112" s="976"/>
      <c r="DZ112" s="977"/>
    </row>
    <row r="113" spans="1:130" s="246" customFormat="1" ht="26.25" customHeight="1" x14ac:dyDescent="0.15">
      <c r="A113" s="1009"/>
      <c r="B113" s="1010"/>
      <c r="C113" s="1005" t="s">
        <v>450</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351970</v>
      </c>
      <c r="AB113" s="989"/>
      <c r="AC113" s="989"/>
      <c r="AD113" s="989"/>
      <c r="AE113" s="990"/>
      <c r="AF113" s="991">
        <v>371402</v>
      </c>
      <c r="AG113" s="989"/>
      <c r="AH113" s="989"/>
      <c r="AI113" s="989"/>
      <c r="AJ113" s="990"/>
      <c r="AK113" s="991">
        <v>409029</v>
      </c>
      <c r="AL113" s="989"/>
      <c r="AM113" s="989"/>
      <c r="AN113" s="989"/>
      <c r="AO113" s="990"/>
      <c r="AP113" s="992">
        <v>10.4</v>
      </c>
      <c r="AQ113" s="993"/>
      <c r="AR113" s="993"/>
      <c r="AS113" s="993"/>
      <c r="AT113" s="994"/>
      <c r="AU113" s="955"/>
      <c r="AV113" s="956"/>
      <c r="AW113" s="956"/>
      <c r="AX113" s="956"/>
      <c r="AY113" s="956"/>
      <c r="AZ113" s="1004" t="s">
        <v>451</v>
      </c>
      <c r="BA113" s="1005"/>
      <c r="BB113" s="1005"/>
      <c r="BC113" s="1005"/>
      <c r="BD113" s="1005"/>
      <c r="BE113" s="1005"/>
      <c r="BF113" s="1005"/>
      <c r="BG113" s="1005"/>
      <c r="BH113" s="1005"/>
      <c r="BI113" s="1005"/>
      <c r="BJ113" s="1005"/>
      <c r="BK113" s="1005"/>
      <c r="BL113" s="1005"/>
      <c r="BM113" s="1005"/>
      <c r="BN113" s="1005"/>
      <c r="BO113" s="1005"/>
      <c r="BP113" s="1006"/>
      <c r="BQ113" s="974">
        <v>754835</v>
      </c>
      <c r="BR113" s="975"/>
      <c r="BS113" s="975"/>
      <c r="BT113" s="975"/>
      <c r="BU113" s="975"/>
      <c r="BV113" s="975">
        <v>818697</v>
      </c>
      <c r="BW113" s="975"/>
      <c r="BX113" s="975"/>
      <c r="BY113" s="975"/>
      <c r="BZ113" s="975"/>
      <c r="CA113" s="975">
        <v>793421</v>
      </c>
      <c r="CB113" s="975"/>
      <c r="CC113" s="975"/>
      <c r="CD113" s="975"/>
      <c r="CE113" s="975"/>
      <c r="CF113" s="969">
        <v>20.100000000000001</v>
      </c>
      <c r="CG113" s="970"/>
      <c r="CH113" s="970"/>
      <c r="CI113" s="970"/>
      <c r="CJ113" s="970"/>
      <c r="CK113" s="1000"/>
      <c r="CL113" s="1001"/>
      <c r="CM113" s="971" t="s">
        <v>452</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v>17317</v>
      </c>
      <c r="DH113" s="1014"/>
      <c r="DI113" s="1014"/>
      <c r="DJ113" s="1014"/>
      <c r="DK113" s="1015"/>
      <c r="DL113" s="1016">
        <v>15107</v>
      </c>
      <c r="DM113" s="1014"/>
      <c r="DN113" s="1014"/>
      <c r="DO113" s="1014"/>
      <c r="DP113" s="1015"/>
      <c r="DQ113" s="1016">
        <v>15470</v>
      </c>
      <c r="DR113" s="1014"/>
      <c r="DS113" s="1014"/>
      <c r="DT113" s="1014"/>
      <c r="DU113" s="1015"/>
      <c r="DV113" s="1017">
        <v>0.4</v>
      </c>
      <c r="DW113" s="1018"/>
      <c r="DX113" s="1018"/>
      <c r="DY113" s="1018"/>
      <c r="DZ113" s="1019"/>
    </row>
    <row r="114" spans="1:130" s="246" customFormat="1" ht="26.25" customHeight="1" x14ac:dyDescent="0.15">
      <c r="A114" s="1009"/>
      <c r="B114" s="1010"/>
      <c r="C114" s="1005" t="s">
        <v>453</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25860</v>
      </c>
      <c r="AB114" s="1014"/>
      <c r="AC114" s="1014"/>
      <c r="AD114" s="1014"/>
      <c r="AE114" s="1015"/>
      <c r="AF114" s="1016">
        <v>43021</v>
      </c>
      <c r="AG114" s="1014"/>
      <c r="AH114" s="1014"/>
      <c r="AI114" s="1014"/>
      <c r="AJ114" s="1015"/>
      <c r="AK114" s="1016">
        <v>44850</v>
      </c>
      <c r="AL114" s="1014"/>
      <c r="AM114" s="1014"/>
      <c r="AN114" s="1014"/>
      <c r="AO114" s="1015"/>
      <c r="AP114" s="1017">
        <v>1.1000000000000001</v>
      </c>
      <c r="AQ114" s="1018"/>
      <c r="AR114" s="1018"/>
      <c r="AS114" s="1018"/>
      <c r="AT114" s="1019"/>
      <c r="AU114" s="955"/>
      <c r="AV114" s="956"/>
      <c r="AW114" s="956"/>
      <c r="AX114" s="956"/>
      <c r="AY114" s="956"/>
      <c r="AZ114" s="1004" t="s">
        <v>454</v>
      </c>
      <c r="BA114" s="1005"/>
      <c r="BB114" s="1005"/>
      <c r="BC114" s="1005"/>
      <c r="BD114" s="1005"/>
      <c r="BE114" s="1005"/>
      <c r="BF114" s="1005"/>
      <c r="BG114" s="1005"/>
      <c r="BH114" s="1005"/>
      <c r="BI114" s="1005"/>
      <c r="BJ114" s="1005"/>
      <c r="BK114" s="1005"/>
      <c r="BL114" s="1005"/>
      <c r="BM114" s="1005"/>
      <c r="BN114" s="1005"/>
      <c r="BO114" s="1005"/>
      <c r="BP114" s="1006"/>
      <c r="BQ114" s="974">
        <v>1400619</v>
      </c>
      <c r="BR114" s="975"/>
      <c r="BS114" s="975"/>
      <c r="BT114" s="975"/>
      <c r="BU114" s="975"/>
      <c r="BV114" s="975">
        <v>1179339</v>
      </c>
      <c r="BW114" s="975"/>
      <c r="BX114" s="975"/>
      <c r="BY114" s="975"/>
      <c r="BZ114" s="975"/>
      <c r="CA114" s="975">
        <v>1180780</v>
      </c>
      <c r="CB114" s="975"/>
      <c r="CC114" s="975"/>
      <c r="CD114" s="975"/>
      <c r="CE114" s="975"/>
      <c r="CF114" s="969">
        <v>29.9</v>
      </c>
      <c r="CG114" s="970"/>
      <c r="CH114" s="970"/>
      <c r="CI114" s="970"/>
      <c r="CJ114" s="970"/>
      <c r="CK114" s="1000"/>
      <c r="CL114" s="1001"/>
      <c r="CM114" s="971" t="s">
        <v>455</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443</v>
      </c>
      <c r="DH114" s="1014"/>
      <c r="DI114" s="1014"/>
      <c r="DJ114" s="1014"/>
      <c r="DK114" s="1015"/>
      <c r="DL114" s="1016" t="s">
        <v>443</v>
      </c>
      <c r="DM114" s="1014"/>
      <c r="DN114" s="1014"/>
      <c r="DO114" s="1014"/>
      <c r="DP114" s="1015"/>
      <c r="DQ114" s="1016" t="s">
        <v>440</v>
      </c>
      <c r="DR114" s="1014"/>
      <c r="DS114" s="1014"/>
      <c r="DT114" s="1014"/>
      <c r="DU114" s="1015"/>
      <c r="DV114" s="1017" t="s">
        <v>443</v>
      </c>
      <c r="DW114" s="1018"/>
      <c r="DX114" s="1018"/>
      <c r="DY114" s="1018"/>
      <c r="DZ114" s="1019"/>
    </row>
    <row r="115" spans="1:130" s="246" customFormat="1" ht="26.25" customHeight="1" x14ac:dyDescent="0.15">
      <c r="A115" s="1009"/>
      <c r="B115" s="1010"/>
      <c r="C115" s="1005" t="s">
        <v>456</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2214</v>
      </c>
      <c r="AB115" s="989"/>
      <c r="AC115" s="989"/>
      <c r="AD115" s="989"/>
      <c r="AE115" s="990"/>
      <c r="AF115" s="991">
        <v>2214</v>
      </c>
      <c r="AG115" s="989"/>
      <c r="AH115" s="989"/>
      <c r="AI115" s="989"/>
      <c r="AJ115" s="990"/>
      <c r="AK115" s="991">
        <v>2214</v>
      </c>
      <c r="AL115" s="989"/>
      <c r="AM115" s="989"/>
      <c r="AN115" s="989"/>
      <c r="AO115" s="990"/>
      <c r="AP115" s="992">
        <v>0.1</v>
      </c>
      <c r="AQ115" s="993"/>
      <c r="AR115" s="993"/>
      <c r="AS115" s="993"/>
      <c r="AT115" s="994"/>
      <c r="AU115" s="955"/>
      <c r="AV115" s="956"/>
      <c r="AW115" s="956"/>
      <c r="AX115" s="956"/>
      <c r="AY115" s="956"/>
      <c r="AZ115" s="1004" t="s">
        <v>457</v>
      </c>
      <c r="BA115" s="1005"/>
      <c r="BB115" s="1005"/>
      <c r="BC115" s="1005"/>
      <c r="BD115" s="1005"/>
      <c r="BE115" s="1005"/>
      <c r="BF115" s="1005"/>
      <c r="BG115" s="1005"/>
      <c r="BH115" s="1005"/>
      <c r="BI115" s="1005"/>
      <c r="BJ115" s="1005"/>
      <c r="BK115" s="1005"/>
      <c r="BL115" s="1005"/>
      <c r="BM115" s="1005"/>
      <c r="BN115" s="1005"/>
      <c r="BO115" s="1005"/>
      <c r="BP115" s="1006"/>
      <c r="BQ115" s="974" t="s">
        <v>443</v>
      </c>
      <c r="BR115" s="975"/>
      <c r="BS115" s="975"/>
      <c r="BT115" s="975"/>
      <c r="BU115" s="975"/>
      <c r="BV115" s="975" t="s">
        <v>443</v>
      </c>
      <c r="BW115" s="975"/>
      <c r="BX115" s="975"/>
      <c r="BY115" s="975"/>
      <c r="BZ115" s="975"/>
      <c r="CA115" s="975" t="s">
        <v>412</v>
      </c>
      <c r="CB115" s="975"/>
      <c r="CC115" s="975"/>
      <c r="CD115" s="975"/>
      <c r="CE115" s="975"/>
      <c r="CF115" s="969" t="s">
        <v>449</v>
      </c>
      <c r="CG115" s="970"/>
      <c r="CH115" s="970"/>
      <c r="CI115" s="970"/>
      <c r="CJ115" s="970"/>
      <c r="CK115" s="1000"/>
      <c r="CL115" s="1001"/>
      <c r="CM115" s="1004" t="s">
        <v>458</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443</v>
      </c>
      <c r="DH115" s="1014"/>
      <c r="DI115" s="1014"/>
      <c r="DJ115" s="1014"/>
      <c r="DK115" s="1015"/>
      <c r="DL115" s="1016" t="s">
        <v>443</v>
      </c>
      <c r="DM115" s="1014"/>
      <c r="DN115" s="1014"/>
      <c r="DO115" s="1014"/>
      <c r="DP115" s="1015"/>
      <c r="DQ115" s="1016" t="s">
        <v>440</v>
      </c>
      <c r="DR115" s="1014"/>
      <c r="DS115" s="1014"/>
      <c r="DT115" s="1014"/>
      <c r="DU115" s="1015"/>
      <c r="DV115" s="1017" t="s">
        <v>443</v>
      </c>
      <c r="DW115" s="1018"/>
      <c r="DX115" s="1018"/>
      <c r="DY115" s="1018"/>
      <c r="DZ115" s="1019"/>
    </row>
    <row r="116" spans="1:130" s="246" customFormat="1" ht="26.25" customHeight="1" x14ac:dyDescent="0.15">
      <c r="A116" s="1011"/>
      <c r="B116" s="1012"/>
      <c r="C116" s="1020" t="s">
        <v>459</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449</v>
      </c>
      <c r="AB116" s="1014"/>
      <c r="AC116" s="1014"/>
      <c r="AD116" s="1014"/>
      <c r="AE116" s="1015"/>
      <c r="AF116" s="1016" t="s">
        <v>444</v>
      </c>
      <c r="AG116" s="1014"/>
      <c r="AH116" s="1014"/>
      <c r="AI116" s="1014"/>
      <c r="AJ116" s="1015"/>
      <c r="AK116" s="1016" t="s">
        <v>443</v>
      </c>
      <c r="AL116" s="1014"/>
      <c r="AM116" s="1014"/>
      <c r="AN116" s="1014"/>
      <c r="AO116" s="1015"/>
      <c r="AP116" s="1017" t="s">
        <v>460</v>
      </c>
      <c r="AQ116" s="1018"/>
      <c r="AR116" s="1018"/>
      <c r="AS116" s="1018"/>
      <c r="AT116" s="1019"/>
      <c r="AU116" s="955"/>
      <c r="AV116" s="956"/>
      <c r="AW116" s="956"/>
      <c r="AX116" s="956"/>
      <c r="AY116" s="956"/>
      <c r="AZ116" s="1022" t="s">
        <v>461</v>
      </c>
      <c r="BA116" s="1023"/>
      <c r="BB116" s="1023"/>
      <c r="BC116" s="1023"/>
      <c r="BD116" s="1023"/>
      <c r="BE116" s="1023"/>
      <c r="BF116" s="1023"/>
      <c r="BG116" s="1023"/>
      <c r="BH116" s="1023"/>
      <c r="BI116" s="1023"/>
      <c r="BJ116" s="1023"/>
      <c r="BK116" s="1023"/>
      <c r="BL116" s="1023"/>
      <c r="BM116" s="1023"/>
      <c r="BN116" s="1023"/>
      <c r="BO116" s="1023"/>
      <c r="BP116" s="1024"/>
      <c r="BQ116" s="974" t="s">
        <v>412</v>
      </c>
      <c r="BR116" s="975"/>
      <c r="BS116" s="975"/>
      <c r="BT116" s="975"/>
      <c r="BU116" s="975"/>
      <c r="BV116" s="975" t="s">
        <v>412</v>
      </c>
      <c r="BW116" s="975"/>
      <c r="BX116" s="975"/>
      <c r="BY116" s="975"/>
      <c r="BZ116" s="975"/>
      <c r="CA116" s="975" t="s">
        <v>449</v>
      </c>
      <c r="CB116" s="975"/>
      <c r="CC116" s="975"/>
      <c r="CD116" s="975"/>
      <c r="CE116" s="975"/>
      <c r="CF116" s="969" t="s">
        <v>139</v>
      </c>
      <c r="CG116" s="970"/>
      <c r="CH116" s="970"/>
      <c r="CI116" s="970"/>
      <c r="CJ116" s="970"/>
      <c r="CK116" s="1000"/>
      <c r="CL116" s="1001"/>
      <c r="CM116" s="971" t="s">
        <v>462</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443</v>
      </c>
      <c r="DH116" s="1014"/>
      <c r="DI116" s="1014"/>
      <c r="DJ116" s="1014"/>
      <c r="DK116" s="1015"/>
      <c r="DL116" s="1016" t="s">
        <v>139</v>
      </c>
      <c r="DM116" s="1014"/>
      <c r="DN116" s="1014"/>
      <c r="DO116" s="1014"/>
      <c r="DP116" s="1015"/>
      <c r="DQ116" s="1016" t="s">
        <v>443</v>
      </c>
      <c r="DR116" s="1014"/>
      <c r="DS116" s="1014"/>
      <c r="DT116" s="1014"/>
      <c r="DU116" s="1015"/>
      <c r="DV116" s="1017" t="s">
        <v>449</v>
      </c>
      <c r="DW116" s="1018"/>
      <c r="DX116" s="1018"/>
      <c r="DY116" s="1018"/>
      <c r="DZ116" s="1019"/>
    </row>
    <row r="117" spans="1:130" s="246" customFormat="1" ht="26.25" customHeight="1" x14ac:dyDescent="0.15">
      <c r="A117" s="959" t="s">
        <v>190</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463</v>
      </c>
      <c r="Z117" s="941"/>
      <c r="AA117" s="1031">
        <v>1960378</v>
      </c>
      <c r="AB117" s="1032"/>
      <c r="AC117" s="1032"/>
      <c r="AD117" s="1032"/>
      <c r="AE117" s="1033"/>
      <c r="AF117" s="1034">
        <v>1895888</v>
      </c>
      <c r="AG117" s="1032"/>
      <c r="AH117" s="1032"/>
      <c r="AI117" s="1032"/>
      <c r="AJ117" s="1033"/>
      <c r="AK117" s="1034">
        <v>1676368</v>
      </c>
      <c r="AL117" s="1032"/>
      <c r="AM117" s="1032"/>
      <c r="AN117" s="1032"/>
      <c r="AO117" s="1033"/>
      <c r="AP117" s="1035"/>
      <c r="AQ117" s="1036"/>
      <c r="AR117" s="1036"/>
      <c r="AS117" s="1036"/>
      <c r="AT117" s="1037"/>
      <c r="AU117" s="955"/>
      <c r="AV117" s="956"/>
      <c r="AW117" s="956"/>
      <c r="AX117" s="956"/>
      <c r="AY117" s="956"/>
      <c r="AZ117" s="1022" t="s">
        <v>464</v>
      </c>
      <c r="BA117" s="1023"/>
      <c r="BB117" s="1023"/>
      <c r="BC117" s="1023"/>
      <c r="BD117" s="1023"/>
      <c r="BE117" s="1023"/>
      <c r="BF117" s="1023"/>
      <c r="BG117" s="1023"/>
      <c r="BH117" s="1023"/>
      <c r="BI117" s="1023"/>
      <c r="BJ117" s="1023"/>
      <c r="BK117" s="1023"/>
      <c r="BL117" s="1023"/>
      <c r="BM117" s="1023"/>
      <c r="BN117" s="1023"/>
      <c r="BO117" s="1023"/>
      <c r="BP117" s="1024"/>
      <c r="BQ117" s="974" t="s">
        <v>440</v>
      </c>
      <c r="BR117" s="975"/>
      <c r="BS117" s="975"/>
      <c r="BT117" s="975"/>
      <c r="BU117" s="975"/>
      <c r="BV117" s="975" t="s">
        <v>440</v>
      </c>
      <c r="BW117" s="975"/>
      <c r="BX117" s="975"/>
      <c r="BY117" s="975"/>
      <c r="BZ117" s="975"/>
      <c r="CA117" s="975" t="s">
        <v>440</v>
      </c>
      <c r="CB117" s="975"/>
      <c r="CC117" s="975"/>
      <c r="CD117" s="975"/>
      <c r="CE117" s="975"/>
      <c r="CF117" s="969" t="s">
        <v>440</v>
      </c>
      <c r="CG117" s="970"/>
      <c r="CH117" s="970"/>
      <c r="CI117" s="970"/>
      <c r="CJ117" s="970"/>
      <c r="CK117" s="1000"/>
      <c r="CL117" s="1001"/>
      <c r="CM117" s="971" t="s">
        <v>465</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440</v>
      </c>
      <c r="DH117" s="1014"/>
      <c r="DI117" s="1014"/>
      <c r="DJ117" s="1014"/>
      <c r="DK117" s="1015"/>
      <c r="DL117" s="1016" t="s">
        <v>449</v>
      </c>
      <c r="DM117" s="1014"/>
      <c r="DN117" s="1014"/>
      <c r="DO117" s="1014"/>
      <c r="DP117" s="1015"/>
      <c r="DQ117" s="1016" t="s">
        <v>440</v>
      </c>
      <c r="DR117" s="1014"/>
      <c r="DS117" s="1014"/>
      <c r="DT117" s="1014"/>
      <c r="DU117" s="1015"/>
      <c r="DV117" s="1017" t="s">
        <v>440</v>
      </c>
      <c r="DW117" s="1018"/>
      <c r="DX117" s="1018"/>
      <c r="DY117" s="1018"/>
      <c r="DZ117" s="1019"/>
    </row>
    <row r="118" spans="1:130" s="246" customFormat="1" ht="26.25" customHeight="1" x14ac:dyDescent="0.15">
      <c r="A118" s="959" t="s">
        <v>433</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431</v>
      </c>
      <c r="AB118" s="940"/>
      <c r="AC118" s="940"/>
      <c r="AD118" s="940"/>
      <c r="AE118" s="941"/>
      <c r="AF118" s="939" t="s">
        <v>306</v>
      </c>
      <c r="AG118" s="940"/>
      <c r="AH118" s="940"/>
      <c r="AI118" s="940"/>
      <c r="AJ118" s="941"/>
      <c r="AK118" s="939" t="s">
        <v>305</v>
      </c>
      <c r="AL118" s="940"/>
      <c r="AM118" s="940"/>
      <c r="AN118" s="940"/>
      <c r="AO118" s="941"/>
      <c r="AP118" s="1026" t="s">
        <v>432</v>
      </c>
      <c r="AQ118" s="1027"/>
      <c r="AR118" s="1027"/>
      <c r="AS118" s="1027"/>
      <c r="AT118" s="1028"/>
      <c r="AU118" s="955"/>
      <c r="AV118" s="956"/>
      <c r="AW118" s="956"/>
      <c r="AX118" s="956"/>
      <c r="AY118" s="956"/>
      <c r="AZ118" s="1029" t="s">
        <v>466</v>
      </c>
      <c r="BA118" s="1020"/>
      <c r="BB118" s="1020"/>
      <c r="BC118" s="1020"/>
      <c r="BD118" s="1020"/>
      <c r="BE118" s="1020"/>
      <c r="BF118" s="1020"/>
      <c r="BG118" s="1020"/>
      <c r="BH118" s="1020"/>
      <c r="BI118" s="1020"/>
      <c r="BJ118" s="1020"/>
      <c r="BK118" s="1020"/>
      <c r="BL118" s="1020"/>
      <c r="BM118" s="1020"/>
      <c r="BN118" s="1020"/>
      <c r="BO118" s="1020"/>
      <c r="BP118" s="1021"/>
      <c r="BQ118" s="1052" t="s">
        <v>139</v>
      </c>
      <c r="BR118" s="1053"/>
      <c r="BS118" s="1053"/>
      <c r="BT118" s="1053"/>
      <c r="BU118" s="1053"/>
      <c r="BV118" s="1053" t="s">
        <v>139</v>
      </c>
      <c r="BW118" s="1053"/>
      <c r="BX118" s="1053"/>
      <c r="BY118" s="1053"/>
      <c r="BZ118" s="1053"/>
      <c r="CA118" s="1053" t="s">
        <v>139</v>
      </c>
      <c r="CB118" s="1053"/>
      <c r="CC118" s="1053"/>
      <c r="CD118" s="1053"/>
      <c r="CE118" s="1053"/>
      <c r="CF118" s="969" t="s">
        <v>139</v>
      </c>
      <c r="CG118" s="970"/>
      <c r="CH118" s="970"/>
      <c r="CI118" s="970"/>
      <c r="CJ118" s="970"/>
      <c r="CK118" s="1000"/>
      <c r="CL118" s="1001"/>
      <c r="CM118" s="971" t="s">
        <v>467</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139</v>
      </c>
      <c r="DH118" s="1014"/>
      <c r="DI118" s="1014"/>
      <c r="DJ118" s="1014"/>
      <c r="DK118" s="1015"/>
      <c r="DL118" s="1016" t="s">
        <v>139</v>
      </c>
      <c r="DM118" s="1014"/>
      <c r="DN118" s="1014"/>
      <c r="DO118" s="1014"/>
      <c r="DP118" s="1015"/>
      <c r="DQ118" s="1016" t="s">
        <v>139</v>
      </c>
      <c r="DR118" s="1014"/>
      <c r="DS118" s="1014"/>
      <c r="DT118" s="1014"/>
      <c r="DU118" s="1015"/>
      <c r="DV118" s="1017" t="s">
        <v>139</v>
      </c>
      <c r="DW118" s="1018"/>
      <c r="DX118" s="1018"/>
      <c r="DY118" s="1018"/>
      <c r="DZ118" s="1019"/>
    </row>
    <row r="119" spans="1:130" s="246" customFormat="1" ht="26.25" customHeight="1" x14ac:dyDescent="0.15">
      <c r="A119" s="1113" t="s">
        <v>436</v>
      </c>
      <c r="B119" s="999"/>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139</v>
      </c>
      <c r="AB119" s="947"/>
      <c r="AC119" s="947"/>
      <c r="AD119" s="947"/>
      <c r="AE119" s="948"/>
      <c r="AF119" s="949" t="s">
        <v>139</v>
      </c>
      <c r="AG119" s="947"/>
      <c r="AH119" s="947"/>
      <c r="AI119" s="947"/>
      <c r="AJ119" s="948"/>
      <c r="AK119" s="949" t="s">
        <v>139</v>
      </c>
      <c r="AL119" s="947"/>
      <c r="AM119" s="947"/>
      <c r="AN119" s="947"/>
      <c r="AO119" s="948"/>
      <c r="AP119" s="950" t="s">
        <v>139</v>
      </c>
      <c r="AQ119" s="951"/>
      <c r="AR119" s="951"/>
      <c r="AS119" s="951"/>
      <c r="AT119" s="952"/>
      <c r="AU119" s="957"/>
      <c r="AV119" s="958"/>
      <c r="AW119" s="958"/>
      <c r="AX119" s="958"/>
      <c r="AY119" s="958"/>
      <c r="AZ119" s="277" t="s">
        <v>190</v>
      </c>
      <c r="BA119" s="277"/>
      <c r="BB119" s="277"/>
      <c r="BC119" s="277"/>
      <c r="BD119" s="277"/>
      <c r="BE119" s="277"/>
      <c r="BF119" s="277"/>
      <c r="BG119" s="277"/>
      <c r="BH119" s="277"/>
      <c r="BI119" s="277"/>
      <c r="BJ119" s="277"/>
      <c r="BK119" s="277"/>
      <c r="BL119" s="277"/>
      <c r="BM119" s="277"/>
      <c r="BN119" s="277"/>
      <c r="BO119" s="1030" t="s">
        <v>468</v>
      </c>
      <c r="BP119" s="1061"/>
      <c r="BQ119" s="1052">
        <v>18126414</v>
      </c>
      <c r="BR119" s="1053"/>
      <c r="BS119" s="1053"/>
      <c r="BT119" s="1053"/>
      <c r="BU119" s="1053"/>
      <c r="BV119" s="1053">
        <v>17349334</v>
      </c>
      <c r="BW119" s="1053"/>
      <c r="BX119" s="1053"/>
      <c r="BY119" s="1053"/>
      <c r="BZ119" s="1053"/>
      <c r="CA119" s="1053">
        <v>17255266</v>
      </c>
      <c r="CB119" s="1053"/>
      <c r="CC119" s="1053"/>
      <c r="CD119" s="1053"/>
      <c r="CE119" s="1053"/>
      <c r="CF119" s="1054"/>
      <c r="CG119" s="1055"/>
      <c r="CH119" s="1055"/>
      <c r="CI119" s="1055"/>
      <c r="CJ119" s="1056"/>
      <c r="CK119" s="1002"/>
      <c r="CL119" s="1003"/>
      <c r="CM119" s="1057" t="s">
        <v>469</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460</v>
      </c>
      <c r="DH119" s="1039"/>
      <c r="DI119" s="1039"/>
      <c r="DJ119" s="1039"/>
      <c r="DK119" s="1040"/>
      <c r="DL119" s="1038" t="s">
        <v>460</v>
      </c>
      <c r="DM119" s="1039"/>
      <c r="DN119" s="1039"/>
      <c r="DO119" s="1039"/>
      <c r="DP119" s="1040"/>
      <c r="DQ119" s="1038" t="s">
        <v>460</v>
      </c>
      <c r="DR119" s="1039"/>
      <c r="DS119" s="1039"/>
      <c r="DT119" s="1039"/>
      <c r="DU119" s="1040"/>
      <c r="DV119" s="1041" t="s">
        <v>460</v>
      </c>
      <c r="DW119" s="1042"/>
      <c r="DX119" s="1042"/>
      <c r="DY119" s="1042"/>
      <c r="DZ119" s="1043"/>
    </row>
    <row r="120" spans="1:130" s="246" customFormat="1" ht="26.25" customHeight="1" x14ac:dyDescent="0.15">
      <c r="A120" s="1114"/>
      <c r="B120" s="1001"/>
      <c r="C120" s="971" t="s">
        <v>442</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460</v>
      </c>
      <c r="AB120" s="1014"/>
      <c r="AC120" s="1014"/>
      <c r="AD120" s="1014"/>
      <c r="AE120" s="1015"/>
      <c r="AF120" s="1016" t="s">
        <v>460</v>
      </c>
      <c r="AG120" s="1014"/>
      <c r="AH120" s="1014"/>
      <c r="AI120" s="1014"/>
      <c r="AJ120" s="1015"/>
      <c r="AK120" s="1016" t="s">
        <v>460</v>
      </c>
      <c r="AL120" s="1014"/>
      <c r="AM120" s="1014"/>
      <c r="AN120" s="1014"/>
      <c r="AO120" s="1015"/>
      <c r="AP120" s="1017" t="s">
        <v>460</v>
      </c>
      <c r="AQ120" s="1018"/>
      <c r="AR120" s="1018"/>
      <c r="AS120" s="1018"/>
      <c r="AT120" s="1019"/>
      <c r="AU120" s="1044" t="s">
        <v>470</v>
      </c>
      <c r="AV120" s="1045"/>
      <c r="AW120" s="1045"/>
      <c r="AX120" s="1045"/>
      <c r="AY120" s="1046"/>
      <c r="AZ120" s="995" t="s">
        <v>471</v>
      </c>
      <c r="BA120" s="944"/>
      <c r="BB120" s="944"/>
      <c r="BC120" s="944"/>
      <c r="BD120" s="944"/>
      <c r="BE120" s="944"/>
      <c r="BF120" s="944"/>
      <c r="BG120" s="944"/>
      <c r="BH120" s="944"/>
      <c r="BI120" s="944"/>
      <c r="BJ120" s="944"/>
      <c r="BK120" s="944"/>
      <c r="BL120" s="944"/>
      <c r="BM120" s="944"/>
      <c r="BN120" s="944"/>
      <c r="BO120" s="944"/>
      <c r="BP120" s="945"/>
      <c r="BQ120" s="981">
        <v>4827875</v>
      </c>
      <c r="BR120" s="982"/>
      <c r="BS120" s="982"/>
      <c r="BT120" s="982"/>
      <c r="BU120" s="982"/>
      <c r="BV120" s="982">
        <v>4861664</v>
      </c>
      <c r="BW120" s="982"/>
      <c r="BX120" s="982"/>
      <c r="BY120" s="982"/>
      <c r="BZ120" s="982"/>
      <c r="CA120" s="982">
        <v>4970665</v>
      </c>
      <c r="CB120" s="982"/>
      <c r="CC120" s="982"/>
      <c r="CD120" s="982"/>
      <c r="CE120" s="982"/>
      <c r="CF120" s="996">
        <v>125.8</v>
      </c>
      <c r="CG120" s="997"/>
      <c r="CH120" s="997"/>
      <c r="CI120" s="997"/>
      <c r="CJ120" s="997"/>
      <c r="CK120" s="1062" t="s">
        <v>472</v>
      </c>
      <c r="CL120" s="1063"/>
      <c r="CM120" s="1063"/>
      <c r="CN120" s="1063"/>
      <c r="CO120" s="1064"/>
      <c r="CP120" s="1070" t="s">
        <v>473</v>
      </c>
      <c r="CQ120" s="1071"/>
      <c r="CR120" s="1071"/>
      <c r="CS120" s="1071"/>
      <c r="CT120" s="1071"/>
      <c r="CU120" s="1071"/>
      <c r="CV120" s="1071"/>
      <c r="CW120" s="1071"/>
      <c r="CX120" s="1071"/>
      <c r="CY120" s="1071"/>
      <c r="CZ120" s="1071"/>
      <c r="DA120" s="1071"/>
      <c r="DB120" s="1071"/>
      <c r="DC120" s="1071"/>
      <c r="DD120" s="1071"/>
      <c r="DE120" s="1071"/>
      <c r="DF120" s="1072"/>
      <c r="DG120" s="981">
        <v>3544779</v>
      </c>
      <c r="DH120" s="982"/>
      <c r="DI120" s="982"/>
      <c r="DJ120" s="982"/>
      <c r="DK120" s="982"/>
      <c r="DL120" s="982">
        <v>3452815</v>
      </c>
      <c r="DM120" s="982"/>
      <c r="DN120" s="982"/>
      <c r="DO120" s="982"/>
      <c r="DP120" s="982"/>
      <c r="DQ120" s="982">
        <v>3450395</v>
      </c>
      <c r="DR120" s="982"/>
      <c r="DS120" s="982"/>
      <c r="DT120" s="982"/>
      <c r="DU120" s="982"/>
      <c r="DV120" s="983">
        <v>87.3</v>
      </c>
      <c r="DW120" s="983"/>
      <c r="DX120" s="983"/>
      <c r="DY120" s="983"/>
      <c r="DZ120" s="984"/>
    </row>
    <row r="121" spans="1:130" s="246" customFormat="1" ht="26.25" customHeight="1" x14ac:dyDescent="0.15">
      <c r="A121" s="1114"/>
      <c r="B121" s="1001"/>
      <c r="C121" s="1022" t="s">
        <v>474</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v>2214</v>
      </c>
      <c r="AB121" s="1014"/>
      <c r="AC121" s="1014"/>
      <c r="AD121" s="1014"/>
      <c r="AE121" s="1015"/>
      <c r="AF121" s="1016">
        <v>2214</v>
      </c>
      <c r="AG121" s="1014"/>
      <c r="AH121" s="1014"/>
      <c r="AI121" s="1014"/>
      <c r="AJ121" s="1015"/>
      <c r="AK121" s="1016">
        <v>2214</v>
      </c>
      <c r="AL121" s="1014"/>
      <c r="AM121" s="1014"/>
      <c r="AN121" s="1014"/>
      <c r="AO121" s="1015"/>
      <c r="AP121" s="1017">
        <v>0.1</v>
      </c>
      <c r="AQ121" s="1018"/>
      <c r="AR121" s="1018"/>
      <c r="AS121" s="1018"/>
      <c r="AT121" s="1019"/>
      <c r="AU121" s="1047"/>
      <c r="AV121" s="1048"/>
      <c r="AW121" s="1048"/>
      <c r="AX121" s="1048"/>
      <c r="AY121" s="1049"/>
      <c r="AZ121" s="1004" t="s">
        <v>475</v>
      </c>
      <c r="BA121" s="1005"/>
      <c r="BB121" s="1005"/>
      <c r="BC121" s="1005"/>
      <c r="BD121" s="1005"/>
      <c r="BE121" s="1005"/>
      <c r="BF121" s="1005"/>
      <c r="BG121" s="1005"/>
      <c r="BH121" s="1005"/>
      <c r="BI121" s="1005"/>
      <c r="BJ121" s="1005"/>
      <c r="BK121" s="1005"/>
      <c r="BL121" s="1005"/>
      <c r="BM121" s="1005"/>
      <c r="BN121" s="1005"/>
      <c r="BO121" s="1005"/>
      <c r="BP121" s="1006"/>
      <c r="BQ121" s="974">
        <v>40314</v>
      </c>
      <c r="BR121" s="975"/>
      <c r="BS121" s="975"/>
      <c r="BT121" s="975"/>
      <c r="BU121" s="975"/>
      <c r="BV121" s="975">
        <v>36995</v>
      </c>
      <c r="BW121" s="975"/>
      <c r="BX121" s="975"/>
      <c r="BY121" s="975"/>
      <c r="BZ121" s="975"/>
      <c r="CA121" s="975">
        <v>35101</v>
      </c>
      <c r="CB121" s="975"/>
      <c r="CC121" s="975"/>
      <c r="CD121" s="975"/>
      <c r="CE121" s="975"/>
      <c r="CF121" s="969">
        <v>0.9</v>
      </c>
      <c r="CG121" s="970"/>
      <c r="CH121" s="970"/>
      <c r="CI121" s="970"/>
      <c r="CJ121" s="970"/>
      <c r="CK121" s="1065"/>
      <c r="CL121" s="1066"/>
      <c r="CM121" s="1066"/>
      <c r="CN121" s="1066"/>
      <c r="CO121" s="1067"/>
      <c r="CP121" s="1075" t="s">
        <v>476</v>
      </c>
      <c r="CQ121" s="1076"/>
      <c r="CR121" s="1076"/>
      <c r="CS121" s="1076"/>
      <c r="CT121" s="1076"/>
      <c r="CU121" s="1076"/>
      <c r="CV121" s="1076"/>
      <c r="CW121" s="1076"/>
      <c r="CX121" s="1076"/>
      <c r="CY121" s="1076"/>
      <c r="CZ121" s="1076"/>
      <c r="DA121" s="1076"/>
      <c r="DB121" s="1076"/>
      <c r="DC121" s="1076"/>
      <c r="DD121" s="1076"/>
      <c r="DE121" s="1076"/>
      <c r="DF121" s="1077"/>
      <c r="DG121" s="974">
        <v>1977582</v>
      </c>
      <c r="DH121" s="975"/>
      <c r="DI121" s="975"/>
      <c r="DJ121" s="975"/>
      <c r="DK121" s="975"/>
      <c r="DL121" s="975">
        <v>1867970</v>
      </c>
      <c r="DM121" s="975"/>
      <c r="DN121" s="975"/>
      <c r="DO121" s="975"/>
      <c r="DP121" s="975"/>
      <c r="DQ121" s="975">
        <v>1834814</v>
      </c>
      <c r="DR121" s="975"/>
      <c r="DS121" s="975"/>
      <c r="DT121" s="975"/>
      <c r="DU121" s="975"/>
      <c r="DV121" s="976">
        <v>46.4</v>
      </c>
      <c r="DW121" s="976"/>
      <c r="DX121" s="976"/>
      <c r="DY121" s="976"/>
      <c r="DZ121" s="977"/>
    </row>
    <row r="122" spans="1:130" s="246" customFormat="1" ht="26.25" customHeight="1" x14ac:dyDescent="0.15">
      <c r="A122" s="1114"/>
      <c r="B122" s="1001"/>
      <c r="C122" s="971" t="s">
        <v>455</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460</v>
      </c>
      <c r="AB122" s="1014"/>
      <c r="AC122" s="1014"/>
      <c r="AD122" s="1014"/>
      <c r="AE122" s="1015"/>
      <c r="AF122" s="1016" t="s">
        <v>460</v>
      </c>
      <c r="AG122" s="1014"/>
      <c r="AH122" s="1014"/>
      <c r="AI122" s="1014"/>
      <c r="AJ122" s="1015"/>
      <c r="AK122" s="1016" t="s">
        <v>460</v>
      </c>
      <c r="AL122" s="1014"/>
      <c r="AM122" s="1014"/>
      <c r="AN122" s="1014"/>
      <c r="AO122" s="1015"/>
      <c r="AP122" s="1017" t="s">
        <v>460</v>
      </c>
      <c r="AQ122" s="1018"/>
      <c r="AR122" s="1018"/>
      <c r="AS122" s="1018"/>
      <c r="AT122" s="1019"/>
      <c r="AU122" s="1047"/>
      <c r="AV122" s="1048"/>
      <c r="AW122" s="1048"/>
      <c r="AX122" s="1048"/>
      <c r="AY122" s="1049"/>
      <c r="AZ122" s="1029" t="s">
        <v>477</v>
      </c>
      <c r="BA122" s="1020"/>
      <c r="BB122" s="1020"/>
      <c r="BC122" s="1020"/>
      <c r="BD122" s="1020"/>
      <c r="BE122" s="1020"/>
      <c r="BF122" s="1020"/>
      <c r="BG122" s="1020"/>
      <c r="BH122" s="1020"/>
      <c r="BI122" s="1020"/>
      <c r="BJ122" s="1020"/>
      <c r="BK122" s="1020"/>
      <c r="BL122" s="1020"/>
      <c r="BM122" s="1020"/>
      <c r="BN122" s="1020"/>
      <c r="BO122" s="1020"/>
      <c r="BP122" s="1021"/>
      <c r="BQ122" s="1052">
        <v>11747886</v>
      </c>
      <c r="BR122" s="1053"/>
      <c r="BS122" s="1053"/>
      <c r="BT122" s="1053"/>
      <c r="BU122" s="1053"/>
      <c r="BV122" s="1053">
        <v>11432308</v>
      </c>
      <c r="BW122" s="1053"/>
      <c r="BX122" s="1053"/>
      <c r="BY122" s="1053"/>
      <c r="BZ122" s="1053"/>
      <c r="CA122" s="1053">
        <v>10705942</v>
      </c>
      <c r="CB122" s="1053"/>
      <c r="CC122" s="1053"/>
      <c r="CD122" s="1053"/>
      <c r="CE122" s="1053"/>
      <c r="CF122" s="1073">
        <v>271</v>
      </c>
      <c r="CG122" s="1074"/>
      <c r="CH122" s="1074"/>
      <c r="CI122" s="1074"/>
      <c r="CJ122" s="1074"/>
      <c r="CK122" s="1065"/>
      <c r="CL122" s="1066"/>
      <c r="CM122" s="1066"/>
      <c r="CN122" s="1066"/>
      <c r="CO122" s="1067"/>
      <c r="CP122" s="1075" t="s">
        <v>478</v>
      </c>
      <c r="CQ122" s="1076"/>
      <c r="CR122" s="1076"/>
      <c r="CS122" s="1076"/>
      <c r="CT122" s="1076"/>
      <c r="CU122" s="1076"/>
      <c r="CV122" s="1076"/>
      <c r="CW122" s="1076"/>
      <c r="CX122" s="1076"/>
      <c r="CY122" s="1076"/>
      <c r="CZ122" s="1076"/>
      <c r="DA122" s="1076"/>
      <c r="DB122" s="1076"/>
      <c r="DC122" s="1076"/>
      <c r="DD122" s="1076"/>
      <c r="DE122" s="1076"/>
      <c r="DF122" s="1077"/>
      <c r="DG122" s="974">
        <v>79216</v>
      </c>
      <c r="DH122" s="975"/>
      <c r="DI122" s="975"/>
      <c r="DJ122" s="975"/>
      <c r="DK122" s="975"/>
      <c r="DL122" s="975">
        <v>85009</v>
      </c>
      <c r="DM122" s="975"/>
      <c r="DN122" s="975"/>
      <c r="DO122" s="975"/>
      <c r="DP122" s="975"/>
      <c r="DQ122" s="975">
        <v>97135</v>
      </c>
      <c r="DR122" s="975"/>
      <c r="DS122" s="975"/>
      <c r="DT122" s="975"/>
      <c r="DU122" s="975"/>
      <c r="DV122" s="976">
        <v>2.5</v>
      </c>
      <c r="DW122" s="976"/>
      <c r="DX122" s="976"/>
      <c r="DY122" s="976"/>
      <c r="DZ122" s="977"/>
    </row>
    <row r="123" spans="1:130" s="246" customFormat="1" ht="26.25" customHeight="1" x14ac:dyDescent="0.15">
      <c r="A123" s="1114"/>
      <c r="B123" s="1001"/>
      <c r="C123" s="971" t="s">
        <v>462</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440</v>
      </c>
      <c r="AB123" s="1014"/>
      <c r="AC123" s="1014"/>
      <c r="AD123" s="1014"/>
      <c r="AE123" s="1015"/>
      <c r="AF123" s="1016" t="s">
        <v>440</v>
      </c>
      <c r="AG123" s="1014"/>
      <c r="AH123" s="1014"/>
      <c r="AI123" s="1014"/>
      <c r="AJ123" s="1015"/>
      <c r="AK123" s="1016" t="s">
        <v>440</v>
      </c>
      <c r="AL123" s="1014"/>
      <c r="AM123" s="1014"/>
      <c r="AN123" s="1014"/>
      <c r="AO123" s="1015"/>
      <c r="AP123" s="1017" t="s">
        <v>440</v>
      </c>
      <c r="AQ123" s="1018"/>
      <c r="AR123" s="1018"/>
      <c r="AS123" s="1018"/>
      <c r="AT123" s="1019"/>
      <c r="AU123" s="1050"/>
      <c r="AV123" s="1051"/>
      <c r="AW123" s="1051"/>
      <c r="AX123" s="1051"/>
      <c r="AY123" s="1051"/>
      <c r="AZ123" s="277" t="s">
        <v>190</v>
      </c>
      <c r="BA123" s="277"/>
      <c r="BB123" s="277"/>
      <c r="BC123" s="277"/>
      <c r="BD123" s="277"/>
      <c r="BE123" s="277"/>
      <c r="BF123" s="277"/>
      <c r="BG123" s="277"/>
      <c r="BH123" s="277"/>
      <c r="BI123" s="277"/>
      <c r="BJ123" s="277"/>
      <c r="BK123" s="277"/>
      <c r="BL123" s="277"/>
      <c r="BM123" s="277"/>
      <c r="BN123" s="277"/>
      <c r="BO123" s="1030" t="s">
        <v>479</v>
      </c>
      <c r="BP123" s="1061"/>
      <c r="BQ123" s="1120">
        <v>16616075</v>
      </c>
      <c r="BR123" s="1121"/>
      <c r="BS123" s="1121"/>
      <c r="BT123" s="1121"/>
      <c r="BU123" s="1121"/>
      <c r="BV123" s="1121">
        <v>16330967</v>
      </c>
      <c r="BW123" s="1121"/>
      <c r="BX123" s="1121"/>
      <c r="BY123" s="1121"/>
      <c r="BZ123" s="1121"/>
      <c r="CA123" s="1121">
        <v>15711708</v>
      </c>
      <c r="CB123" s="1121"/>
      <c r="CC123" s="1121"/>
      <c r="CD123" s="1121"/>
      <c r="CE123" s="1121"/>
      <c r="CF123" s="1054"/>
      <c r="CG123" s="1055"/>
      <c r="CH123" s="1055"/>
      <c r="CI123" s="1055"/>
      <c r="CJ123" s="1056"/>
      <c r="CK123" s="1065"/>
      <c r="CL123" s="1066"/>
      <c r="CM123" s="1066"/>
      <c r="CN123" s="1066"/>
      <c r="CO123" s="1067"/>
      <c r="CP123" s="1075" t="s">
        <v>480</v>
      </c>
      <c r="CQ123" s="1076"/>
      <c r="CR123" s="1076"/>
      <c r="CS123" s="1076"/>
      <c r="CT123" s="1076"/>
      <c r="CU123" s="1076"/>
      <c r="CV123" s="1076"/>
      <c r="CW123" s="1076"/>
      <c r="CX123" s="1076"/>
      <c r="CY123" s="1076"/>
      <c r="CZ123" s="1076"/>
      <c r="DA123" s="1076"/>
      <c r="DB123" s="1076"/>
      <c r="DC123" s="1076"/>
      <c r="DD123" s="1076"/>
      <c r="DE123" s="1076"/>
      <c r="DF123" s="1077"/>
      <c r="DG123" s="1013">
        <v>4096</v>
      </c>
      <c r="DH123" s="1014"/>
      <c r="DI123" s="1014"/>
      <c r="DJ123" s="1014"/>
      <c r="DK123" s="1015"/>
      <c r="DL123" s="1016">
        <v>4758</v>
      </c>
      <c r="DM123" s="1014"/>
      <c r="DN123" s="1014"/>
      <c r="DO123" s="1014"/>
      <c r="DP123" s="1015"/>
      <c r="DQ123" s="1016">
        <v>6180</v>
      </c>
      <c r="DR123" s="1014"/>
      <c r="DS123" s="1014"/>
      <c r="DT123" s="1014"/>
      <c r="DU123" s="1015"/>
      <c r="DV123" s="1017">
        <v>0.2</v>
      </c>
      <c r="DW123" s="1018"/>
      <c r="DX123" s="1018"/>
      <c r="DY123" s="1018"/>
      <c r="DZ123" s="1019"/>
    </row>
    <row r="124" spans="1:130" s="246" customFormat="1" ht="26.25" customHeight="1" thickBot="1" x14ac:dyDescent="0.2">
      <c r="A124" s="1114"/>
      <c r="B124" s="1001"/>
      <c r="C124" s="971" t="s">
        <v>465</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412</v>
      </c>
      <c r="AB124" s="1014"/>
      <c r="AC124" s="1014"/>
      <c r="AD124" s="1014"/>
      <c r="AE124" s="1015"/>
      <c r="AF124" s="1016" t="s">
        <v>412</v>
      </c>
      <c r="AG124" s="1014"/>
      <c r="AH124" s="1014"/>
      <c r="AI124" s="1014"/>
      <c r="AJ124" s="1015"/>
      <c r="AK124" s="1016" t="s">
        <v>481</v>
      </c>
      <c r="AL124" s="1014"/>
      <c r="AM124" s="1014"/>
      <c r="AN124" s="1014"/>
      <c r="AO124" s="1015"/>
      <c r="AP124" s="1017" t="s">
        <v>412</v>
      </c>
      <c r="AQ124" s="1018"/>
      <c r="AR124" s="1018"/>
      <c r="AS124" s="1018"/>
      <c r="AT124" s="1019"/>
      <c r="AU124" s="1116" t="s">
        <v>482</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37.1</v>
      </c>
      <c r="BR124" s="1083"/>
      <c r="BS124" s="1083"/>
      <c r="BT124" s="1083"/>
      <c r="BU124" s="1083"/>
      <c r="BV124" s="1083">
        <v>25.5</v>
      </c>
      <c r="BW124" s="1083"/>
      <c r="BX124" s="1083"/>
      <c r="BY124" s="1083"/>
      <c r="BZ124" s="1083"/>
      <c r="CA124" s="1083">
        <v>39</v>
      </c>
      <c r="CB124" s="1083"/>
      <c r="CC124" s="1083"/>
      <c r="CD124" s="1083"/>
      <c r="CE124" s="1083"/>
      <c r="CF124" s="1084"/>
      <c r="CG124" s="1085"/>
      <c r="CH124" s="1085"/>
      <c r="CI124" s="1085"/>
      <c r="CJ124" s="1086"/>
      <c r="CK124" s="1068"/>
      <c r="CL124" s="1068"/>
      <c r="CM124" s="1068"/>
      <c r="CN124" s="1068"/>
      <c r="CO124" s="1069"/>
      <c r="CP124" s="1075" t="s">
        <v>483</v>
      </c>
      <c r="CQ124" s="1076"/>
      <c r="CR124" s="1076"/>
      <c r="CS124" s="1076"/>
      <c r="CT124" s="1076"/>
      <c r="CU124" s="1076"/>
      <c r="CV124" s="1076"/>
      <c r="CW124" s="1076"/>
      <c r="CX124" s="1076"/>
      <c r="CY124" s="1076"/>
      <c r="CZ124" s="1076"/>
      <c r="DA124" s="1076"/>
      <c r="DB124" s="1076"/>
      <c r="DC124" s="1076"/>
      <c r="DD124" s="1076"/>
      <c r="DE124" s="1076"/>
      <c r="DF124" s="1077"/>
      <c r="DG124" s="1060" t="s">
        <v>444</v>
      </c>
      <c r="DH124" s="1039"/>
      <c r="DI124" s="1039"/>
      <c r="DJ124" s="1039"/>
      <c r="DK124" s="1040"/>
      <c r="DL124" s="1038" t="s">
        <v>412</v>
      </c>
      <c r="DM124" s="1039"/>
      <c r="DN124" s="1039"/>
      <c r="DO124" s="1039"/>
      <c r="DP124" s="1040"/>
      <c r="DQ124" s="1038" t="s">
        <v>444</v>
      </c>
      <c r="DR124" s="1039"/>
      <c r="DS124" s="1039"/>
      <c r="DT124" s="1039"/>
      <c r="DU124" s="1040"/>
      <c r="DV124" s="1041" t="s">
        <v>412</v>
      </c>
      <c r="DW124" s="1042"/>
      <c r="DX124" s="1042"/>
      <c r="DY124" s="1042"/>
      <c r="DZ124" s="1043"/>
    </row>
    <row r="125" spans="1:130" s="246" customFormat="1" ht="26.25" customHeight="1" x14ac:dyDescent="0.15">
      <c r="A125" s="1114"/>
      <c r="B125" s="1001"/>
      <c r="C125" s="971" t="s">
        <v>467</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484</v>
      </c>
      <c r="AB125" s="1014"/>
      <c r="AC125" s="1014"/>
      <c r="AD125" s="1014"/>
      <c r="AE125" s="1015"/>
      <c r="AF125" s="1016" t="s">
        <v>481</v>
      </c>
      <c r="AG125" s="1014"/>
      <c r="AH125" s="1014"/>
      <c r="AI125" s="1014"/>
      <c r="AJ125" s="1015"/>
      <c r="AK125" s="1016" t="s">
        <v>444</v>
      </c>
      <c r="AL125" s="1014"/>
      <c r="AM125" s="1014"/>
      <c r="AN125" s="1014"/>
      <c r="AO125" s="1015"/>
      <c r="AP125" s="1017" t="s">
        <v>444</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485</v>
      </c>
      <c r="CL125" s="1063"/>
      <c r="CM125" s="1063"/>
      <c r="CN125" s="1063"/>
      <c r="CO125" s="1064"/>
      <c r="CP125" s="995" t="s">
        <v>486</v>
      </c>
      <c r="CQ125" s="944"/>
      <c r="CR125" s="944"/>
      <c r="CS125" s="944"/>
      <c r="CT125" s="944"/>
      <c r="CU125" s="944"/>
      <c r="CV125" s="944"/>
      <c r="CW125" s="944"/>
      <c r="CX125" s="944"/>
      <c r="CY125" s="944"/>
      <c r="CZ125" s="944"/>
      <c r="DA125" s="944"/>
      <c r="DB125" s="944"/>
      <c r="DC125" s="944"/>
      <c r="DD125" s="944"/>
      <c r="DE125" s="944"/>
      <c r="DF125" s="945"/>
      <c r="DG125" s="981" t="s">
        <v>412</v>
      </c>
      <c r="DH125" s="982"/>
      <c r="DI125" s="982"/>
      <c r="DJ125" s="982"/>
      <c r="DK125" s="982"/>
      <c r="DL125" s="982" t="s">
        <v>412</v>
      </c>
      <c r="DM125" s="982"/>
      <c r="DN125" s="982"/>
      <c r="DO125" s="982"/>
      <c r="DP125" s="982"/>
      <c r="DQ125" s="982" t="s">
        <v>487</v>
      </c>
      <c r="DR125" s="982"/>
      <c r="DS125" s="982"/>
      <c r="DT125" s="982"/>
      <c r="DU125" s="982"/>
      <c r="DV125" s="983" t="s">
        <v>412</v>
      </c>
      <c r="DW125" s="983"/>
      <c r="DX125" s="983"/>
      <c r="DY125" s="983"/>
      <c r="DZ125" s="984"/>
    </row>
    <row r="126" spans="1:130" s="246" customFormat="1" ht="26.25" customHeight="1" thickBot="1" x14ac:dyDescent="0.2">
      <c r="A126" s="1114"/>
      <c r="B126" s="1001"/>
      <c r="C126" s="971" t="s">
        <v>469</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488</v>
      </c>
      <c r="AB126" s="1014"/>
      <c r="AC126" s="1014"/>
      <c r="AD126" s="1014"/>
      <c r="AE126" s="1015"/>
      <c r="AF126" s="1016" t="s">
        <v>487</v>
      </c>
      <c r="AG126" s="1014"/>
      <c r="AH126" s="1014"/>
      <c r="AI126" s="1014"/>
      <c r="AJ126" s="1015"/>
      <c r="AK126" s="1016" t="s">
        <v>489</v>
      </c>
      <c r="AL126" s="1014"/>
      <c r="AM126" s="1014"/>
      <c r="AN126" s="1014"/>
      <c r="AO126" s="1015"/>
      <c r="AP126" s="1017" t="s">
        <v>412</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490</v>
      </c>
      <c r="CQ126" s="1005"/>
      <c r="CR126" s="1005"/>
      <c r="CS126" s="1005"/>
      <c r="CT126" s="1005"/>
      <c r="CU126" s="1005"/>
      <c r="CV126" s="1005"/>
      <c r="CW126" s="1005"/>
      <c r="CX126" s="1005"/>
      <c r="CY126" s="1005"/>
      <c r="CZ126" s="1005"/>
      <c r="DA126" s="1005"/>
      <c r="DB126" s="1005"/>
      <c r="DC126" s="1005"/>
      <c r="DD126" s="1005"/>
      <c r="DE126" s="1005"/>
      <c r="DF126" s="1006"/>
      <c r="DG126" s="974" t="s">
        <v>412</v>
      </c>
      <c r="DH126" s="975"/>
      <c r="DI126" s="975"/>
      <c r="DJ126" s="975"/>
      <c r="DK126" s="975"/>
      <c r="DL126" s="975" t="s">
        <v>481</v>
      </c>
      <c r="DM126" s="975"/>
      <c r="DN126" s="975"/>
      <c r="DO126" s="975"/>
      <c r="DP126" s="975"/>
      <c r="DQ126" s="975" t="s">
        <v>412</v>
      </c>
      <c r="DR126" s="975"/>
      <c r="DS126" s="975"/>
      <c r="DT126" s="975"/>
      <c r="DU126" s="975"/>
      <c r="DV126" s="976" t="s">
        <v>487</v>
      </c>
      <c r="DW126" s="976"/>
      <c r="DX126" s="976"/>
      <c r="DY126" s="976"/>
      <c r="DZ126" s="977"/>
    </row>
    <row r="127" spans="1:130" s="246" customFormat="1" ht="26.25" customHeight="1" x14ac:dyDescent="0.15">
      <c r="A127" s="1115"/>
      <c r="B127" s="1003"/>
      <c r="C127" s="1057" t="s">
        <v>491</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412</v>
      </c>
      <c r="AB127" s="1014"/>
      <c r="AC127" s="1014"/>
      <c r="AD127" s="1014"/>
      <c r="AE127" s="1015"/>
      <c r="AF127" s="1016" t="s">
        <v>412</v>
      </c>
      <c r="AG127" s="1014"/>
      <c r="AH127" s="1014"/>
      <c r="AI127" s="1014"/>
      <c r="AJ127" s="1015"/>
      <c r="AK127" s="1016" t="s">
        <v>412</v>
      </c>
      <c r="AL127" s="1014"/>
      <c r="AM127" s="1014"/>
      <c r="AN127" s="1014"/>
      <c r="AO127" s="1015"/>
      <c r="AP127" s="1017" t="s">
        <v>412</v>
      </c>
      <c r="AQ127" s="1018"/>
      <c r="AR127" s="1018"/>
      <c r="AS127" s="1018"/>
      <c r="AT127" s="1019"/>
      <c r="AU127" s="282"/>
      <c r="AV127" s="282"/>
      <c r="AW127" s="282"/>
      <c r="AX127" s="1087" t="s">
        <v>492</v>
      </c>
      <c r="AY127" s="1088"/>
      <c r="AZ127" s="1088"/>
      <c r="BA127" s="1088"/>
      <c r="BB127" s="1088"/>
      <c r="BC127" s="1088"/>
      <c r="BD127" s="1088"/>
      <c r="BE127" s="1089"/>
      <c r="BF127" s="1090" t="s">
        <v>493</v>
      </c>
      <c r="BG127" s="1088"/>
      <c r="BH127" s="1088"/>
      <c r="BI127" s="1088"/>
      <c r="BJ127" s="1088"/>
      <c r="BK127" s="1088"/>
      <c r="BL127" s="1089"/>
      <c r="BM127" s="1090" t="s">
        <v>494</v>
      </c>
      <c r="BN127" s="1088"/>
      <c r="BO127" s="1088"/>
      <c r="BP127" s="1088"/>
      <c r="BQ127" s="1088"/>
      <c r="BR127" s="1088"/>
      <c r="BS127" s="1089"/>
      <c r="BT127" s="1090" t="s">
        <v>495</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496</v>
      </c>
      <c r="CQ127" s="1005"/>
      <c r="CR127" s="1005"/>
      <c r="CS127" s="1005"/>
      <c r="CT127" s="1005"/>
      <c r="CU127" s="1005"/>
      <c r="CV127" s="1005"/>
      <c r="CW127" s="1005"/>
      <c r="CX127" s="1005"/>
      <c r="CY127" s="1005"/>
      <c r="CZ127" s="1005"/>
      <c r="DA127" s="1005"/>
      <c r="DB127" s="1005"/>
      <c r="DC127" s="1005"/>
      <c r="DD127" s="1005"/>
      <c r="DE127" s="1005"/>
      <c r="DF127" s="1006"/>
      <c r="DG127" s="974" t="s">
        <v>487</v>
      </c>
      <c r="DH127" s="975"/>
      <c r="DI127" s="975"/>
      <c r="DJ127" s="975"/>
      <c r="DK127" s="975"/>
      <c r="DL127" s="975" t="s">
        <v>412</v>
      </c>
      <c r="DM127" s="975"/>
      <c r="DN127" s="975"/>
      <c r="DO127" s="975"/>
      <c r="DP127" s="975"/>
      <c r="DQ127" s="975" t="s">
        <v>489</v>
      </c>
      <c r="DR127" s="975"/>
      <c r="DS127" s="975"/>
      <c r="DT127" s="975"/>
      <c r="DU127" s="975"/>
      <c r="DV127" s="976" t="s">
        <v>488</v>
      </c>
      <c r="DW127" s="976"/>
      <c r="DX127" s="976"/>
      <c r="DY127" s="976"/>
      <c r="DZ127" s="977"/>
    </row>
    <row r="128" spans="1:130" s="246" customFormat="1" ht="26.25" customHeight="1" thickBot="1" x14ac:dyDescent="0.2">
      <c r="A128" s="1098" t="s">
        <v>497</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498</v>
      </c>
      <c r="X128" s="1100"/>
      <c r="Y128" s="1100"/>
      <c r="Z128" s="1101"/>
      <c r="AA128" s="1102">
        <v>34579</v>
      </c>
      <c r="AB128" s="1103"/>
      <c r="AC128" s="1103"/>
      <c r="AD128" s="1103"/>
      <c r="AE128" s="1104"/>
      <c r="AF128" s="1105">
        <v>3987</v>
      </c>
      <c r="AG128" s="1103"/>
      <c r="AH128" s="1103"/>
      <c r="AI128" s="1103"/>
      <c r="AJ128" s="1104"/>
      <c r="AK128" s="1105">
        <v>2515</v>
      </c>
      <c r="AL128" s="1103"/>
      <c r="AM128" s="1103"/>
      <c r="AN128" s="1103"/>
      <c r="AO128" s="1104"/>
      <c r="AP128" s="1106"/>
      <c r="AQ128" s="1107"/>
      <c r="AR128" s="1107"/>
      <c r="AS128" s="1107"/>
      <c r="AT128" s="1108"/>
      <c r="AU128" s="282"/>
      <c r="AV128" s="282"/>
      <c r="AW128" s="282"/>
      <c r="AX128" s="943" t="s">
        <v>499</v>
      </c>
      <c r="AY128" s="944"/>
      <c r="AZ128" s="944"/>
      <c r="BA128" s="944"/>
      <c r="BB128" s="944"/>
      <c r="BC128" s="944"/>
      <c r="BD128" s="944"/>
      <c r="BE128" s="945"/>
      <c r="BF128" s="1109" t="s">
        <v>488</v>
      </c>
      <c r="BG128" s="1110"/>
      <c r="BH128" s="1110"/>
      <c r="BI128" s="1110"/>
      <c r="BJ128" s="1110"/>
      <c r="BK128" s="1110"/>
      <c r="BL128" s="1111"/>
      <c r="BM128" s="1109">
        <v>14.89</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500</v>
      </c>
      <c r="CQ128" s="1092"/>
      <c r="CR128" s="1092"/>
      <c r="CS128" s="1092"/>
      <c r="CT128" s="1092"/>
      <c r="CU128" s="1092"/>
      <c r="CV128" s="1092"/>
      <c r="CW128" s="1092"/>
      <c r="CX128" s="1092"/>
      <c r="CY128" s="1092"/>
      <c r="CZ128" s="1092"/>
      <c r="DA128" s="1092"/>
      <c r="DB128" s="1092"/>
      <c r="DC128" s="1092"/>
      <c r="DD128" s="1092"/>
      <c r="DE128" s="1092"/>
      <c r="DF128" s="1093"/>
      <c r="DG128" s="1094" t="s">
        <v>484</v>
      </c>
      <c r="DH128" s="1095"/>
      <c r="DI128" s="1095"/>
      <c r="DJ128" s="1095"/>
      <c r="DK128" s="1095"/>
      <c r="DL128" s="1095" t="s">
        <v>444</v>
      </c>
      <c r="DM128" s="1095"/>
      <c r="DN128" s="1095"/>
      <c r="DO128" s="1095"/>
      <c r="DP128" s="1095"/>
      <c r="DQ128" s="1095" t="s">
        <v>481</v>
      </c>
      <c r="DR128" s="1095"/>
      <c r="DS128" s="1095"/>
      <c r="DT128" s="1095"/>
      <c r="DU128" s="1095"/>
      <c r="DV128" s="1096" t="s">
        <v>488</v>
      </c>
      <c r="DW128" s="1096"/>
      <c r="DX128" s="1096"/>
      <c r="DY128" s="1096"/>
      <c r="DZ128" s="1097"/>
    </row>
    <row r="129" spans="1:131" s="246" customFormat="1" ht="26.25" customHeight="1" x14ac:dyDescent="0.15">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501</v>
      </c>
      <c r="X129" s="1129"/>
      <c r="Y129" s="1129"/>
      <c r="Z129" s="1130"/>
      <c r="AA129" s="1013">
        <v>5452089</v>
      </c>
      <c r="AB129" s="1014"/>
      <c r="AC129" s="1014"/>
      <c r="AD129" s="1014"/>
      <c r="AE129" s="1015"/>
      <c r="AF129" s="1016">
        <v>5326383</v>
      </c>
      <c r="AG129" s="1014"/>
      <c r="AH129" s="1014"/>
      <c r="AI129" s="1014"/>
      <c r="AJ129" s="1015"/>
      <c r="AK129" s="1016">
        <v>5172088</v>
      </c>
      <c r="AL129" s="1014"/>
      <c r="AM129" s="1014"/>
      <c r="AN129" s="1014"/>
      <c r="AO129" s="1015"/>
      <c r="AP129" s="1131"/>
      <c r="AQ129" s="1132"/>
      <c r="AR129" s="1132"/>
      <c r="AS129" s="1132"/>
      <c r="AT129" s="1133"/>
      <c r="AU129" s="284"/>
      <c r="AV129" s="284"/>
      <c r="AW129" s="284"/>
      <c r="AX129" s="1122" t="s">
        <v>502</v>
      </c>
      <c r="AY129" s="1005"/>
      <c r="AZ129" s="1005"/>
      <c r="BA129" s="1005"/>
      <c r="BB129" s="1005"/>
      <c r="BC129" s="1005"/>
      <c r="BD129" s="1005"/>
      <c r="BE129" s="1006"/>
      <c r="BF129" s="1123" t="s">
        <v>503</v>
      </c>
      <c r="BG129" s="1124"/>
      <c r="BH129" s="1124"/>
      <c r="BI129" s="1124"/>
      <c r="BJ129" s="1124"/>
      <c r="BK129" s="1124"/>
      <c r="BL129" s="1125"/>
      <c r="BM129" s="1123">
        <v>19.89</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504</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505</v>
      </c>
      <c r="X130" s="1129"/>
      <c r="Y130" s="1129"/>
      <c r="Z130" s="1130"/>
      <c r="AA130" s="1013">
        <v>1382990</v>
      </c>
      <c r="AB130" s="1014"/>
      <c r="AC130" s="1014"/>
      <c r="AD130" s="1014"/>
      <c r="AE130" s="1015"/>
      <c r="AF130" s="1016">
        <v>1347364</v>
      </c>
      <c r="AG130" s="1014"/>
      <c r="AH130" s="1014"/>
      <c r="AI130" s="1014"/>
      <c r="AJ130" s="1015"/>
      <c r="AK130" s="1016">
        <v>1220997</v>
      </c>
      <c r="AL130" s="1014"/>
      <c r="AM130" s="1014"/>
      <c r="AN130" s="1014"/>
      <c r="AO130" s="1015"/>
      <c r="AP130" s="1131"/>
      <c r="AQ130" s="1132"/>
      <c r="AR130" s="1132"/>
      <c r="AS130" s="1132"/>
      <c r="AT130" s="1133"/>
      <c r="AU130" s="284"/>
      <c r="AV130" s="284"/>
      <c r="AW130" s="284"/>
      <c r="AX130" s="1122" t="s">
        <v>506</v>
      </c>
      <c r="AY130" s="1005"/>
      <c r="AZ130" s="1005"/>
      <c r="BA130" s="1005"/>
      <c r="BB130" s="1005"/>
      <c r="BC130" s="1005"/>
      <c r="BD130" s="1005"/>
      <c r="BE130" s="1006"/>
      <c r="BF130" s="1159">
        <v>12.8</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507</v>
      </c>
      <c r="X131" s="1167"/>
      <c r="Y131" s="1167"/>
      <c r="Z131" s="1168"/>
      <c r="AA131" s="1060">
        <v>4069099</v>
      </c>
      <c r="AB131" s="1039"/>
      <c r="AC131" s="1039"/>
      <c r="AD131" s="1039"/>
      <c r="AE131" s="1040"/>
      <c r="AF131" s="1038">
        <v>3979019</v>
      </c>
      <c r="AG131" s="1039"/>
      <c r="AH131" s="1039"/>
      <c r="AI131" s="1039"/>
      <c r="AJ131" s="1040"/>
      <c r="AK131" s="1038">
        <v>3951091</v>
      </c>
      <c r="AL131" s="1039"/>
      <c r="AM131" s="1039"/>
      <c r="AN131" s="1039"/>
      <c r="AO131" s="1040"/>
      <c r="AP131" s="1169"/>
      <c r="AQ131" s="1170"/>
      <c r="AR131" s="1170"/>
      <c r="AS131" s="1170"/>
      <c r="AT131" s="1171"/>
      <c r="AU131" s="284"/>
      <c r="AV131" s="284"/>
      <c r="AW131" s="284"/>
      <c r="AX131" s="1141" t="s">
        <v>508</v>
      </c>
      <c r="AY131" s="1092"/>
      <c r="AZ131" s="1092"/>
      <c r="BA131" s="1092"/>
      <c r="BB131" s="1092"/>
      <c r="BC131" s="1092"/>
      <c r="BD131" s="1092"/>
      <c r="BE131" s="1093"/>
      <c r="BF131" s="1142">
        <v>39</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509</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510</v>
      </c>
      <c r="W132" s="1152"/>
      <c r="X132" s="1152"/>
      <c r="Y132" s="1152"/>
      <c r="Z132" s="1153"/>
      <c r="AA132" s="1154">
        <v>13.33978357</v>
      </c>
      <c r="AB132" s="1155"/>
      <c r="AC132" s="1155"/>
      <c r="AD132" s="1155"/>
      <c r="AE132" s="1156"/>
      <c r="AF132" s="1157">
        <v>13.685207330000001</v>
      </c>
      <c r="AG132" s="1155"/>
      <c r="AH132" s="1155"/>
      <c r="AI132" s="1155"/>
      <c r="AJ132" s="1156"/>
      <c r="AK132" s="1157">
        <v>11.461543150000001</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511</v>
      </c>
      <c r="W133" s="1135"/>
      <c r="X133" s="1135"/>
      <c r="Y133" s="1135"/>
      <c r="Z133" s="1136"/>
      <c r="AA133" s="1137">
        <v>12.9</v>
      </c>
      <c r="AB133" s="1138"/>
      <c r="AC133" s="1138"/>
      <c r="AD133" s="1138"/>
      <c r="AE133" s="1139"/>
      <c r="AF133" s="1137">
        <v>13.2</v>
      </c>
      <c r="AG133" s="1138"/>
      <c r="AH133" s="1138"/>
      <c r="AI133" s="1138"/>
      <c r="AJ133" s="1139"/>
      <c r="AK133" s="1137">
        <v>12.8</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I+7PV3HQ/ogfRDw3CNEyMdfZhvltiTEBT0izCM78qsZ0DIZ89s5Swii99TFszepOTm9iC4Kbbw3b6h2vks9Lw==" saltValue="f1bNJw8U55gCKSEMgTKb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7qcnqYMj0jj7Sg3bSYnkLru/MBf5qxz8VsymTTNyDBdSwn4+f1TEJdP/fxcmcqocCXQ/OQmAijNg9SGpfyWpA==" saltValue="tNpLImcUC6PnWet0pJx1/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election activeCell="BT4" sqref="BT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Gl0cIegBVnL8O8kxe0GWT/3wqoiRNMMqNz18oW0IkEKvmZwzlSqhzDv96Z5uhaDYYzBKXGLNrrzlRRfSYEdw==" saltValue="8hr0JdXC8Vl2XgvD0+Mt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520</v>
      </c>
      <c r="AL9" s="1178"/>
      <c r="AM9" s="1178"/>
      <c r="AN9" s="1179"/>
      <c r="AO9" s="312">
        <v>947104</v>
      </c>
      <c r="AP9" s="312">
        <v>73969</v>
      </c>
      <c r="AQ9" s="313">
        <v>95202</v>
      </c>
      <c r="AR9" s="314">
        <v>-22.3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521</v>
      </c>
      <c r="AL10" s="1178"/>
      <c r="AM10" s="1178"/>
      <c r="AN10" s="1179"/>
      <c r="AO10" s="315">
        <v>236461</v>
      </c>
      <c r="AP10" s="315">
        <v>18468</v>
      </c>
      <c r="AQ10" s="316">
        <v>11297</v>
      </c>
      <c r="AR10" s="317">
        <v>63.5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522</v>
      </c>
      <c r="AL11" s="1178"/>
      <c r="AM11" s="1178"/>
      <c r="AN11" s="1179"/>
      <c r="AO11" s="315">
        <v>204933</v>
      </c>
      <c r="AP11" s="315">
        <v>16005</v>
      </c>
      <c r="AQ11" s="316">
        <v>19595</v>
      </c>
      <c r="AR11" s="317">
        <v>-18.3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523</v>
      </c>
      <c r="AL12" s="1178"/>
      <c r="AM12" s="1178"/>
      <c r="AN12" s="1179"/>
      <c r="AO12" s="315" t="s">
        <v>524</v>
      </c>
      <c r="AP12" s="315" t="s">
        <v>524</v>
      </c>
      <c r="AQ12" s="316">
        <v>2177</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525</v>
      </c>
      <c r="AL13" s="1178"/>
      <c r="AM13" s="1178"/>
      <c r="AN13" s="1179"/>
      <c r="AO13" s="315" t="s">
        <v>524</v>
      </c>
      <c r="AP13" s="315" t="s">
        <v>524</v>
      </c>
      <c r="AQ13" s="316" t="s">
        <v>524</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526</v>
      </c>
      <c r="AL14" s="1178"/>
      <c r="AM14" s="1178"/>
      <c r="AN14" s="1179"/>
      <c r="AO14" s="315">
        <v>26328</v>
      </c>
      <c r="AP14" s="315">
        <v>2056</v>
      </c>
      <c r="AQ14" s="316">
        <v>4873</v>
      </c>
      <c r="AR14" s="317">
        <v>-57.8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527</v>
      </c>
      <c r="AL15" s="1178"/>
      <c r="AM15" s="1178"/>
      <c r="AN15" s="1179"/>
      <c r="AO15" s="315">
        <v>28248</v>
      </c>
      <c r="AP15" s="315">
        <v>2206</v>
      </c>
      <c r="AQ15" s="316">
        <v>2420</v>
      </c>
      <c r="AR15" s="317">
        <v>-8.8000000000000007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528</v>
      </c>
      <c r="AL16" s="1181"/>
      <c r="AM16" s="1181"/>
      <c r="AN16" s="1182"/>
      <c r="AO16" s="315">
        <v>-105223</v>
      </c>
      <c r="AP16" s="315">
        <v>-8218</v>
      </c>
      <c r="AQ16" s="316">
        <v>-9543</v>
      </c>
      <c r="AR16" s="317">
        <v>-13.9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190</v>
      </c>
      <c r="AL17" s="1181"/>
      <c r="AM17" s="1181"/>
      <c r="AN17" s="1182"/>
      <c r="AO17" s="315">
        <v>1337851</v>
      </c>
      <c r="AP17" s="315">
        <v>104487</v>
      </c>
      <c r="AQ17" s="316">
        <v>126021</v>
      </c>
      <c r="AR17" s="317">
        <v>-17.100000000000001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533</v>
      </c>
      <c r="AL21" s="1173"/>
      <c r="AM21" s="1173"/>
      <c r="AN21" s="1174"/>
      <c r="AO21" s="327">
        <v>9.2200000000000006</v>
      </c>
      <c r="AP21" s="328">
        <v>11.29</v>
      </c>
      <c r="AQ21" s="329">
        <v>-2.0699999999999998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534</v>
      </c>
      <c r="AL22" s="1173"/>
      <c r="AM22" s="1173"/>
      <c r="AN22" s="1174"/>
      <c r="AO22" s="332">
        <v>92.3</v>
      </c>
      <c r="AP22" s="333">
        <v>95.5</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538</v>
      </c>
      <c r="AL32" s="1189"/>
      <c r="AM32" s="1189"/>
      <c r="AN32" s="1190"/>
      <c r="AO32" s="342">
        <v>1220275</v>
      </c>
      <c r="AP32" s="342">
        <v>95304</v>
      </c>
      <c r="AQ32" s="343">
        <v>80565</v>
      </c>
      <c r="AR32" s="344">
        <v>18.3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539</v>
      </c>
      <c r="AL33" s="1189"/>
      <c r="AM33" s="1189"/>
      <c r="AN33" s="1190"/>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540</v>
      </c>
      <c r="AL34" s="1189"/>
      <c r="AM34" s="1189"/>
      <c r="AN34" s="1190"/>
      <c r="AO34" s="342" t="s">
        <v>524</v>
      </c>
      <c r="AP34" s="342" t="s">
        <v>524</v>
      </c>
      <c r="AQ34" s="343" t="s">
        <v>524</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541</v>
      </c>
      <c r="AL35" s="1189"/>
      <c r="AM35" s="1189"/>
      <c r="AN35" s="1190"/>
      <c r="AO35" s="342">
        <v>409029</v>
      </c>
      <c r="AP35" s="342">
        <v>31945</v>
      </c>
      <c r="AQ35" s="343">
        <v>27422</v>
      </c>
      <c r="AR35" s="344">
        <v>16.5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542</v>
      </c>
      <c r="AL36" s="1189"/>
      <c r="AM36" s="1189"/>
      <c r="AN36" s="1190"/>
      <c r="AO36" s="342">
        <v>44850</v>
      </c>
      <c r="AP36" s="342">
        <v>3503</v>
      </c>
      <c r="AQ36" s="343">
        <v>3182</v>
      </c>
      <c r="AR36" s="344">
        <v>10.1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543</v>
      </c>
      <c r="AL37" s="1189"/>
      <c r="AM37" s="1189"/>
      <c r="AN37" s="1190"/>
      <c r="AO37" s="342">
        <v>2214</v>
      </c>
      <c r="AP37" s="342">
        <v>173</v>
      </c>
      <c r="AQ37" s="343">
        <v>1220</v>
      </c>
      <c r="AR37" s="344">
        <v>-85.8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544</v>
      </c>
      <c r="AL38" s="1192"/>
      <c r="AM38" s="1192"/>
      <c r="AN38" s="1193"/>
      <c r="AO38" s="345" t="s">
        <v>524</v>
      </c>
      <c r="AP38" s="345" t="s">
        <v>524</v>
      </c>
      <c r="AQ38" s="346">
        <v>15</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545</v>
      </c>
      <c r="AL39" s="1192"/>
      <c r="AM39" s="1192"/>
      <c r="AN39" s="1193"/>
      <c r="AO39" s="342">
        <v>-2515</v>
      </c>
      <c r="AP39" s="342">
        <v>-196</v>
      </c>
      <c r="AQ39" s="343">
        <v>-3624</v>
      </c>
      <c r="AR39" s="344">
        <v>-94.6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546</v>
      </c>
      <c r="AL40" s="1189"/>
      <c r="AM40" s="1189"/>
      <c r="AN40" s="1190"/>
      <c r="AO40" s="342">
        <v>-1220997</v>
      </c>
      <c r="AP40" s="342">
        <v>-95361</v>
      </c>
      <c r="AQ40" s="343">
        <v>-76316</v>
      </c>
      <c r="AR40" s="344">
        <v>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300</v>
      </c>
      <c r="AL41" s="1195"/>
      <c r="AM41" s="1195"/>
      <c r="AN41" s="1196"/>
      <c r="AO41" s="342">
        <v>452856</v>
      </c>
      <c r="AP41" s="342">
        <v>35368</v>
      </c>
      <c r="AQ41" s="343">
        <v>32463</v>
      </c>
      <c r="AR41" s="344">
        <v>8.9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515</v>
      </c>
      <c r="AN49" s="1185" t="s">
        <v>550</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1183034</v>
      </c>
      <c r="AN51" s="364">
        <v>86784</v>
      </c>
      <c r="AO51" s="365">
        <v>-26.3</v>
      </c>
      <c r="AP51" s="366">
        <v>132212</v>
      </c>
      <c r="AQ51" s="367">
        <v>-3.2</v>
      </c>
      <c r="AR51" s="368">
        <v>-23.1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484511</v>
      </c>
      <c r="AN52" s="372">
        <v>35542</v>
      </c>
      <c r="AO52" s="373">
        <v>-57.8</v>
      </c>
      <c r="AP52" s="374">
        <v>67114</v>
      </c>
      <c r="AQ52" s="375">
        <v>12.5</v>
      </c>
      <c r="AR52" s="376">
        <v>-70.3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1100746</v>
      </c>
      <c r="AN53" s="364">
        <v>82011</v>
      </c>
      <c r="AO53" s="365">
        <v>-5.5</v>
      </c>
      <c r="AP53" s="366">
        <v>93741</v>
      </c>
      <c r="AQ53" s="367">
        <v>-29.1</v>
      </c>
      <c r="AR53" s="368">
        <v>23.6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498770</v>
      </c>
      <c r="AN54" s="372">
        <v>37161</v>
      </c>
      <c r="AO54" s="373">
        <v>4.5999999999999996</v>
      </c>
      <c r="AP54" s="374">
        <v>46285</v>
      </c>
      <c r="AQ54" s="375">
        <v>-31</v>
      </c>
      <c r="AR54" s="376">
        <v>35.6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1291346</v>
      </c>
      <c r="AN55" s="364">
        <v>97240</v>
      </c>
      <c r="AO55" s="365">
        <v>18.600000000000001</v>
      </c>
      <c r="AP55" s="366">
        <v>107537</v>
      </c>
      <c r="AQ55" s="367">
        <v>14.7</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577611</v>
      </c>
      <c r="AN56" s="372">
        <v>43495</v>
      </c>
      <c r="AO56" s="373">
        <v>17</v>
      </c>
      <c r="AP56" s="374">
        <v>57923</v>
      </c>
      <c r="AQ56" s="375">
        <v>25.1</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1842206</v>
      </c>
      <c r="AN57" s="364">
        <v>141328</v>
      </c>
      <c r="AO57" s="365">
        <v>45.3</v>
      </c>
      <c r="AP57" s="366">
        <v>113913</v>
      </c>
      <c r="AQ57" s="367">
        <v>5.9</v>
      </c>
      <c r="AR57" s="368">
        <v>39.4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886455</v>
      </c>
      <c r="AN58" s="372">
        <v>68006</v>
      </c>
      <c r="AO58" s="373">
        <v>56.4</v>
      </c>
      <c r="AP58" s="374">
        <v>53160</v>
      </c>
      <c r="AQ58" s="375">
        <v>-8.1999999999999993</v>
      </c>
      <c r="AR58" s="376">
        <v>64.599999999999994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2416379</v>
      </c>
      <c r="AN59" s="364">
        <v>188721</v>
      </c>
      <c r="AO59" s="365">
        <v>33.5</v>
      </c>
      <c r="AP59" s="366">
        <v>115050</v>
      </c>
      <c r="AQ59" s="367">
        <v>1</v>
      </c>
      <c r="AR59" s="368">
        <v>32.5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967665</v>
      </c>
      <c r="AN60" s="372">
        <v>75575</v>
      </c>
      <c r="AO60" s="373">
        <v>11.1</v>
      </c>
      <c r="AP60" s="374">
        <v>53792</v>
      </c>
      <c r="AQ60" s="375">
        <v>1.2</v>
      </c>
      <c r="AR60" s="376">
        <v>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1566742</v>
      </c>
      <c r="AN61" s="379">
        <v>119217</v>
      </c>
      <c r="AO61" s="380">
        <v>13.1</v>
      </c>
      <c r="AP61" s="381">
        <v>112491</v>
      </c>
      <c r="AQ61" s="382">
        <v>-2.1</v>
      </c>
      <c r="AR61" s="368">
        <v>15.2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683002</v>
      </c>
      <c r="AN62" s="372">
        <v>51956</v>
      </c>
      <c r="AO62" s="373">
        <v>6.3</v>
      </c>
      <c r="AP62" s="374">
        <v>55655</v>
      </c>
      <c r="AQ62" s="375">
        <v>-0.1</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PfCUWuAJ8pEgJffrixyIESBhh/m4Hwnl439bYfsiu7fhPUMrwrnuNnXvzA+5oVlPN+WM9p2n93ItLeq8ONOHA==" saltValue="W9nPobpbv0aCDdPUCiWy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mEkzuJQXKeWWgCnXlgImL5apIdw2Me40QdxH/gXZHe59xc6vbRbc89o/G8241GUtwhe6GM1IeQBxocDUPGYQ==" saltValue="TSsHUM7k5S0DYdgwEcjZ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jFolE7KbaQk7JMPu04d6Q7QzJR7U7MR7HJqC8LfNksn9/KW/KV9hR8R9NscK/O0drHd/5f1Lhzp2AWR/4FYTg==" saltValue="+52np2ctTYKLYfHDQC4H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7" t="s">
        <v>3</v>
      </c>
      <c r="D47" s="1197"/>
      <c r="E47" s="1198"/>
      <c r="F47" s="11">
        <v>26.57</v>
      </c>
      <c r="G47" s="12">
        <v>26.78</v>
      </c>
      <c r="H47" s="12">
        <v>27.18</v>
      </c>
      <c r="I47" s="12">
        <v>27.84</v>
      </c>
      <c r="J47" s="13">
        <v>28.68</v>
      </c>
    </row>
    <row r="48" spans="2:10" ht="57.75" customHeight="1" x14ac:dyDescent="0.15">
      <c r="B48" s="14"/>
      <c r="C48" s="1199" t="s">
        <v>4</v>
      </c>
      <c r="D48" s="1199"/>
      <c r="E48" s="1200"/>
      <c r="F48" s="15">
        <v>10.1</v>
      </c>
      <c r="G48" s="16">
        <v>10.62</v>
      </c>
      <c r="H48" s="16">
        <v>11.4</v>
      </c>
      <c r="I48" s="16">
        <v>11.05</v>
      </c>
      <c r="J48" s="17">
        <v>9.4700000000000006</v>
      </c>
    </row>
    <row r="49" spans="2:10" ht="57.75" customHeight="1" thickBot="1" x14ac:dyDescent="0.2">
      <c r="B49" s="18"/>
      <c r="C49" s="1201" t="s">
        <v>5</v>
      </c>
      <c r="D49" s="1201"/>
      <c r="E49" s="1202"/>
      <c r="F49" s="19" t="s">
        <v>571</v>
      </c>
      <c r="G49" s="20">
        <v>0.46</v>
      </c>
      <c r="H49" s="20">
        <v>0.64</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sG3oVK23+v8EMjmi232nvPBVDzPZpyYa+6bRa6JieleMiCMTybpbKpqSock52/Zmdgb/yysKHT5zOM3Gr/7TA==" saltValue="+9prDeeazqdpinwRJ8eO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09" t="s">
        <v>574</v>
      </c>
      <c r="D34" s="1209"/>
      <c r="E34" s="1210"/>
      <c r="F34" s="32">
        <v>10.09</v>
      </c>
      <c r="G34" s="33">
        <v>10.62</v>
      </c>
      <c r="H34" s="33">
        <v>11.4</v>
      </c>
      <c r="I34" s="33">
        <v>11.05</v>
      </c>
      <c r="J34" s="34">
        <v>9.4600000000000009</v>
      </c>
      <c r="K34" s="22"/>
      <c r="L34" s="22"/>
      <c r="M34" s="22"/>
      <c r="N34" s="22"/>
      <c r="O34" s="22"/>
      <c r="P34" s="22"/>
    </row>
    <row r="35" spans="1:16" ht="39" customHeight="1" x14ac:dyDescent="0.15">
      <c r="A35" s="22"/>
      <c r="B35" s="35"/>
      <c r="C35" s="1203" t="s">
        <v>575</v>
      </c>
      <c r="D35" s="1204"/>
      <c r="E35" s="1205"/>
      <c r="F35" s="36">
        <v>5.36</v>
      </c>
      <c r="G35" s="37">
        <v>5.49</v>
      </c>
      <c r="H35" s="37">
        <v>5.58</v>
      </c>
      <c r="I35" s="37">
        <v>5.89</v>
      </c>
      <c r="J35" s="38">
        <v>6.13</v>
      </c>
      <c r="K35" s="22"/>
      <c r="L35" s="22"/>
      <c r="M35" s="22"/>
      <c r="N35" s="22"/>
      <c r="O35" s="22"/>
      <c r="P35" s="22"/>
    </row>
    <row r="36" spans="1:16" ht="39" customHeight="1" x14ac:dyDescent="0.15">
      <c r="A36" s="22"/>
      <c r="B36" s="35"/>
      <c r="C36" s="1203" t="s">
        <v>576</v>
      </c>
      <c r="D36" s="1204"/>
      <c r="E36" s="1205"/>
      <c r="F36" s="36">
        <v>1.38</v>
      </c>
      <c r="G36" s="37">
        <v>1.84</v>
      </c>
      <c r="H36" s="37">
        <v>1.96</v>
      </c>
      <c r="I36" s="37">
        <v>3.71</v>
      </c>
      <c r="J36" s="38">
        <v>3.56</v>
      </c>
      <c r="K36" s="22"/>
      <c r="L36" s="22"/>
      <c r="M36" s="22"/>
      <c r="N36" s="22"/>
      <c r="O36" s="22"/>
      <c r="P36" s="22"/>
    </row>
    <row r="37" spans="1:16" ht="39" customHeight="1" x14ac:dyDescent="0.15">
      <c r="A37" s="22"/>
      <c r="B37" s="35"/>
      <c r="C37" s="1203" t="s">
        <v>577</v>
      </c>
      <c r="D37" s="1204"/>
      <c r="E37" s="1205"/>
      <c r="F37" s="36">
        <v>0.57999999999999996</v>
      </c>
      <c r="G37" s="37">
        <v>0.15</v>
      </c>
      <c r="H37" s="37">
        <v>0.46</v>
      </c>
      <c r="I37" s="37">
        <v>0.14000000000000001</v>
      </c>
      <c r="J37" s="38">
        <v>1.1100000000000001</v>
      </c>
      <c r="K37" s="22"/>
      <c r="L37" s="22"/>
      <c r="M37" s="22"/>
      <c r="N37" s="22"/>
      <c r="O37" s="22"/>
      <c r="P37" s="22"/>
    </row>
    <row r="38" spans="1:16" ht="39" customHeight="1" x14ac:dyDescent="0.15">
      <c r="A38" s="22"/>
      <c r="B38" s="35"/>
      <c r="C38" s="1203" t="s">
        <v>578</v>
      </c>
      <c r="D38" s="1204"/>
      <c r="E38" s="1205"/>
      <c r="F38" s="36">
        <v>0.08</v>
      </c>
      <c r="G38" s="37">
        <v>0.08</v>
      </c>
      <c r="H38" s="37">
        <v>0.16</v>
      </c>
      <c r="I38" s="37">
        <v>0.21</v>
      </c>
      <c r="J38" s="38">
        <v>0.28000000000000003</v>
      </c>
      <c r="K38" s="22"/>
      <c r="L38" s="22"/>
      <c r="M38" s="22"/>
      <c r="N38" s="22"/>
      <c r="O38" s="22"/>
      <c r="P38" s="22"/>
    </row>
    <row r="39" spans="1:16" ht="39" customHeight="1" x14ac:dyDescent="0.15">
      <c r="A39" s="22"/>
      <c r="B39" s="35"/>
      <c r="C39" s="1203" t="s">
        <v>579</v>
      </c>
      <c r="D39" s="1204"/>
      <c r="E39" s="1205"/>
      <c r="F39" s="36">
        <v>0.08</v>
      </c>
      <c r="G39" s="37">
        <v>0.08</v>
      </c>
      <c r="H39" s="37">
        <v>0.08</v>
      </c>
      <c r="I39" s="37">
        <v>0.11</v>
      </c>
      <c r="J39" s="38">
        <v>0.15</v>
      </c>
      <c r="K39" s="22"/>
      <c r="L39" s="22"/>
      <c r="M39" s="22"/>
      <c r="N39" s="22"/>
      <c r="O39" s="22"/>
      <c r="P39" s="22"/>
    </row>
    <row r="40" spans="1:16" ht="39" customHeight="1" x14ac:dyDescent="0.15">
      <c r="A40" s="22"/>
      <c r="B40" s="35"/>
      <c r="C40" s="1203" t="s">
        <v>580</v>
      </c>
      <c r="D40" s="1204"/>
      <c r="E40" s="1205"/>
      <c r="F40" s="36">
        <v>0.08</v>
      </c>
      <c r="G40" s="37">
        <v>0.09</v>
      </c>
      <c r="H40" s="37">
        <v>7.0000000000000007E-2</v>
      </c>
      <c r="I40" s="37">
        <v>0.06</v>
      </c>
      <c r="J40" s="38">
        <v>0.12</v>
      </c>
      <c r="K40" s="22"/>
      <c r="L40" s="22"/>
      <c r="M40" s="22"/>
      <c r="N40" s="22"/>
      <c r="O40" s="22"/>
      <c r="P40" s="22"/>
    </row>
    <row r="41" spans="1:16" ht="39" customHeight="1" x14ac:dyDescent="0.15">
      <c r="A41" s="22"/>
      <c r="B41" s="35"/>
      <c r="C41" s="1203" t="s">
        <v>581</v>
      </c>
      <c r="D41" s="1204"/>
      <c r="E41" s="1205"/>
      <c r="F41" s="36">
        <v>0.08</v>
      </c>
      <c r="G41" s="37">
        <v>0.05</v>
      </c>
      <c r="H41" s="37">
        <v>0.09</v>
      </c>
      <c r="I41" s="37">
        <v>0.05</v>
      </c>
      <c r="J41" s="38">
        <v>0.11</v>
      </c>
      <c r="K41" s="22"/>
      <c r="L41" s="22"/>
      <c r="M41" s="22"/>
      <c r="N41" s="22"/>
      <c r="O41" s="22"/>
      <c r="P41" s="22"/>
    </row>
    <row r="42" spans="1:16" ht="39" customHeight="1" x14ac:dyDescent="0.15">
      <c r="A42" s="22"/>
      <c r="B42" s="39"/>
      <c r="C42" s="1203" t="s">
        <v>582</v>
      </c>
      <c r="D42" s="1204"/>
      <c r="E42" s="1205"/>
      <c r="F42" s="36" t="s">
        <v>524</v>
      </c>
      <c r="G42" s="37" t="s">
        <v>524</v>
      </c>
      <c r="H42" s="37" t="s">
        <v>524</v>
      </c>
      <c r="I42" s="37" t="s">
        <v>524</v>
      </c>
      <c r="J42" s="38" t="s">
        <v>524</v>
      </c>
      <c r="K42" s="22"/>
      <c r="L42" s="22"/>
      <c r="M42" s="22"/>
      <c r="N42" s="22"/>
      <c r="O42" s="22"/>
      <c r="P42" s="22"/>
    </row>
    <row r="43" spans="1:16" ht="39" customHeight="1" thickBot="1" x14ac:dyDescent="0.2">
      <c r="A43" s="22"/>
      <c r="B43" s="40"/>
      <c r="C43" s="1206" t="s">
        <v>583</v>
      </c>
      <c r="D43" s="1207"/>
      <c r="E43" s="1208"/>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SyO2C92zlVE9JVX3nLeDeVbiJwygWcg0tmnLEcReDqd1wUU8iQbs+qETRwM2/Egj/Xg54v9WTO8bG7ezdrO1Q==" saltValue="lb50yqRfA14akQEAlpSE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1620</v>
      </c>
      <c r="L45" s="60">
        <v>1577</v>
      </c>
      <c r="M45" s="60">
        <v>1580</v>
      </c>
      <c r="N45" s="60">
        <v>1479</v>
      </c>
      <c r="O45" s="61">
        <v>1220</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524</v>
      </c>
      <c r="L46" s="64" t="s">
        <v>524</v>
      </c>
      <c r="M46" s="64" t="s">
        <v>524</v>
      </c>
      <c r="N46" s="64" t="s">
        <v>524</v>
      </c>
      <c r="O46" s="65" t="s">
        <v>524</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524</v>
      </c>
      <c r="L47" s="64" t="s">
        <v>524</v>
      </c>
      <c r="M47" s="64" t="s">
        <v>524</v>
      </c>
      <c r="N47" s="64" t="s">
        <v>524</v>
      </c>
      <c r="O47" s="65" t="s">
        <v>524</v>
      </c>
      <c r="P47" s="48"/>
      <c r="Q47" s="48"/>
      <c r="R47" s="48"/>
      <c r="S47" s="48"/>
      <c r="T47" s="48"/>
      <c r="U47" s="48"/>
    </row>
    <row r="48" spans="1:21" ht="30.75" customHeight="1" x14ac:dyDescent="0.15">
      <c r="A48" s="48"/>
      <c r="B48" s="1213"/>
      <c r="C48" s="1214"/>
      <c r="D48" s="62"/>
      <c r="E48" s="1219" t="s">
        <v>15</v>
      </c>
      <c r="F48" s="1219"/>
      <c r="G48" s="1219"/>
      <c r="H48" s="1219"/>
      <c r="I48" s="1219"/>
      <c r="J48" s="1220"/>
      <c r="K48" s="63">
        <v>346</v>
      </c>
      <c r="L48" s="64">
        <v>348</v>
      </c>
      <c r="M48" s="64">
        <v>352</v>
      </c>
      <c r="N48" s="64">
        <v>371</v>
      </c>
      <c r="O48" s="65">
        <v>409</v>
      </c>
      <c r="P48" s="48"/>
      <c r="Q48" s="48"/>
      <c r="R48" s="48"/>
      <c r="S48" s="48"/>
      <c r="T48" s="48"/>
      <c r="U48" s="48"/>
    </row>
    <row r="49" spans="1:21" ht="30.75" customHeight="1" x14ac:dyDescent="0.15">
      <c r="A49" s="48"/>
      <c r="B49" s="1213"/>
      <c r="C49" s="1214"/>
      <c r="D49" s="62"/>
      <c r="E49" s="1219" t="s">
        <v>16</v>
      </c>
      <c r="F49" s="1219"/>
      <c r="G49" s="1219"/>
      <c r="H49" s="1219"/>
      <c r="I49" s="1219"/>
      <c r="J49" s="1220"/>
      <c r="K49" s="63">
        <v>26</v>
      </c>
      <c r="L49" s="64">
        <v>24</v>
      </c>
      <c r="M49" s="64">
        <v>26</v>
      </c>
      <c r="N49" s="64">
        <v>43</v>
      </c>
      <c r="O49" s="65">
        <v>45</v>
      </c>
      <c r="P49" s="48"/>
      <c r="Q49" s="48"/>
      <c r="R49" s="48"/>
      <c r="S49" s="48"/>
      <c r="T49" s="48"/>
      <c r="U49" s="48"/>
    </row>
    <row r="50" spans="1:21" ht="30.75" customHeight="1" x14ac:dyDescent="0.15">
      <c r="A50" s="48"/>
      <c r="B50" s="1213"/>
      <c r="C50" s="1214"/>
      <c r="D50" s="62"/>
      <c r="E50" s="1219" t="s">
        <v>17</v>
      </c>
      <c r="F50" s="1219"/>
      <c r="G50" s="1219"/>
      <c r="H50" s="1219"/>
      <c r="I50" s="1219"/>
      <c r="J50" s="1220"/>
      <c r="K50" s="63">
        <v>2</v>
      </c>
      <c r="L50" s="64">
        <v>2</v>
      </c>
      <c r="M50" s="64">
        <v>2</v>
      </c>
      <c r="N50" s="64">
        <v>2</v>
      </c>
      <c r="O50" s="65">
        <v>2</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524</v>
      </c>
      <c r="L51" s="64" t="s">
        <v>524</v>
      </c>
      <c r="M51" s="64" t="s">
        <v>524</v>
      </c>
      <c r="N51" s="64" t="s">
        <v>524</v>
      </c>
      <c r="O51" s="65" t="s">
        <v>524</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1458</v>
      </c>
      <c r="L52" s="64">
        <v>1423</v>
      </c>
      <c r="M52" s="64">
        <v>1418</v>
      </c>
      <c r="N52" s="64">
        <v>1352</v>
      </c>
      <c r="O52" s="65">
        <v>1224</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536</v>
      </c>
      <c r="L53" s="69">
        <v>528</v>
      </c>
      <c r="M53" s="69">
        <v>542</v>
      </c>
      <c r="N53" s="69">
        <v>543</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27" t="s">
        <v>25</v>
      </c>
      <c r="C57" s="1228"/>
      <c r="D57" s="1231" t="s">
        <v>26</v>
      </c>
      <c r="E57" s="1232"/>
      <c r="F57" s="1232"/>
      <c r="G57" s="1232"/>
      <c r="H57" s="1232"/>
      <c r="I57" s="1232"/>
      <c r="J57" s="1233"/>
      <c r="K57" s="82" t="s">
        <v>524</v>
      </c>
      <c r="L57" s="83" t="s">
        <v>524</v>
      </c>
      <c r="M57" s="83" t="s">
        <v>524</v>
      </c>
      <c r="N57" s="83" t="s">
        <v>524</v>
      </c>
      <c r="O57" s="84" t="s">
        <v>524</v>
      </c>
    </row>
    <row r="58" spans="1:21" ht="31.5" customHeight="1" thickBot="1" x14ac:dyDescent="0.2">
      <c r="B58" s="1229"/>
      <c r="C58" s="1230"/>
      <c r="D58" s="1234" t="s">
        <v>27</v>
      </c>
      <c r="E58" s="1235"/>
      <c r="F58" s="1235"/>
      <c r="G58" s="1235"/>
      <c r="H58" s="1235"/>
      <c r="I58" s="1235"/>
      <c r="J58" s="1236"/>
      <c r="K58" s="85" t="s">
        <v>524</v>
      </c>
      <c r="L58" s="86" t="s">
        <v>524</v>
      </c>
      <c r="M58" s="86" t="s">
        <v>524</v>
      </c>
      <c r="N58" s="86" t="s">
        <v>524</v>
      </c>
      <c r="O58" s="87" t="s">
        <v>524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cXRImXzoK61weJiNqyKj8Cyt1FZGn/aIU5e5LAi4lHjIM05RF1LKlm6AA7Nl/kls6QEybJ+bYHn0JO2dllSQ==" saltValue="8X9xBcfCmsCPgBKBKq4I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37" t="s">
        <v>30</v>
      </c>
      <c r="C41" s="1238"/>
      <c r="D41" s="101"/>
      <c r="E41" s="1243" t="s">
        <v>31</v>
      </c>
      <c r="F41" s="1243"/>
      <c r="G41" s="1243"/>
      <c r="H41" s="1244"/>
      <c r="I41" s="102">
        <v>11858</v>
      </c>
      <c r="J41" s="103">
        <v>11162</v>
      </c>
      <c r="K41" s="103">
        <v>10348</v>
      </c>
      <c r="L41" s="103">
        <v>9926</v>
      </c>
      <c r="M41" s="104">
        <v>9877</v>
      </c>
    </row>
    <row r="42" spans="2:13" ht="27.75" customHeight="1" x14ac:dyDescent="0.15">
      <c r="B42" s="1239"/>
      <c r="C42" s="1240"/>
      <c r="D42" s="105"/>
      <c r="E42" s="1245" t="s">
        <v>32</v>
      </c>
      <c r="F42" s="1245"/>
      <c r="G42" s="1245"/>
      <c r="H42" s="1246"/>
      <c r="I42" s="106">
        <v>22</v>
      </c>
      <c r="J42" s="107">
        <v>20</v>
      </c>
      <c r="K42" s="107">
        <v>17</v>
      </c>
      <c r="L42" s="107">
        <v>15</v>
      </c>
      <c r="M42" s="108">
        <v>15</v>
      </c>
    </row>
    <row r="43" spans="2:13" ht="27.75" customHeight="1" x14ac:dyDescent="0.15">
      <c r="B43" s="1239"/>
      <c r="C43" s="1240"/>
      <c r="D43" s="105"/>
      <c r="E43" s="1245" t="s">
        <v>33</v>
      </c>
      <c r="F43" s="1245"/>
      <c r="G43" s="1245"/>
      <c r="H43" s="1246"/>
      <c r="I43" s="106">
        <v>5786</v>
      </c>
      <c r="J43" s="107">
        <v>5797</v>
      </c>
      <c r="K43" s="107">
        <v>5606</v>
      </c>
      <c r="L43" s="107">
        <v>5411</v>
      </c>
      <c r="M43" s="108">
        <v>5389</v>
      </c>
    </row>
    <row r="44" spans="2:13" ht="27.75" customHeight="1" x14ac:dyDescent="0.15">
      <c r="B44" s="1239"/>
      <c r="C44" s="1240"/>
      <c r="D44" s="105"/>
      <c r="E44" s="1245" t="s">
        <v>34</v>
      </c>
      <c r="F44" s="1245"/>
      <c r="G44" s="1245"/>
      <c r="H44" s="1246"/>
      <c r="I44" s="106">
        <v>724</v>
      </c>
      <c r="J44" s="107">
        <v>724</v>
      </c>
      <c r="K44" s="107">
        <v>755</v>
      </c>
      <c r="L44" s="107">
        <v>819</v>
      </c>
      <c r="M44" s="108">
        <v>793</v>
      </c>
    </row>
    <row r="45" spans="2:13" ht="27.75" customHeight="1" x14ac:dyDescent="0.15">
      <c r="B45" s="1239"/>
      <c r="C45" s="1240"/>
      <c r="D45" s="105"/>
      <c r="E45" s="1245" t="s">
        <v>35</v>
      </c>
      <c r="F45" s="1245"/>
      <c r="G45" s="1245"/>
      <c r="H45" s="1246"/>
      <c r="I45" s="106">
        <v>1349</v>
      </c>
      <c r="J45" s="107">
        <v>1283</v>
      </c>
      <c r="K45" s="107">
        <v>1401</v>
      </c>
      <c r="L45" s="107">
        <v>1179</v>
      </c>
      <c r="M45" s="108">
        <v>1181</v>
      </c>
    </row>
    <row r="46" spans="2:13" ht="27.75" customHeight="1" x14ac:dyDescent="0.15">
      <c r="B46" s="1239"/>
      <c r="C46" s="1240"/>
      <c r="D46" s="109"/>
      <c r="E46" s="1245" t="s">
        <v>36</v>
      </c>
      <c r="F46" s="1245"/>
      <c r="G46" s="1245"/>
      <c r="H46" s="1246"/>
      <c r="I46" s="106" t="s">
        <v>524</v>
      </c>
      <c r="J46" s="107" t="s">
        <v>524</v>
      </c>
      <c r="K46" s="107" t="s">
        <v>524</v>
      </c>
      <c r="L46" s="107" t="s">
        <v>524</v>
      </c>
      <c r="M46" s="108" t="s">
        <v>524</v>
      </c>
    </row>
    <row r="47" spans="2:13" ht="27.75" customHeight="1" x14ac:dyDescent="0.15">
      <c r="B47" s="1239"/>
      <c r="C47" s="1240"/>
      <c r="D47" s="110"/>
      <c r="E47" s="1247" t="s">
        <v>37</v>
      </c>
      <c r="F47" s="1248"/>
      <c r="G47" s="1248"/>
      <c r="H47" s="1249"/>
      <c r="I47" s="106" t="s">
        <v>524</v>
      </c>
      <c r="J47" s="107" t="s">
        <v>524</v>
      </c>
      <c r="K47" s="107" t="s">
        <v>524</v>
      </c>
      <c r="L47" s="107" t="s">
        <v>524</v>
      </c>
      <c r="M47" s="108" t="s">
        <v>524</v>
      </c>
    </row>
    <row r="48" spans="2:13" ht="27.75" customHeight="1" x14ac:dyDescent="0.15">
      <c r="B48" s="1239"/>
      <c r="C48" s="1240"/>
      <c r="D48" s="105"/>
      <c r="E48" s="1245" t="s">
        <v>38</v>
      </c>
      <c r="F48" s="1245"/>
      <c r="G48" s="1245"/>
      <c r="H48" s="1246"/>
      <c r="I48" s="106" t="s">
        <v>524</v>
      </c>
      <c r="J48" s="107" t="s">
        <v>524</v>
      </c>
      <c r="K48" s="107" t="s">
        <v>524</v>
      </c>
      <c r="L48" s="107" t="s">
        <v>524</v>
      </c>
      <c r="M48" s="108" t="s">
        <v>524</v>
      </c>
    </row>
    <row r="49" spans="2:13" ht="27.75" customHeight="1" x14ac:dyDescent="0.15">
      <c r="B49" s="1241"/>
      <c r="C49" s="1242"/>
      <c r="D49" s="105"/>
      <c r="E49" s="1245" t="s">
        <v>39</v>
      </c>
      <c r="F49" s="1245"/>
      <c r="G49" s="1245"/>
      <c r="H49" s="1246"/>
      <c r="I49" s="106" t="s">
        <v>524</v>
      </c>
      <c r="J49" s="107" t="s">
        <v>524</v>
      </c>
      <c r="K49" s="107" t="s">
        <v>524</v>
      </c>
      <c r="L49" s="107" t="s">
        <v>524</v>
      </c>
      <c r="M49" s="108" t="s">
        <v>524</v>
      </c>
    </row>
    <row r="50" spans="2:13" ht="27.75" customHeight="1" x14ac:dyDescent="0.15">
      <c r="B50" s="1250" t="s">
        <v>40</v>
      </c>
      <c r="C50" s="1251"/>
      <c r="D50" s="111"/>
      <c r="E50" s="1245" t="s">
        <v>41</v>
      </c>
      <c r="F50" s="1245"/>
      <c r="G50" s="1245"/>
      <c r="H50" s="1246"/>
      <c r="I50" s="106">
        <v>4710</v>
      </c>
      <c r="J50" s="107">
        <v>4792</v>
      </c>
      <c r="K50" s="107">
        <v>4828</v>
      </c>
      <c r="L50" s="107">
        <v>4862</v>
      </c>
      <c r="M50" s="108">
        <v>4971</v>
      </c>
    </row>
    <row r="51" spans="2:13" ht="27.75" customHeight="1" x14ac:dyDescent="0.15">
      <c r="B51" s="1239"/>
      <c r="C51" s="1240"/>
      <c r="D51" s="105"/>
      <c r="E51" s="1245" t="s">
        <v>42</v>
      </c>
      <c r="F51" s="1245"/>
      <c r="G51" s="1245"/>
      <c r="H51" s="1246"/>
      <c r="I51" s="106">
        <v>110</v>
      </c>
      <c r="J51" s="107">
        <v>74</v>
      </c>
      <c r="K51" s="107">
        <v>40</v>
      </c>
      <c r="L51" s="107">
        <v>37</v>
      </c>
      <c r="M51" s="108">
        <v>35</v>
      </c>
    </row>
    <row r="52" spans="2:13" ht="27.75" customHeight="1" x14ac:dyDescent="0.15">
      <c r="B52" s="1241"/>
      <c r="C52" s="1242"/>
      <c r="D52" s="105"/>
      <c r="E52" s="1245" t="s">
        <v>43</v>
      </c>
      <c r="F52" s="1245"/>
      <c r="G52" s="1245"/>
      <c r="H52" s="1246"/>
      <c r="I52" s="106">
        <v>12620</v>
      </c>
      <c r="J52" s="107">
        <v>12234</v>
      </c>
      <c r="K52" s="107">
        <v>11748</v>
      </c>
      <c r="L52" s="107">
        <v>11432</v>
      </c>
      <c r="M52" s="108">
        <v>10706</v>
      </c>
    </row>
    <row r="53" spans="2:13" ht="27.75" customHeight="1" thickBot="1" x14ac:dyDescent="0.2">
      <c r="B53" s="1252" t="s">
        <v>44</v>
      </c>
      <c r="C53" s="1253"/>
      <c r="D53" s="112"/>
      <c r="E53" s="1254" t="s">
        <v>45</v>
      </c>
      <c r="F53" s="1254"/>
      <c r="G53" s="1254"/>
      <c r="H53" s="1255"/>
      <c r="I53" s="113">
        <v>2298</v>
      </c>
      <c r="J53" s="114">
        <v>1885</v>
      </c>
      <c r="K53" s="114">
        <v>1510</v>
      </c>
      <c r="L53" s="114">
        <v>1018</v>
      </c>
      <c r="M53" s="115">
        <v>1544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eGYfVCX1fplkWgyI5KqJGu/lbA9fQ5vmjh7cNWZ18ldPS/inENpP0UiYFQ6psYKGEcs121Z/l3kmd2jh41Bkw==" saltValue="bWMOsyqtuoT5jKXCtBja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64" t="s">
        <v>48</v>
      </c>
      <c r="D55" s="1264"/>
      <c r="E55" s="1265"/>
      <c r="F55" s="127">
        <v>1482</v>
      </c>
      <c r="G55" s="127">
        <v>1483</v>
      </c>
      <c r="H55" s="128">
        <v>1483</v>
      </c>
    </row>
    <row r="56" spans="2:8" ht="52.5" customHeight="1" x14ac:dyDescent="0.15">
      <c r="B56" s="129"/>
      <c r="C56" s="1266" t="s">
        <v>49</v>
      </c>
      <c r="D56" s="1266"/>
      <c r="E56" s="1267"/>
      <c r="F56" s="130">
        <v>483</v>
      </c>
      <c r="G56" s="130">
        <v>483</v>
      </c>
      <c r="H56" s="131">
        <v>484</v>
      </c>
    </row>
    <row r="57" spans="2:8" ht="53.25" customHeight="1" x14ac:dyDescent="0.15">
      <c r="B57" s="129"/>
      <c r="C57" s="1268" t="s">
        <v>50</v>
      </c>
      <c r="D57" s="1268"/>
      <c r="E57" s="1269"/>
      <c r="F57" s="132">
        <v>3278</v>
      </c>
      <c r="G57" s="132">
        <v>3484</v>
      </c>
      <c r="H57" s="133">
        <v>3623</v>
      </c>
    </row>
    <row r="58" spans="2:8" ht="45.75" customHeight="1" x14ac:dyDescent="0.15">
      <c r="B58" s="134"/>
      <c r="C58" s="1256" t="s">
        <v>604</v>
      </c>
      <c r="D58" s="1257"/>
      <c r="E58" s="1258"/>
      <c r="F58" s="135">
        <v>856</v>
      </c>
      <c r="G58" s="135">
        <v>1016</v>
      </c>
      <c r="H58" s="136">
        <v>1117</v>
      </c>
    </row>
    <row r="59" spans="2:8" ht="45.75" customHeight="1" x14ac:dyDescent="0.15">
      <c r="B59" s="134"/>
      <c r="C59" s="1256" t="s">
        <v>605</v>
      </c>
      <c r="D59" s="1257"/>
      <c r="E59" s="1258"/>
      <c r="F59" s="135">
        <v>943</v>
      </c>
      <c r="G59" s="135">
        <v>943</v>
      </c>
      <c r="H59" s="136">
        <v>943</v>
      </c>
    </row>
    <row r="60" spans="2:8" ht="45.75" customHeight="1" x14ac:dyDescent="0.15">
      <c r="B60" s="134"/>
      <c r="C60" s="1256" t="s">
        <v>606</v>
      </c>
      <c r="D60" s="1257"/>
      <c r="E60" s="1258"/>
      <c r="F60" s="135">
        <v>754</v>
      </c>
      <c r="G60" s="135">
        <v>768</v>
      </c>
      <c r="H60" s="136">
        <v>781</v>
      </c>
    </row>
    <row r="61" spans="2:8" ht="45.75" customHeight="1" x14ac:dyDescent="0.15">
      <c r="B61" s="134"/>
      <c r="C61" s="1256" t="s">
        <v>607</v>
      </c>
      <c r="D61" s="1257"/>
      <c r="E61" s="1258"/>
      <c r="F61" s="135">
        <v>321</v>
      </c>
      <c r="G61" s="135">
        <v>322</v>
      </c>
      <c r="H61" s="136">
        <v>322</v>
      </c>
    </row>
    <row r="62" spans="2:8" ht="45.75" customHeight="1" thickBot="1" x14ac:dyDescent="0.2">
      <c r="B62" s="137"/>
      <c r="C62" s="1259" t="s">
        <v>608</v>
      </c>
      <c r="D62" s="1260"/>
      <c r="E62" s="1261"/>
      <c r="F62" s="138">
        <v>151</v>
      </c>
      <c r="G62" s="138">
        <v>151</v>
      </c>
      <c r="H62" s="139">
        <v>151</v>
      </c>
    </row>
    <row r="63" spans="2:8" ht="52.5" customHeight="1" thickBot="1" x14ac:dyDescent="0.2">
      <c r="B63" s="140"/>
      <c r="C63" s="1262" t="s">
        <v>51</v>
      </c>
      <c r="D63" s="1262"/>
      <c r="E63" s="1263"/>
      <c r="F63" s="141">
        <v>5243</v>
      </c>
      <c r="G63" s="141">
        <v>5451</v>
      </c>
      <c r="H63" s="142">
        <v>5590</v>
      </c>
    </row>
    <row r="64" spans="2:8" ht="15" customHeight="1" x14ac:dyDescent="0.15"/>
    <row r="65" ht="0" hidden="1" customHeight="1" x14ac:dyDescent="0.15"/>
    <row r="66" ht="0" hidden="1" customHeight="1" x14ac:dyDescent="0.15"/>
  </sheetData>
  <sheetProtection algorithmName="SHA-512" hashValue="oo99PKyuTuMFeZRYhfY/2FmJhKnDqbWKNe4C94NWwLQcbSUBzBOGSqj2+SLImqRmEPaA2ni05uS6XPWuD97VMA==" saltValue="VGDml/aoNyzrawBhtzi1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610</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611</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613</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566</v>
      </c>
      <c r="BQ50" s="1304"/>
      <c r="BR50" s="1304"/>
      <c r="BS50" s="1304"/>
      <c r="BT50" s="1304"/>
      <c r="BU50" s="1304"/>
      <c r="BV50" s="1304"/>
      <c r="BW50" s="1304"/>
      <c r="BX50" s="1304" t="s">
        <v>567</v>
      </c>
      <c r="BY50" s="1304"/>
      <c r="BZ50" s="1304"/>
      <c r="CA50" s="1304"/>
      <c r="CB50" s="1304"/>
      <c r="CC50" s="1304"/>
      <c r="CD50" s="1304"/>
      <c r="CE50" s="1304"/>
      <c r="CF50" s="1304" t="s">
        <v>568</v>
      </c>
      <c r="CG50" s="1304"/>
      <c r="CH50" s="1304"/>
      <c r="CI50" s="1304"/>
      <c r="CJ50" s="1304"/>
      <c r="CK50" s="1304"/>
      <c r="CL50" s="1304"/>
      <c r="CM50" s="1304"/>
      <c r="CN50" s="1304" t="s">
        <v>569</v>
      </c>
      <c r="CO50" s="1304"/>
      <c r="CP50" s="1304"/>
      <c r="CQ50" s="1304"/>
      <c r="CR50" s="1304"/>
      <c r="CS50" s="1304"/>
      <c r="CT50" s="1304"/>
      <c r="CU50" s="1304"/>
      <c r="CV50" s="1304" t="s">
        <v>570</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614</v>
      </c>
      <c r="AO51" s="1308"/>
      <c r="AP51" s="1308"/>
      <c r="AQ51" s="1308"/>
      <c r="AR51" s="1308"/>
      <c r="AS51" s="1308"/>
      <c r="AT51" s="1308"/>
      <c r="AU51" s="1308"/>
      <c r="AV51" s="1308"/>
      <c r="AW51" s="1308"/>
      <c r="AX51" s="1308"/>
      <c r="AY51" s="1308"/>
      <c r="AZ51" s="1308"/>
      <c r="BA51" s="1308"/>
      <c r="BB51" s="1308" t="s">
        <v>615</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45.4</v>
      </c>
      <c r="BY51" s="1310"/>
      <c r="BZ51" s="1310"/>
      <c r="CA51" s="1310"/>
      <c r="CB51" s="1310"/>
      <c r="CC51" s="1310"/>
      <c r="CD51" s="1310"/>
      <c r="CE51" s="1310"/>
      <c r="CF51" s="1310">
        <v>37.1</v>
      </c>
      <c r="CG51" s="1310"/>
      <c r="CH51" s="1310"/>
      <c r="CI51" s="1310"/>
      <c r="CJ51" s="1310"/>
      <c r="CK51" s="1310"/>
      <c r="CL51" s="1310"/>
      <c r="CM51" s="1310"/>
      <c r="CN51" s="1310">
        <v>25.5</v>
      </c>
      <c r="CO51" s="1310"/>
      <c r="CP51" s="1310"/>
      <c r="CQ51" s="1310"/>
      <c r="CR51" s="1310"/>
      <c r="CS51" s="1310"/>
      <c r="CT51" s="1310"/>
      <c r="CU51" s="1310"/>
      <c r="CV51" s="1310">
        <v>39</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617</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65.2</v>
      </c>
      <c r="BY53" s="1310"/>
      <c r="BZ53" s="1310"/>
      <c r="CA53" s="1310"/>
      <c r="CB53" s="1310"/>
      <c r="CC53" s="1310"/>
      <c r="CD53" s="1310"/>
      <c r="CE53" s="1310"/>
      <c r="CF53" s="1310">
        <v>63.8</v>
      </c>
      <c r="CG53" s="1310"/>
      <c r="CH53" s="1310"/>
      <c r="CI53" s="1310"/>
      <c r="CJ53" s="1310"/>
      <c r="CK53" s="1310"/>
      <c r="CL53" s="1310"/>
      <c r="CM53" s="1310"/>
      <c r="CN53" s="1310">
        <v>65.3</v>
      </c>
      <c r="CO53" s="1310"/>
      <c r="CP53" s="1310"/>
      <c r="CQ53" s="1310"/>
      <c r="CR53" s="1310"/>
      <c r="CS53" s="1310"/>
      <c r="CT53" s="1310"/>
      <c r="CU53" s="1310"/>
      <c r="CV53" s="1310">
        <v>67.900000000000006</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618</v>
      </c>
      <c r="AO55" s="1304"/>
      <c r="AP55" s="1304"/>
      <c r="AQ55" s="1304"/>
      <c r="AR55" s="1304"/>
      <c r="AS55" s="1304"/>
      <c r="AT55" s="1304"/>
      <c r="AU55" s="1304"/>
      <c r="AV55" s="1304"/>
      <c r="AW55" s="1304"/>
      <c r="AX55" s="1304"/>
      <c r="AY55" s="1304"/>
      <c r="AZ55" s="1304"/>
      <c r="BA55" s="1304"/>
      <c r="BB55" s="1308" t="s">
        <v>615</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58.9</v>
      </c>
      <c r="BY55" s="1310"/>
      <c r="BZ55" s="1310"/>
      <c r="CA55" s="1310"/>
      <c r="CB55" s="1310"/>
      <c r="CC55" s="1310"/>
      <c r="CD55" s="1310"/>
      <c r="CE55" s="1310"/>
      <c r="CF55" s="1310">
        <v>51.4</v>
      </c>
      <c r="CG55" s="1310"/>
      <c r="CH55" s="1310"/>
      <c r="CI55" s="1310"/>
      <c r="CJ55" s="1310"/>
      <c r="CK55" s="1310"/>
      <c r="CL55" s="1310"/>
      <c r="CM55" s="1310"/>
      <c r="CN55" s="1310">
        <v>46.8</v>
      </c>
      <c r="CO55" s="1310"/>
      <c r="CP55" s="1310"/>
      <c r="CQ55" s="1310"/>
      <c r="CR55" s="1310"/>
      <c r="CS55" s="1310"/>
      <c r="CT55" s="1310"/>
      <c r="CU55" s="1310"/>
      <c r="CV55" s="1310">
        <v>48.4</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616</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55.6</v>
      </c>
      <c r="BY57" s="1310"/>
      <c r="BZ57" s="1310"/>
      <c r="CA57" s="1310"/>
      <c r="CB57" s="1310"/>
      <c r="CC57" s="1310"/>
      <c r="CD57" s="1310"/>
      <c r="CE57" s="1310"/>
      <c r="CF57" s="1310">
        <v>59.8</v>
      </c>
      <c r="CG57" s="1310"/>
      <c r="CH57" s="1310"/>
      <c r="CI57" s="1310"/>
      <c r="CJ57" s="1310"/>
      <c r="CK57" s="1310"/>
      <c r="CL57" s="1310"/>
      <c r="CM57" s="1310"/>
      <c r="CN57" s="1310">
        <v>61.4</v>
      </c>
      <c r="CO57" s="1310"/>
      <c r="CP57" s="1310"/>
      <c r="CQ57" s="1310"/>
      <c r="CR57" s="1310"/>
      <c r="CS57" s="1310"/>
      <c r="CT57" s="1310"/>
      <c r="CU57" s="1310"/>
      <c r="CV57" s="1310">
        <v>61.6</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619</v>
      </c>
    </row>
    <row r="64" spans="1:109" x14ac:dyDescent="0.15">
      <c r="B64" s="1279"/>
      <c r="G64" s="1286"/>
      <c r="I64" s="1320"/>
      <c r="J64" s="1320"/>
      <c r="K64" s="1320"/>
      <c r="L64" s="1320"/>
      <c r="M64" s="1320"/>
      <c r="N64" s="1321"/>
      <c r="AM64" s="1286"/>
      <c r="AN64" s="1286" t="s">
        <v>611</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620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613</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566</v>
      </c>
      <c r="BQ72" s="1304"/>
      <c r="BR72" s="1304"/>
      <c r="BS72" s="1304"/>
      <c r="BT72" s="1304"/>
      <c r="BU72" s="1304"/>
      <c r="BV72" s="1304"/>
      <c r="BW72" s="1304"/>
      <c r="BX72" s="1304" t="s">
        <v>567</v>
      </c>
      <c r="BY72" s="1304"/>
      <c r="BZ72" s="1304"/>
      <c r="CA72" s="1304"/>
      <c r="CB72" s="1304"/>
      <c r="CC72" s="1304"/>
      <c r="CD72" s="1304"/>
      <c r="CE72" s="1304"/>
      <c r="CF72" s="1304" t="s">
        <v>568</v>
      </c>
      <c r="CG72" s="1304"/>
      <c r="CH72" s="1304"/>
      <c r="CI72" s="1304"/>
      <c r="CJ72" s="1304"/>
      <c r="CK72" s="1304"/>
      <c r="CL72" s="1304"/>
      <c r="CM72" s="1304"/>
      <c r="CN72" s="1304" t="s">
        <v>569</v>
      </c>
      <c r="CO72" s="1304"/>
      <c r="CP72" s="1304"/>
      <c r="CQ72" s="1304"/>
      <c r="CR72" s="1304"/>
      <c r="CS72" s="1304"/>
      <c r="CT72" s="1304"/>
      <c r="CU72" s="1304"/>
      <c r="CV72" s="1304" t="s">
        <v>570</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614</v>
      </c>
      <c r="AO73" s="1308"/>
      <c r="AP73" s="1308"/>
      <c r="AQ73" s="1308"/>
      <c r="AR73" s="1308"/>
      <c r="AS73" s="1308"/>
      <c r="AT73" s="1308"/>
      <c r="AU73" s="1308"/>
      <c r="AV73" s="1308"/>
      <c r="AW73" s="1308"/>
      <c r="AX73" s="1308"/>
      <c r="AY73" s="1308"/>
      <c r="AZ73" s="1308"/>
      <c r="BA73" s="1308"/>
      <c r="BB73" s="1308" t="s">
        <v>615</v>
      </c>
      <c r="BC73" s="1308"/>
      <c r="BD73" s="1308"/>
      <c r="BE73" s="1308"/>
      <c r="BF73" s="1308"/>
      <c r="BG73" s="1308"/>
      <c r="BH73" s="1308"/>
      <c r="BI73" s="1308"/>
      <c r="BJ73" s="1308"/>
      <c r="BK73" s="1308"/>
      <c r="BL73" s="1308"/>
      <c r="BM73" s="1308"/>
      <c r="BN73" s="1308"/>
      <c r="BO73" s="1308"/>
      <c r="BP73" s="1310">
        <v>55.3</v>
      </c>
      <c r="BQ73" s="1310"/>
      <c r="BR73" s="1310"/>
      <c r="BS73" s="1310"/>
      <c r="BT73" s="1310"/>
      <c r="BU73" s="1310"/>
      <c r="BV73" s="1310"/>
      <c r="BW73" s="1310"/>
      <c r="BX73" s="1310">
        <v>45.4</v>
      </c>
      <c r="BY73" s="1310"/>
      <c r="BZ73" s="1310"/>
      <c r="CA73" s="1310"/>
      <c r="CB73" s="1310"/>
      <c r="CC73" s="1310"/>
      <c r="CD73" s="1310"/>
      <c r="CE73" s="1310"/>
      <c r="CF73" s="1310">
        <v>37.1</v>
      </c>
      <c r="CG73" s="1310"/>
      <c r="CH73" s="1310"/>
      <c r="CI73" s="1310"/>
      <c r="CJ73" s="1310"/>
      <c r="CK73" s="1310"/>
      <c r="CL73" s="1310"/>
      <c r="CM73" s="1310"/>
      <c r="CN73" s="1310">
        <v>25.5</v>
      </c>
      <c r="CO73" s="1310"/>
      <c r="CP73" s="1310"/>
      <c r="CQ73" s="1310"/>
      <c r="CR73" s="1310"/>
      <c r="CS73" s="1310"/>
      <c r="CT73" s="1310"/>
      <c r="CU73" s="1310"/>
      <c r="CV73" s="1310">
        <v>39</v>
      </c>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621</v>
      </c>
      <c r="BC75" s="1308"/>
      <c r="BD75" s="1308"/>
      <c r="BE75" s="1308"/>
      <c r="BF75" s="1308"/>
      <c r="BG75" s="1308"/>
      <c r="BH75" s="1308"/>
      <c r="BI75" s="1308"/>
      <c r="BJ75" s="1308"/>
      <c r="BK75" s="1308"/>
      <c r="BL75" s="1308"/>
      <c r="BM75" s="1308"/>
      <c r="BN75" s="1308"/>
      <c r="BO75" s="1308"/>
      <c r="BP75" s="1310">
        <v>14.5</v>
      </c>
      <c r="BQ75" s="1310"/>
      <c r="BR75" s="1310"/>
      <c r="BS75" s="1310"/>
      <c r="BT75" s="1310"/>
      <c r="BU75" s="1310"/>
      <c r="BV75" s="1310"/>
      <c r="BW75" s="1310"/>
      <c r="BX75" s="1310">
        <v>13.4</v>
      </c>
      <c r="BY75" s="1310"/>
      <c r="BZ75" s="1310"/>
      <c r="CA75" s="1310"/>
      <c r="CB75" s="1310"/>
      <c r="CC75" s="1310"/>
      <c r="CD75" s="1310"/>
      <c r="CE75" s="1310"/>
      <c r="CF75" s="1310">
        <v>12.9</v>
      </c>
      <c r="CG75" s="1310"/>
      <c r="CH75" s="1310"/>
      <c r="CI75" s="1310"/>
      <c r="CJ75" s="1310"/>
      <c r="CK75" s="1310"/>
      <c r="CL75" s="1310"/>
      <c r="CM75" s="1310"/>
      <c r="CN75" s="1310">
        <v>13.2</v>
      </c>
      <c r="CO75" s="1310"/>
      <c r="CP75" s="1310"/>
      <c r="CQ75" s="1310"/>
      <c r="CR75" s="1310"/>
      <c r="CS75" s="1310"/>
      <c r="CT75" s="1310"/>
      <c r="CU75" s="1310"/>
      <c r="CV75" s="1310">
        <v>12.8</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618</v>
      </c>
      <c r="AO77" s="1304"/>
      <c r="AP77" s="1304"/>
      <c r="AQ77" s="1304"/>
      <c r="AR77" s="1304"/>
      <c r="AS77" s="1304"/>
      <c r="AT77" s="1304"/>
      <c r="AU77" s="1304"/>
      <c r="AV77" s="1304"/>
      <c r="AW77" s="1304"/>
      <c r="AX77" s="1304"/>
      <c r="AY77" s="1304"/>
      <c r="AZ77" s="1304"/>
      <c r="BA77" s="1304"/>
      <c r="BB77" s="1308" t="s">
        <v>615</v>
      </c>
      <c r="BC77" s="1308"/>
      <c r="BD77" s="1308"/>
      <c r="BE77" s="1308"/>
      <c r="BF77" s="1308"/>
      <c r="BG77" s="1308"/>
      <c r="BH77" s="1308"/>
      <c r="BI77" s="1308"/>
      <c r="BJ77" s="1308"/>
      <c r="BK77" s="1308"/>
      <c r="BL77" s="1308"/>
      <c r="BM77" s="1308"/>
      <c r="BN77" s="1308"/>
      <c r="BO77" s="1308"/>
      <c r="BP77" s="1310">
        <v>54</v>
      </c>
      <c r="BQ77" s="1310"/>
      <c r="BR77" s="1310"/>
      <c r="BS77" s="1310"/>
      <c r="BT77" s="1310"/>
      <c r="BU77" s="1310"/>
      <c r="BV77" s="1310"/>
      <c r="BW77" s="1310"/>
      <c r="BX77" s="1310">
        <v>58.9</v>
      </c>
      <c r="BY77" s="1310"/>
      <c r="BZ77" s="1310"/>
      <c r="CA77" s="1310"/>
      <c r="CB77" s="1310"/>
      <c r="CC77" s="1310"/>
      <c r="CD77" s="1310"/>
      <c r="CE77" s="1310"/>
      <c r="CF77" s="1310">
        <v>51.4</v>
      </c>
      <c r="CG77" s="1310"/>
      <c r="CH77" s="1310"/>
      <c r="CI77" s="1310"/>
      <c r="CJ77" s="1310"/>
      <c r="CK77" s="1310"/>
      <c r="CL77" s="1310"/>
      <c r="CM77" s="1310"/>
      <c r="CN77" s="1310">
        <v>46.8</v>
      </c>
      <c r="CO77" s="1310"/>
      <c r="CP77" s="1310"/>
      <c r="CQ77" s="1310"/>
      <c r="CR77" s="1310"/>
      <c r="CS77" s="1310"/>
      <c r="CT77" s="1310"/>
      <c r="CU77" s="1310"/>
      <c r="CV77" s="1310">
        <v>48.4</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622</v>
      </c>
      <c r="BC79" s="1308"/>
      <c r="BD79" s="1308"/>
      <c r="BE79" s="1308"/>
      <c r="BF79" s="1308"/>
      <c r="BG79" s="1308"/>
      <c r="BH79" s="1308"/>
      <c r="BI79" s="1308"/>
      <c r="BJ79" s="1308"/>
      <c r="BK79" s="1308"/>
      <c r="BL79" s="1308"/>
      <c r="BM79" s="1308"/>
      <c r="BN79" s="1308"/>
      <c r="BO79" s="1308"/>
      <c r="BP79" s="1310">
        <v>11.5</v>
      </c>
      <c r="BQ79" s="1310"/>
      <c r="BR79" s="1310"/>
      <c r="BS79" s="1310"/>
      <c r="BT79" s="1310"/>
      <c r="BU79" s="1310"/>
      <c r="BV79" s="1310"/>
      <c r="BW79" s="1310"/>
      <c r="BX79" s="1310">
        <v>10.8</v>
      </c>
      <c r="BY79" s="1310"/>
      <c r="BZ79" s="1310"/>
      <c r="CA79" s="1310"/>
      <c r="CB79" s="1310"/>
      <c r="CC79" s="1310"/>
      <c r="CD79" s="1310"/>
      <c r="CE79" s="1310"/>
      <c r="CF79" s="1310">
        <v>10.199999999999999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e+U/VwadbYDqV9R15fcroBbLYM6/HmBsYW5m6r4UkVvPfkbtA0Ym7HLYtBYIPj+tFQFlmseIEZEd/F6DSGaqg==" saltValue="egt5abE/BiF/k3kzf5nb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owViep/kJfhHGt+Ne5h4GrpLQKlYsudDg4szJmLJBbyJQ0LvW31RqlroG8HQAsknE0wdVBqIZg4E65CgIsMuw==" saltValue="akSnHLXN3lmpM4qiti+E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kNd6C+vl2wLGdDwxkbo2zxxSLvUymBX62W2eAXcesqBAyspi8Er3MJuqJNE0t/ygpjHV1oNDtb+uK0cJhrsQ==" saltValue="6YgfBSvOkT9RhzXBsRnz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86784</v>
      </c>
      <c r="E3" s="161"/>
      <c r="F3" s="162">
        <v>132212</v>
      </c>
      <c r="G3" s="163"/>
      <c r="H3" s="164"/>
    </row>
    <row r="4" spans="1:8" x14ac:dyDescent="0.15">
      <c r="A4" s="165"/>
      <c r="B4" s="166"/>
      <c r="C4" s="167"/>
      <c r="D4" s="168">
        <v>35542</v>
      </c>
      <c r="E4" s="169"/>
      <c r="F4" s="170">
        <v>67114</v>
      </c>
      <c r="G4" s="171"/>
      <c r="H4" s="172"/>
    </row>
    <row r="5" spans="1:8" x14ac:dyDescent="0.15">
      <c r="A5" s="153" t="s">
        <v>558</v>
      </c>
      <c r="B5" s="158"/>
      <c r="C5" s="159"/>
      <c r="D5" s="160">
        <v>82011</v>
      </c>
      <c r="E5" s="161"/>
      <c r="F5" s="162">
        <v>93741</v>
      </c>
      <c r="G5" s="163"/>
      <c r="H5" s="164"/>
    </row>
    <row r="6" spans="1:8" x14ac:dyDescent="0.15">
      <c r="A6" s="165"/>
      <c r="B6" s="166"/>
      <c r="C6" s="167"/>
      <c r="D6" s="168">
        <v>37161</v>
      </c>
      <c r="E6" s="169"/>
      <c r="F6" s="170">
        <v>46285</v>
      </c>
      <c r="G6" s="171"/>
      <c r="H6" s="172"/>
    </row>
    <row r="7" spans="1:8" x14ac:dyDescent="0.15">
      <c r="A7" s="153" t="s">
        <v>559</v>
      </c>
      <c r="B7" s="158"/>
      <c r="C7" s="159"/>
      <c r="D7" s="160">
        <v>97240</v>
      </c>
      <c r="E7" s="161"/>
      <c r="F7" s="162">
        <v>107537</v>
      </c>
      <c r="G7" s="163"/>
      <c r="H7" s="164"/>
    </row>
    <row r="8" spans="1:8" x14ac:dyDescent="0.15">
      <c r="A8" s="165"/>
      <c r="B8" s="166"/>
      <c r="C8" s="167"/>
      <c r="D8" s="168">
        <v>43495</v>
      </c>
      <c r="E8" s="169"/>
      <c r="F8" s="170">
        <v>57923</v>
      </c>
      <c r="G8" s="171"/>
      <c r="H8" s="172"/>
    </row>
    <row r="9" spans="1:8" x14ac:dyDescent="0.15">
      <c r="A9" s="153" t="s">
        <v>560</v>
      </c>
      <c r="B9" s="158"/>
      <c r="C9" s="159"/>
      <c r="D9" s="160">
        <v>141328</v>
      </c>
      <c r="E9" s="161"/>
      <c r="F9" s="162">
        <v>113913</v>
      </c>
      <c r="G9" s="163"/>
      <c r="H9" s="164"/>
    </row>
    <row r="10" spans="1:8" x14ac:dyDescent="0.15">
      <c r="A10" s="165"/>
      <c r="B10" s="166"/>
      <c r="C10" s="167"/>
      <c r="D10" s="168">
        <v>68006</v>
      </c>
      <c r="E10" s="169"/>
      <c r="F10" s="170">
        <v>53160</v>
      </c>
      <c r="G10" s="171"/>
      <c r="H10" s="172"/>
    </row>
    <row r="11" spans="1:8" x14ac:dyDescent="0.15">
      <c r="A11" s="153" t="s">
        <v>561</v>
      </c>
      <c r="B11" s="158"/>
      <c r="C11" s="159"/>
      <c r="D11" s="160">
        <v>188721</v>
      </c>
      <c r="E11" s="161"/>
      <c r="F11" s="162">
        <v>115050</v>
      </c>
      <c r="G11" s="163"/>
      <c r="H11" s="164"/>
    </row>
    <row r="12" spans="1:8" x14ac:dyDescent="0.15">
      <c r="A12" s="165"/>
      <c r="B12" s="166"/>
      <c r="C12" s="173"/>
      <c r="D12" s="168">
        <v>75575</v>
      </c>
      <c r="E12" s="169"/>
      <c r="F12" s="170">
        <v>53792</v>
      </c>
      <c r="G12" s="171"/>
      <c r="H12" s="172"/>
    </row>
    <row r="13" spans="1:8" x14ac:dyDescent="0.15">
      <c r="A13" s="153"/>
      <c r="B13" s="158"/>
      <c r="C13" s="174"/>
      <c r="D13" s="175">
        <v>119217</v>
      </c>
      <c r="E13" s="176"/>
      <c r="F13" s="177">
        <v>112491</v>
      </c>
      <c r="G13" s="178"/>
      <c r="H13" s="164"/>
    </row>
    <row r="14" spans="1:8" x14ac:dyDescent="0.15">
      <c r="A14" s="165"/>
      <c r="B14" s="166"/>
      <c r="C14" s="167"/>
      <c r="D14" s="168">
        <v>51956</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10.1</v>
      </c>
      <c r="C19" s="179">
        <f>ROUND(VALUE(SUBSTITUTE(実質収支比率等に係る経年分析!G$48,"▲","-")),2)</f>
        <v>10.62</v>
      </c>
      <c r="D19" s="179">
        <f>ROUND(VALUE(SUBSTITUTE(実質収支比率等に係る経年分析!H$48,"▲","-")),2)</f>
        <v>11.4</v>
      </c>
      <c r="E19" s="179">
        <f>ROUND(VALUE(SUBSTITUTE(実質収支比率等に係る経年分析!I$48,"▲","-")),2)</f>
        <v>11.05</v>
      </c>
      <c r="F19" s="179">
        <f>ROUND(VALUE(SUBSTITUTE(実質収支比率等に係る経年分析!J$48,"▲","-")),2)</f>
        <v>9.4700000000000006</v>
      </c>
    </row>
    <row r="20" spans="1:11" x14ac:dyDescent="0.15">
      <c r="A20" s="179" t="s">
        <v>55</v>
      </c>
      <c r="B20" s="179">
        <f>ROUND(VALUE(SUBSTITUTE(実質収支比率等に係る経年分析!F$47,"▲","-")),2)</f>
        <v>26.57</v>
      </c>
      <c r="C20" s="179">
        <f>ROUND(VALUE(SUBSTITUTE(実質収支比率等に係る経年分析!G$47,"▲","-")),2)</f>
        <v>26.78</v>
      </c>
      <c r="D20" s="179">
        <f>ROUND(VALUE(SUBSTITUTE(実質収支比率等に係る経年分析!H$47,"▲","-")),2)</f>
        <v>27.18</v>
      </c>
      <c r="E20" s="179">
        <f>ROUND(VALUE(SUBSTITUTE(実質収支比率等に係る経年分析!I$47,"▲","-")),2)</f>
        <v>27.84</v>
      </c>
      <c r="F20" s="179">
        <f>ROUND(VALUE(SUBSTITUTE(実質収支比率等に係る経年分析!J$47,"▲","-")),2)</f>
        <v>28.68</v>
      </c>
    </row>
    <row r="21" spans="1:11" x14ac:dyDescent="0.15">
      <c r="A21" s="179" t="s">
        <v>56</v>
      </c>
      <c r="B21" s="179">
        <f>IF(ISNUMBER(VALUE(SUBSTITUTE(実質収支比率等に係る経年分析!F$49,"▲","-"))),ROUND(VALUE(SUBSTITUTE(実質収支比率等に係る経年分析!F$49,"▲","-")),2),NA())</f>
        <v>-1.6</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0.64</v>
      </c>
      <c r="E21" s="179">
        <f>IF(ISNUMBER(VALUE(SUBSTITUTE(実質収支比率等に係る経年分析!I$49,"▲","-"))),ROUND(VALUE(SUBSTITUTE(実質収支比率等に係る経年分析!I$49,"▲","-")),2),NA())</f>
        <v>-0.61</v>
      </c>
      <c r="F21" s="179">
        <f>IF(ISNUMBER(VALUE(SUBSTITUTE(実質収支比率等に係る経年分析!J$49,"▲","-"))),ROUND(VALUE(SUBSTITUTE(実質収支比率等に係る経年分析!J$49,"▲","-")),2),NA())</f>
        <v>-1.9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0.57999999999999996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9.4600000000000009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1458</v>
      </c>
      <c r="E42" s="181"/>
      <c r="F42" s="181"/>
      <c r="G42" s="181">
        <f>'実質公債費比率（分子）の構造'!L$52</f>
        <v>1423</v>
      </c>
      <c r="H42" s="181"/>
      <c r="I42" s="181"/>
      <c r="J42" s="181">
        <f>'実質公債費比率（分子）の構造'!M$52</f>
        <v>1418</v>
      </c>
      <c r="K42" s="181"/>
      <c r="L42" s="181"/>
      <c r="M42" s="181">
        <f>'実質公債費比率（分子）の構造'!N$52</f>
        <v>1352</v>
      </c>
      <c r="N42" s="181"/>
      <c r="O42" s="181"/>
      <c r="P42" s="181">
        <f>'実質公債費比率（分子）の構造'!O$52</f>
        <v>1224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26</v>
      </c>
      <c r="C45" s="181"/>
      <c r="D45" s="181"/>
      <c r="E45" s="181">
        <f>'実質公債費比率（分子）の構造'!L$49</f>
        <v>24</v>
      </c>
      <c r="F45" s="181"/>
      <c r="G45" s="181"/>
      <c r="H45" s="181">
        <f>'実質公債費比率（分子）の構造'!M$49</f>
        <v>26</v>
      </c>
      <c r="I45" s="181"/>
      <c r="J45" s="181"/>
      <c r="K45" s="181">
        <f>'実質公債費比率（分子）の構造'!N$49</f>
        <v>43</v>
      </c>
      <c r="L45" s="181"/>
      <c r="M45" s="181"/>
      <c r="N45" s="181">
        <f>'実質公債費比率（分子）の構造'!O$49</f>
        <v>45</v>
      </c>
      <c r="O45" s="181"/>
      <c r="P45" s="181"/>
    </row>
    <row r="46" spans="1:16" x14ac:dyDescent="0.15">
      <c r="A46" s="181" t="s">
        <v>67</v>
      </c>
      <c r="B46" s="181">
        <f>'実質公債費比率（分子）の構造'!K$48</f>
        <v>346</v>
      </c>
      <c r="C46" s="181"/>
      <c r="D46" s="181"/>
      <c r="E46" s="181">
        <f>'実質公債費比率（分子）の構造'!L$48</f>
        <v>348</v>
      </c>
      <c r="F46" s="181"/>
      <c r="G46" s="181"/>
      <c r="H46" s="181">
        <f>'実質公債費比率（分子）の構造'!M$48</f>
        <v>352</v>
      </c>
      <c r="I46" s="181"/>
      <c r="J46" s="181"/>
      <c r="K46" s="181">
        <f>'実質公債費比率（分子）の構造'!N$48</f>
        <v>371</v>
      </c>
      <c r="L46" s="181"/>
      <c r="M46" s="181"/>
      <c r="N46" s="181">
        <f>'実質公債費比率（分子）の構造'!O$48</f>
        <v>409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1620</v>
      </c>
      <c r="C49" s="181"/>
      <c r="D49" s="181"/>
      <c r="E49" s="181">
        <f>'実質公債費比率（分子）の構造'!L$45</f>
        <v>1577</v>
      </c>
      <c r="F49" s="181"/>
      <c r="G49" s="181"/>
      <c r="H49" s="181">
        <f>'実質公債費比率（分子）の構造'!M$45</f>
        <v>1580</v>
      </c>
      <c r="I49" s="181"/>
      <c r="J49" s="181"/>
      <c r="K49" s="181">
        <f>'実質公債費比率（分子）の構造'!N$45</f>
        <v>1479</v>
      </c>
      <c r="L49" s="181"/>
      <c r="M49" s="181"/>
      <c r="N49" s="181">
        <f>'実質公債費比率（分子）の構造'!O$45</f>
        <v>1220</v>
      </c>
      <c r="O49" s="181"/>
      <c r="P49" s="181"/>
    </row>
    <row r="50" spans="1:16" x14ac:dyDescent="0.15">
      <c r="A50" s="181" t="s">
        <v>71</v>
      </c>
      <c r="B50" s="181" t="e">
        <f>NA()</f>
        <v>#N/A</v>
      </c>
      <c r="C50" s="181">
        <f>IF(ISNUMBER('実質公債費比率（分子）の構造'!K$53),'実質公債費比率（分子）の構造'!K$53,NA())</f>
        <v>536</v>
      </c>
      <c r="D50" s="181" t="e">
        <f>NA()</f>
        <v>#N/A</v>
      </c>
      <c r="E50" s="181" t="e">
        <f>NA()</f>
        <v>#N/A</v>
      </c>
      <c r="F50" s="181">
        <f>IF(ISNUMBER('実質公債費比率（分子）の構造'!L$53),'実質公債費比率（分子）の構造'!L$53,NA())</f>
        <v>528</v>
      </c>
      <c r="G50" s="181" t="e">
        <f>NA()</f>
        <v>#N/A</v>
      </c>
      <c r="H50" s="181" t="e">
        <f>NA()</f>
        <v>#N/A</v>
      </c>
      <c r="I50" s="181">
        <f>IF(ISNUMBER('実質公債費比率（分子）の構造'!M$53),'実質公債費比率（分子）の構造'!M$53,NA())</f>
        <v>542</v>
      </c>
      <c r="J50" s="181" t="e">
        <f>NA()</f>
        <v>#N/A</v>
      </c>
      <c r="K50" s="181" t="e">
        <f>NA()</f>
        <v>#N/A</v>
      </c>
      <c r="L50" s="181">
        <f>IF(ISNUMBER('実質公債費比率（分子）の構造'!N$53),'実質公債費比率（分子）の構造'!N$53,NA())</f>
        <v>543</v>
      </c>
      <c r="M50" s="181" t="e">
        <f>NA()</f>
        <v>#N/A</v>
      </c>
      <c r="N50" s="181" t="e">
        <f>NA()</f>
        <v>#N/A</v>
      </c>
      <c r="O50" s="181">
        <f>IF(ISNUMBER('実質公債費比率（分子）の構造'!O$53),'実質公債費比率（分子）の構造'!O$53,NA())</f>
        <v>452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12620</v>
      </c>
      <c r="E56" s="180"/>
      <c r="F56" s="180"/>
      <c r="G56" s="180">
        <f>'将来負担比率（分子）の構造'!J$52</f>
        <v>12234</v>
      </c>
      <c r="H56" s="180"/>
      <c r="I56" s="180"/>
      <c r="J56" s="180">
        <f>'将来負担比率（分子）の構造'!K$52</f>
        <v>11748</v>
      </c>
      <c r="K56" s="180"/>
      <c r="L56" s="180"/>
      <c r="M56" s="180">
        <f>'将来負担比率（分子）の構造'!L$52</f>
        <v>11432</v>
      </c>
      <c r="N56" s="180"/>
      <c r="O56" s="180"/>
      <c r="P56" s="180">
        <f>'将来負担比率（分子）の構造'!M$52</f>
        <v>10706</v>
      </c>
    </row>
    <row r="57" spans="1:16" x14ac:dyDescent="0.15">
      <c r="A57" s="180" t="s">
        <v>42</v>
      </c>
      <c r="B57" s="180"/>
      <c r="C57" s="180"/>
      <c r="D57" s="180">
        <f>'将来負担比率（分子）の構造'!I$51</f>
        <v>110</v>
      </c>
      <c r="E57" s="180"/>
      <c r="F57" s="180"/>
      <c r="G57" s="180">
        <f>'将来負担比率（分子）の構造'!J$51</f>
        <v>74</v>
      </c>
      <c r="H57" s="180"/>
      <c r="I57" s="180"/>
      <c r="J57" s="180">
        <f>'将来負担比率（分子）の構造'!K$51</f>
        <v>40</v>
      </c>
      <c r="K57" s="180"/>
      <c r="L57" s="180"/>
      <c r="M57" s="180">
        <f>'将来負担比率（分子）の構造'!L$51</f>
        <v>37</v>
      </c>
      <c r="N57" s="180"/>
      <c r="O57" s="180"/>
      <c r="P57" s="180">
        <f>'将来負担比率（分子）の構造'!M$51</f>
        <v>35</v>
      </c>
    </row>
    <row r="58" spans="1:16" x14ac:dyDescent="0.15">
      <c r="A58" s="180" t="s">
        <v>41</v>
      </c>
      <c r="B58" s="180"/>
      <c r="C58" s="180"/>
      <c r="D58" s="180">
        <f>'将来負担比率（分子）の構造'!I$50</f>
        <v>4710</v>
      </c>
      <c r="E58" s="180"/>
      <c r="F58" s="180"/>
      <c r="G58" s="180">
        <f>'将来負担比率（分子）の構造'!J$50</f>
        <v>4792</v>
      </c>
      <c r="H58" s="180"/>
      <c r="I58" s="180"/>
      <c r="J58" s="180">
        <f>'将来負担比率（分子）の構造'!K$50</f>
        <v>4828</v>
      </c>
      <c r="K58" s="180"/>
      <c r="L58" s="180"/>
      <c r="M58" s="180">
        <f>'将来負担比率（分子）の構造'!L$50</f>
        <v>4862</v>
      </c>
      <c r="N58" s="180"/>
      <c r="O58" s="180"/>
      <c r="P58" s="180">
        <f>'将来負担比率（分子）の構造'!M$50</f>
        <v>4971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1349</v>
      </c>
      <c r="C62" s="180"/>
      <c r="D62" s="180"/>
      <c r="E62" s="180">
        <f>'将来負担比率（分子）の構造'!J$45</f>
        <v>1283</v>
      </c>
      <c r="F62" s="180"/>
      <c r="G62" s="180"/>
      <c r="H62" s="180">
        <f>'将来負担比率（分子）の構造'!K$45</f>
        <v>1401</v>
      </c>
      <c r="I62" s="180"/>
      <c r="J62" s="180"/>
      <c r="K62" s="180">
        <f>'将来負担比率（分子）の構造'!L$45</f>
        <v>1179</v>
      </c>
      <c r="L62" s="180"/>
      <c r="M62" s="180"/>
      <c r="N62" s="180">
        <f>'将来負担比率（分子）の構造'!M$45</f>
        <v>1181</v>
      </c>
      <c r="O62" s="180"/>
      <c r="P62" s="180"/>
    </row>
    <row r="63" spans="1:16" x14ac:dyDescent="0.15">
      <c r="A63" s="180" t="s">
        <v>34</v>
      </c>
      <c r="B63" s="180">
        <f>'将来負担比率（分子）の構造'!I$44</f>
        <v>724</v>
      </c>
      <c r="C63" s="180"/>
      <c r="D63" s="180"/>
      <c r="E63" s="180">
        <f>'将来負担比率（分子）の構造'!J$44</f>
        <v>724</v>
      </c>
      <c r="F63" s="180"/>
      <c r="G63" s="180"/>
      <c r="H63" s="180">
        <f>'将来負担比率（分子）の構造'!K$44</f>
        <v>755</v>
      </c>
      <c r="I63" s="180"/>
      <c r="J63" s="180"/>
      <c r="K63" s="180">
        <f>'将来負担比率（分子）の構造'!L$44</f>
        <v>819</v>
      </c>
      <c r="L63" s="180"/>
      <c r="M63" s="180"/>
      <c r="N63" s="180">
        <f>'将来負担比率（分子）の構造'!M$44</f>
        <v>793</v>
      </c>
      <c r="O63" s="180"/>
      <c r="P63" s="180"/>
    </row>
    <row r="64" spans="1:16" x14ac:dyDescent="0.15">
      <c r="A64" s="180" t="s">
        <v>33</v>
      </c>
      <c r="B64" s="180">
        <f>'将来負担比率（分子）の構造'!I$43</f>
        <v>5786</v>
      </c>
      <c r="C64" s="180"/>
      <c r="D64" s="180"/>
      <c r="E64" s="180">
        <f>'将来負担比率（分子）の構造'!J$43</f>
        <v>5797</v>
      </c>
      <c r="F64" s="180"/>
      <c r="G64" s="180"/>
      <c r="H64" s="180">
        <f>'将来負担比率（分子）の構造'!K$43</f>
        <v>5606</v>
      </c>
      <c r="I64" s="180"/>
      <c r="J64" s="180"/>
      <c r="K64" s="180">
        <f>'将来負担比率（分子）の構造'!L$43</f>
        <v>5411</v>
      </c>
      <c r="L64" s="180"/>
      <c r="M64" s="180"/>
      <c r="N64" s="180">
        <f>'将来負担比率（分子）の構造'!M$43</f>
        <v>5389</v>
      </c>
      <c r="O64" s="180"/>
      <c r="P64" s="180"/>
    </row>
    <row r="65" spans="1:16" x14ac:dyDescent="0.15">
      <c r="A65" s="180" t="s">
        <v>32</v>
      </c>
      <c r="B65" s="180">
        <f>'将来負担比率（分子）の構造'!I$42</f>
        <v>22</v>
      </c>
      <c r="C65" s="180"/>
      <c r="D65" s="180"/>
      <c r="E65" s="180">
        <f>'将来負担比率（分子）の構造'!J$42</f>
        <v>20</v>
      </c>
      <c r="F65" s="180"/>
      <c r="G65" s="180"/>
      <c r="H65" s="180">
        <f>'将来負担比率（分子）の構造'!K$42</f>
        <v>17</v>
      </c>
      <c r="I65" s="180"/>
      <c r="J65" s="180"/>
      <c r="K65" s="180">
        <f>'将来負担比率（分子）の構造'!L$42</f>
        <v>15</v>
      </c>
      <c r="L65" s="180"/>
      <c r="M65" s="180"/>
      <c r="N65" s="180">
        <f>'将来負担比率（分子）の構造'!M$42</f>
        <v>15</v>
      </c>
      <c r="O65" s="180"/>
      <c r="P65" s="180"/>
    </row>
    <row r="66" spans="1:16" x14ac:dyDescent="0.15">
      <c r="A66" s="180" t="s">
        <v>31</v>
      </c>
      <c r="B66" s="180">
        <f>'将来負担比率（分子）の構造'!I$41</f>
        <v>11858</v>
      </c>
      <c r="C66" s="180"/>
      <c r="D66" s="180"/>
      <c r="E66" s="180">
        <f>'将来負担比率（分子）の構造'!J$41</f>
        <v>11162</v>
      </c>
      <c r="F66" s="180"/>
      <c r="G66" s="180"/>
      <c r="H66" s="180">
        <f>'将来負担比率（分子）の構造'!K$41</f>
        <v>10348</v>
      </c>
      <c r="I66" s="180"/>
      <c r="J66" s="180"/>
      <c r="K66" s="180">
        <f>'将来負担比率（分子）の構造'!L$41</f>
        <v>9926</v>
      </c>
      <c r="L66" s="180"/>
      <c r="M66" s="180"/>
      <c r="N66" s="180">
        <f>'将来負担比率（分子）の構造'!M$41</f>
        <v>9877</v>
      </c>
      <c r="O66" s="180"/>
      <c r="P66" s="180"/>
    </row>
    <row r="67" spans="1:16" x14ac:dyDescent="0.15">
      <c r="A67" s="180" t="s">
        <v>75</v>
      </c>
      <c r="B67" s="180" t="e">
        <f>NA()</f>
        <v>#N/A</v>
      </c>
      <c r="C67" s="180">
        <f>IF(ISNUMBER('将来負担比率（分子）の構造'!I$53), IF('将来負担比率（分子）の構造'!I$53 &lt; 0, 0, '将来負担比率（分子）の構造'!I$53), NA())</f>
        <v>2298</v>
      </c>
      <c r="D67" s="180" t="e">
        <f>NA()</f>
        <v>#N/A</v>
      </c>
      <c r="E67" s="180" t="e">
        <f>NA()</f>
        <v>#N/A</v>
      </c>
      <c r="F67" s="180">
        <f>IF(ISNUMBER('将来負担比率（分子）の構造'!J$53), IF('将来負担比率（分子）の構造'!J$53 &lt; 0, 0, '将来負担比率（分子）の構造'!J$53), NA())</f>
        <v>1885</v>
      </c>
      <c r="G67" s="180" t="e">
        <f>NA()</f>
        <v>#N/A</v>
      </c>
      <c r="H67" s="180" t="e">
        <f>NA()</f>
        <v>#N/A</v>
      </c>
      <c r="I67" s="180">
        <f>IF(ISNUMBER('将来負担比率（分子）の構造'!K$53), IF('将来負担比率（分子）の構造'!K$53 &lt; 0, 0, '将来負担比率（分子）の構造'!K$53), NA())</f>
        <v>1510</v>
      </c>
      <c r="J67" s="180" t="e">
        <f>NA()</f>
        <v>#N/A</v>
      </c>
      <c r="K67" s="180" t="e">
        <f>NA()</f>
        <v>#N/A</v>
      </c>
      <c r="L67" s="180">
        <f>IF(ISNUMBER('将来負担比率（分子）の構造'!L$53), IF('将来負担比率（分子）の構造'!L$53 &lt; 0, 0, '将来負担比率（分子）の構造'!L$53), NA())</f>
        <v>1018</v>
      </c>
      <c r="M67" s="180" t="e">
        <f>NA()</f>
        <v>#N/A</v>
      </c>
      <c r="N67" s="180" t="e">
        <f>NA()</f>
        <v>#N/A</v>
      </c>
      <c r="O67" s="180">
        <f>IF(ISNUMBER('将来負担比率（分子）の構造'!M$53), IF('将来負担比率（分子）の構造'!M$53 &lt; 0, 0, '将来負担比率（分子）の構造'!M$53), NA())</f>
        <v>1544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1482</v>
      </c>
      <c r="C72" s="184">
        <f>基金残高に係る経年分析!G55</f>
        <v>1483</v>
      </c>
      <c r="D72" s="184">
        <f>基金残高に係る経年分析!H55</f>
        <v>1483</v>
      </c>
    </row>
    <row r="73" spans="1:16" x14ac:dyDescent="0.15">
      <c r="A73" s="183" t="s">
        <v>78</v>
      </c>
      <c r="B73" s="184">
        <f>基金残高に係る経年分析!F56</f>
        <v>483</v>
      </c>
      <c r="C73" s="184">
        <f>基金残高に係る経年分析!G56</f>
        <v>483</v>
      </c>
      <c r="D73" s="184">
        <f>基金残高に係る経年分析!H56</f>
        <v>484</v>
      </c>
    </row>
    <row r="74" spans="1:16" x14ac:dyDescent="0.15">
      <c r="A74" s="183" t="s">
        <v>79</v>
      </c>
      <c r="B74" s="184">
        <f>基金残高に係る経年分析!F57</f>
        <v>3278</v>
      </c>
      <c r="C74" s="184">
        <f>基金残高に係る経年分析!G57</f>
        <v>3484</v>
      </c>
      <c r="D74" s="184">
        <f>基金残高に係る経年分析!H57</f>
        <v>3623</v>
      </c>
    </row>
  </sheetData>
  <sheetProtection algorithmName="SHA-512" hashValue="phH9bj2yIuWv9N83xziReibLWL9at+UCUW2/k2YFidTky/BzNV6dBF+DfAuPSMBuLXZ1+CTYTpDXRNdVPamjsg==" saltValue="gYWnBR2C7aDHbBpK3pC2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2020-03-09T07:27:45Z</cp:lastPrinted>
  <dcterms:created xsi:type="dcterms:W3CDTF">2020-02-10T05:07:08Z</dcterms:created>
  <dcterms:modified xsi:type="dcterms:W3CDTF">2020-11-16T05:51:39Z</dcterms:modified>
  <cp:category/>
</cp:coreProperties>
</file>