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9200" windowHeight="115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<sst xmlns="http://schemas.openxmlformats.org/spreadsheetml/2006/main" count="1160" uniqueCount="605">
  <si>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</si>
  <si>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</si>
  <si>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</si>
  <si>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</si>
  <si>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</si>
  <si>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</si>
  <si>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</si>
  <si>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</si>
  <si>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</si>
  <si>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</si>
  <si>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</si>
  <si>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</si>
  <si>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</si>
  <si>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</si>
  <si>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</si>
  <si>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</si>
  <si>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</si>
  <si>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</si>
  <si>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</si>
  <si>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</si>
  <si>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</si>
  <si>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</si>
  <si>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</si>
  <si>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</si>
  <si>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</si>
  <si>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</si>
  <si>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</si>
  <si>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</si>
  <si>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</si>
  <si>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</si>
  <si>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</si>
  <si>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</si>
  <si>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</si>
  <si>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</si>
  <si>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</si>
  <si>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</si>
  <si>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</si>
  <si>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</si>
  <si>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</si>
  <si>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</si>
  <si>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</si>
  <si>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</si>
  <si>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</si>
  <si>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</si>
  <si>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</si>
  <si>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</si>
  <si>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</si>
  <si>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</si>
  <si>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</si>
  <si>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</si>
  <si>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</si>
  <si>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</si>
  <si>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</si>
  <si>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</si>
  <si>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</si>
  <si>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</si>
  <si>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</si>
  <si>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</si>
  <si>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</si>
  <si>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</si>
  <si>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</si>
  <si>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</si>
  <si>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</si>
  <si>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</si>
  <si>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</si>
  <si>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</si>
  <si>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</si>
  <si>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</si>
  <si>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</si>
  <si>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</si>
  <si>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</si>
  <si>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</si>
  <si>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</si>
  <si>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</si>
  <si>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</si>
  <si>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</si>
  <si>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</si>
  <si>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</si>
  <si>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</si>
  <si>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</si>
  <si>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</si>
  <si>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</si>
  <si>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</si>
  <si>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</si>
  <si>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</si>
  <si>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</si>
  <si>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</si>
  <si>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</si>
  <si>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</si>
  <si>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</si>
  <si>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</si>
  <si>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</si>
  <si>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</si>
  <si>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</si>
  <si>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</si>
  <si>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</si>
  <si>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</si>
  <si>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</si>
  <si>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</si>
  <si>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</si>
  <si>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</si>
  <si>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</si>
  <si>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</si>
  <si>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</si>
  <si>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</si>
  <si>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</si>
  <si>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</si>
  <si>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</si>
  <si>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</si>
  <si>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</si>
  <si>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</si>
  <si>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</si>
  <si>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</si>
  <si>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</si>
  <si>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</si>
  <si>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</si>
  <si>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</si>
  <si>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</si>
  <si>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</si>
  <si>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</si>
  <si>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</si>
  <si>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</si>
  <si>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</si>
  <si>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</si>
  <si>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</si>
  <si>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</si>
  <si>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</si>
  <si>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</si>
  <si>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</si>
  <si>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</si>
  <si>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</si>
  <si>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</si>
  <si>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</si>
  <si>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</si>
  <si>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</si>
  <si>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</si>
  <si>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</si>
  <si>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</si>
  <si>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</si>
  <si>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</si>
  <si>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</si>
  <si>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</si>
  <si>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</si>
  <si>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</si>
  <si>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</si>
  <si>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</si>
  <si>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</si>
  <si>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</si>
  <si>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</si>
  <si>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</si>
  <si>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</si>
  <si>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</si>
  <si>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</si>
  <si>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</si>
  <si>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</si>
  <si>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</si>
  <si>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</si>
  <si>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</si>
  <si>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</si>
  <si>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</si>
  <si>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</si>
  <si>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</si>
  <si>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</si>
  <si>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</si>
  <si>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</si>
  <si>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</si>
  <si>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</si>
  <si>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</si>
  <si>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</si>
  <si>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</si>
  <si>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</si>
  <si>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</si>
  <si>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</si>
  <si>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</si>
  <si>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</si>
  <si>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</si>
  <si>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</si>
  <si>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</si>
  <si>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</si>
  <si>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</si>
  <si>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</si>
  <si>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</si>
  <si>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</si>
  <si>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</si>
  <si>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</si>
  <si>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</si>
  <si>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</si>
  <si>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</si>
  <si>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</si>
  <si>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</si>
  <si>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</si>
  <si>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</si>
  <si>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</si>
  <si>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</si>
  <si>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</si>
  <si>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</si>
  <si>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</si>
  <si>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</si>
  <si>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</si>
  <si>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</si>
  <si>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</si>
  <si>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</si>
  <si>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</si>
  <si>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</si>
  <si>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</si>
  <si>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</si>
  <si>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</si>
  <si>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</si>
  <si>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</si>
  <si>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</si>
  <si>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</si>
  <si>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</si>
  <si>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</si>
  <si>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</si>
  <si>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</si>
  <si>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和歌山県印南町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</si>
  <si>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</si>
  <si>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</si>
  <si>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</si>
  <si>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</si>
  <si>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</si>
  <si>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</si>
  <si>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</si>
  <si>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</si>
  <si>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</si>
  <si>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</si>
  <si>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</si>
  <si>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</si>
  <si>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</si>
  <si>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</si>
  <si>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</si>
  <si>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</si>
  <si>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</si>
  <si>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</si>
  <si>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</si>
  <si>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</si>
  <si>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</si>
  <si>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</si>
  <si>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</si>
  <si>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</si>
  <si>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</si>
  <si>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</si>
  <si>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</si>
  <si>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</si>
  <si>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</si>
  <si>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</si>
  <si>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</si>
  <si>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</si>
  <si>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</si>
  <si>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</si>
  <si>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</si>
  <si>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</si>
  <si>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</si>
  <si>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</si>
  <si>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</si>
  <si>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</si>
  <si>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</si>
  <si>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</si>
  <si>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</si>
  <si>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</si>
  <si>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</si>
  <si>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</si>
  <si>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</si>
  <si>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</si>
  <si>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</si>
  <si>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</si>
  <si>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</si>
  <si>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</si>
  <si>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</si>
  <si>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</si>
  <si>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</si>
  <si>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</si>
  <si>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</si>
  <si>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</si>
  <si>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</si>
  <si>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</si>
  <si>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</si>
  <si>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</si>
  <si>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</si>
  <si>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</si>
  <si>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</si>
  <si>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</si>
  <si>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</si>
  <si>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</si>
  <si>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</si>
  <si>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</si>
  <si>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</si>
  <si>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</si>
  <si>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</si>
  <si>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</si>
  <si>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</si>
  <si>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</si>
  <si>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</si>
  <si>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</si>
  <si>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</si>
  <si>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</si>
  <si>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</si>
  <si>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</si>
  <si>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</si>
  <si>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</si>
  <si>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</si>
  <si>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</si>
  <si>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</si>
  <si>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</si>
  <si>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</si>
  <si>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</si>
  <si>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</si>
  <si>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</si>
  <si>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</si>
  <si>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</si>
  <si>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</si>
  <si>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</si>
  <si>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</si>
  <si>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</si>
  <si>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</si>
  <si>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</si>
  <si>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</si>
  <si>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</si>
  <si>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</si>
  <si>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</si>
  <si>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</si>
  <si>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</si>
  <si>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</si>
  <si>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</si>
  <si>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</si>
  <si>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</si>
  <si>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</si>
  <si>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</si>
  <si>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</si>
  <si>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</si>
  <si>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</si>
  <si>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</si>
  <si>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</si>
  <si>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</si>
  <si>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</si>
  <si>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</si>
  <si>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</si>
  <si>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</si>
  <si>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</si>
  <si>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</si>
  <si>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</si>
  <si>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</si>
  <si>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</si>
  <si>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</si>
  <si>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</si>
  <si>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</si>
  <si>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</si>
  <si>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</si>
  <si>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</si>
  <si>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</si>
  <si>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</si>
  <si>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</si>
  <si>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</si>
  <si>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</si>
  <si>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</si>
  <si>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</si>
  <si>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</si>
  <si>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</si>
  <si>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</si>
  <si>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</si>
  <si>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</si>
  <si>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</si>
  <si>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</si>
  <si>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</si>
  <si>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</si>
  <si>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和歌山県印南町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</si>
  <si>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</si>
  <si>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</si>
  <si>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</si>
  <si>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</si>
  <si>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</si>
  <si>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</si>
  <si>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</si>
  <si>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</si>
  <si>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</si>
  <si>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</si>
  <si>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</si>
  <si>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</si>
  <si>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</si>
  <si>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</si>
  <si>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</si>
  <si>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</si>
  <si>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</si>
  <si>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</si>
  <si>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</si>
  <si>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</si>
  <si>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</si>
  <si>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</si>
  <si>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</si>
  <si>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</si>
  <si>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</si>
  <si>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</si>
  <si>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</si>
  <si>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</si>
  <si>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</si>
  <si>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</si>
  <si>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</si>
  <si>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</si>
  <si>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</si>
  <si>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</si>
  <si>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</si>
  <si>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</si>
  <si>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</si>
  <si>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</si>
  <si>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</si>
  <si>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印南町水道事業会計</t>
    <phoneticPr fontId="5"/>
  </si>
  <si>
    <t>法適用企業</t>
    <phoneticPr fontId="5"/>
  </si>
  <si>
    <t>印南町農業集落排水事業特別会計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</si>
  <si>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</si>
  <si>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</si>
  <si>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</si>
  <si>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</si>
  <si>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</si>
  <si>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</si>
  <si>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</si>
  <si>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</si>
  <si>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</si>
  <si>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</si>
  <si>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</si>
  <si>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</si>
  <si>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</si>
  <si>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</si>
  <si>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</si>
  <si>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</si>
  <si>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</si>
  <si>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</si>
  <si>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</si>
  <si>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</si>
  <si>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</si>
  <si>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</si>
  <si>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</si>
  <si>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</si>
  <si>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</si>
  <si>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</si>
  <si>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</si>
  <si>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</si>
  <si>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</si>
  <si>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</si>
  <si>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</si>
  <si>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</si>
  <si>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</si>
  <si>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</si>
  <si>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</si>
  <si>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</si>
  <si>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</si>
  <si>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</si>
  <si>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</si>
  <si>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</si>
  <si>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</si>
  <si>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</si>
  <si>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</si>
  <si>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</si>
  <si>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</si>
  <si>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</si>
  <si>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</si>
  <si>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</si>
  <si>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</si>
  <si>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</si>
  <si>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</si>
  <si>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</si>
  <si>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</si>
  <si>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</si>
  <si>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</si>
  <si>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</si>
  <si>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</si>
  <si>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印南町水道事業会計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</si>
  <si>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</si>
  <si>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</si>
  <si>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</si>
  <si>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</si>
  <si>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</si>
  <si>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</si>
  <si>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</si>
  <si>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</si>
  <si>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</si>
  <si>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</si>
  <si>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</si>
  <si>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</si>
  <si>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</si>
  <si>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</si>
  <si>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</si>
  <si>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</si>
  <si>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</si>
  <si>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</si>
  <si>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</si>
  <si>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</si>
  <si>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</si>
  <si>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</si>
  <si>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</si>
  <si>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</si>
  <si>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</si>
  <si>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</si>
  <si>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</si>
  <si>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</si>
  <si>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</si>
  <si>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</si>
  <si>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</si>
  <si>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</si>
  <si>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</si>
  <si>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</si>
  <si>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</si>
  <si>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</si>
  <si>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</si>
  <si>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</si>
  <si>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</si>
  <si>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</si>
  <si>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</si>
  <si>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</si>
  <si>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</si>
  <si>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</si>
  <si>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</si>
  <si>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</si>
  <si>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</si>
  <si>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</si>
  <si>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</si>
  <si>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</si>
  <si>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</si>
  <si>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</si>
  <si>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</si>
  <si>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</si>
  <si>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</si>
  <si>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</si>
  <si>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</si>
  <si>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</si>
  <si>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</si>
  <si>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</si>
  <si>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</si>
  <si>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</si>
  <si>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</si>
  <si>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</si>
  <si>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</si>
  <si>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</si>
  <si>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</si>
  <si>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</si>
  <si>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</si>
  <si>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</si>
  <si>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</si>
  <si>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</si>
  <si>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</si>
  <si>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</si>
  <si>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</si>
  <si>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</si>
  <si>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</si>
  <si>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</si>
  <si>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</si>
  <si>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</si>
  <si>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</si>
  <si>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</si>
  <si>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</si>
  <si>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</si>
  <si>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</si>
  <si>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</si>
  <si>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</si>
  <si>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</si>
  <si>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0.59</t>
  </si>
  <si>
    <t>印南町水道事業会計</t>
  </si>
  <si>
    <t>一般会計</t>
  </si>
  <si>
    <t>介護保険事業特別会計</t>
  </si>
  <si>
    <t>国民健康保険事業特別会計</t>
  </si>
  <si>
    <t>▲ 0.73</t>
  </si>
  <si>
    <t>滝ノ岡専用水道事業特別会計</t>
  </si>
  <si>
    <t>後期高齢者医療特別会計</t>
  </si>
  <si>
    <t>印南町農業集落排水事業特別会計</t>
  </si>
  <si>
    <t>同和対策新築家屋貸付金特別会計</t>
  </si>
  <si>
    <t>その他会計（赤字）</t>
  </si>
  <si>
    <t>その他会計（黒字）</t>
  </si>
  <si>
    <t>H25末</t>
    <phoneticPr fontId="5"/>
  </si>
  <si>
    <t>H26末</t>
    <phoneticPr fontId="5"/>
  </si>
  <si>
    <t>H27末</t>
    <phoneticPr fontId="5"/>
  </si>
  <si>
    <t>H28末</t>
    <phoneticPr fontId="5"/>
  </si>
  <si>
    <t>H29末</t>
    <phoneticPr fontId="5"/>
  </si>
  <si>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</si>
  <si>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</si>
  <si>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ガイ</t>
    </rPh>
    <rPh sb="4" eb="5">
      <t>ゴ</t>
    </rPh>
    <rPh sb="6" eb="7">
      <t>マチ</t>
    </rPh>
    <rPh sb="7" eb="9">
      <t>ビョウイン</t>
    </rPh>
    <rPh sb="9" eb="11">
      <t>ケイエイ</t>
    </rPh>
    <rPh sb="11" eb="13">
      <t>ジム</t>
    </rPh>
    <rPh sb="13" eb="15">
      <t>クミアイ</t>
    </rPh>
    <phoneticPr fontId="2"/>
  </si>
  <si>
    <t>和歌山後期高齢者医療広域連合</t>
    <rPh sb="0" eb="3">
      <t>ワカヤマ</t>
    </rPh>
    <rPh sb="3" eb="5">
      <t>コウキ</t>
    </rPh>
    <rPh sb="5" eb="7">
      <t>コウレイ</t>
    </rPh>
    <rPh sb="7" eb="8">
      <t>シャ</t>
    </rPh>
    <rPh sb="8" eb="10">
      <t>イリョウ</t>
    </rPh>
    <rPh sb="10" eb="12">
      <t>コウイキ</t>
    </rPh>
    <rPh sb="12" eb="14">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</si>
  <si>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</si>
  <si>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和歌山県地方税回収機構</t>
    <rPh sb="0" eb="4">
      <t>ワカヤマケン</t>
    </rPh>
    <rPh sb="4" eb="7">
      <t>チホウゼイ</t>
    </rPh>
    <rPh sb="7" eb="9">
      <t>カイシュウ</t>
    </rPh>
    <rPh sb="9" eb="11">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</si>
  <si>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</si>
  <si>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</si>
  <si>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</si>
  <si>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</si>
  <si>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安全安心基金</t>
    <rPh sb="0" eb="2">
      <t>アンゼン</t>
    </rPh>
    <rPh sb="2" eb="4">
      <t>アンシン</t>
    </rPh>
    <rPh sb="4" eb="6">
      <t>キキン</t>
    </rPh>
    <phoneticPr fontId="2"/>
  </si>
  <si>
    <t>義務教育施設整備基金</t>
    <rPh sb="0" eb="2">
      <t>ギム</t>
    </rPh>
    <rPh sb="2" eb="4">
      <t>キョウイク</t>
    </rPh>
    <rPh sb="4" eb="6">
      <t>シセツ</t>
    </rPh>
    <rPh sb="6" eb="8">
      <t>セイビ</t>
    </rPh>
    <rPh sb="8" eb="10">
      <t>キキン</t>
    </rPh>
    <phoneticPr fontId="2"/>
  </si>
  <si>
    <t>公共施設等整備事業基金</t>
    <rPh sb="0" eb="2">
      <t>コウキョウ</t>
    </rPh>
    <rPh sb="2" eb="4">
      <t>シセツ</t>
    </rPh>
    <rPh sb="4" eb="5">
      <t>トウ</t>
    </rPh>
    <rPh sb="5" eb="7">
      <t>セイビ</t>
    </rPh>
    <rPh sb="7" eb="9">
      <t>ジギョウ</t>
    </rPh>
    <rPh sb="9" eb="11">
      <t>キキン</t>
    </rPh>
    <phoneticPr fontId="2"/>
  </si>
  <si>
    <t>福祉基金</t>
    <rPh sb="0" eb="2">
      <t>フクシ</t>
    </rPh>
    <rPh sb="2" eb="4">
      <t>キキン</t>
    </rPh>
    <phoneticPr fontId="2"/>
  </si>
  <si>
    <t>漁業振興基金</t>
    <rPh sb="0" eb="2">
      <t>ギョギョウ</t>
    </rPh>
    <rPh sb="2" eb="4">
      <t>シンコウ</t>
    </rPh>
    <rPh sb="4" eb="6">
      <t>キキン</t>
    </rPh>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</si>
  <si>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</si>
  <si>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</si>
  <si>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</si>
  <si>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</si>
  <si>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にかかる交付税や基金等の充当可能財源が将来負担額を上回り、マイナスとなったため、該当なしとなっている。有形固定資産減価償却率は、48.9%と前年度比0.9%の増となった。今後さらに施設等の老朽化が見込まれるため、公共施設等管理計画及び個別施設計画に基づき、公共施設等の老朽化対策に計画的かつ積極的に取り組んでいく必要がある。</t>
    <rPh sb="0" eb="2">
      <t>ショウライ</t>
    </rPh>
    <rPh sb="2" eb="4">
      <t>フタン</t>
    </rPh>
    <rPh sb="4" eb="6">
      <t>ヒリツ</t>
    </rPh>
    <rPh sb="8" eb="10">
      <t>チホウ</t>
    </rPh>
    <rPh sb="10" eb="11">
      <t>サイ</t>
    </rPh>
    <rPh sb="15" eb="18">
      <t>コウフゼイ</t>
    </rPh>
    <rPh sb="19" eb="21">
      <t>キキン</t>
    </rPh>
    <rPh sb="21" eb="22">
      <t>トウ</t>
    </rPh>
    <rPh sb="23" eb="25">
      <t>ジュウトウ</t>
    </rPh>
    <rPh sb="25" eb="27">
      <t>カノウ</t>
    </rPh>
    <rPh sb="27" eb="29">
      <t>ザイゲン</t>
    </rPh>
    <rPh sb="30" eb="32">
      <t>ショウライ</t>
    </rPh>
    <rPh sb="32" eb="34">
      <t>フタン</t>
    </rPh>
    <rPh sb="34" eb="35">
      <t>ガク</t>
    </rPh>
    <rPh sb="36" eb="38">
      <t>ウワマワ</t>
    </rPh>
    <rPh sb="51" eb="53">
      <t>ガイトウ</t>
    </rPh>
    <rPh sb="62" eb="64">
      <t>ユウケイ</t>
    </rPh>
    <rPh sb="64" eb="66">
      <t>コテイ</t>
    </rPh>
    <rPh sb="66" eb="68">
      <t>シサン</t>
    </rPh>
    <rPh sb="68" eb="70">
      <t>ゲンカ</t>
    </rPh>
    <rPh sb="70" eb="72">
      <t>ショウキャク</t>
    </rPh>
    <rPh sb="72" eb="73">
      <t>リツ</t>
    </rPh>
    <rPh sb="81" eb="84">
      <t>ゼンネンド</t>
    </rPh>
    <rPh sb="84" eb="85">
      <t>ヒ</t>
    </rPh>
    <rPh sb="90" eb="91">
      <t>ゾウ</t>
    </rPh>
    <rPh sb="96" eb="98">
      <t>コンゴ</t>
    </rPh>
    <rPh sb="101" eb="103">
      <t>シセツ</t>
    </rPh>
    <rPh sb="103" eb="104">
      <t>トウ</t>
    </rPh>
    <rPh sb="105" eb="108">
      <t>ロウキュウカ</t>
    </rPh>
    <rPh sb="109" eb="111">
      <t>ミコ</t>
    </rPh>
    <rPh sb="117" eb="119">
      <t>コウキョウ</t>
    </rPh>
    <rPh sb="119" eb="121">
      <t>シセツ</t>
    </rPh>
    <rPh sb="121" eb="122">
      <t>トウ</t>
    </rPh>
    <rPh sb="122" eb="124">
      <t>カンリ</t>
    </rPh>
    <rPh sb="124" eb="126">
      <t>ケイカク</t>
    </rPh>
    <rPh sb="126" eb="127">
      <t>オヨ</t>
    </rPh>
    <rPh sb="128" eb="130">
      <t>コベツ</t>
    </rPh>
    <rPh sb="130" eb="132">
      <t>シセツ</t>
    </rPh>
    <rPh sb="132" eb="134">
      <t>ケイカク</t>
    </rPh>
    <rPh sb="135" eb="136">
      <t>モト</t>
    </rPh>
    <rPh sb="139" eb="141">
      <t>コウキョウ</t>
    </rPh>
    <rPh sb="141" eb="143">
      <t>シセツ</t>
    </rPh>
    <rPh sb="143" eb="144">
      <t>トウ</t>
    </rPh>
    <rPh sb="145" eb="148">
      <t>ロウキュウカ</t>
    </rPh>
    <rPh sb="148" eb="150">
      <t>タイサク</t>
    </rPh>
    <rPh sb="151" eb="154">
      <t>ケイカクテキ</t>
    </rPh>
    <rPh sb="156" eb="158">
      <t>セッキョク</t>
    </rPh>
    <rPh sb="158" eb="159">
      <t>テキ</t>
    </rPh>
    <rPh sb="160" eb="161">
      <t>ト</t>
    </rPh>
    <rPh sb="162" eb="163">
      <t>ク</t>
    </rPh>
    <rPh sb="167" eb="16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</si>
  <si>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</si>
  <si>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</si>
  <si>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</si>
  <si>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</si>
  <si>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</si>
  <si>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</si>
  <si>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</si>
  <si>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</si>
  <si>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実質公債費比率の推移の先行的な指標とされる将来負担比率については、充当可能財源等が将来負担額を上回り、マイナスという結果で、該当なしとなっている。現在だけでなく、将来の財政状況についても現時点では、非常に健全かつ弾力性のある財政構造であると言える。一方の実質公債費比率は、前年度比の0.3％増で、7.4%となっている。要因としては、公営企業会計繰入金の増、及び基準財政需要額の増額項目に対する普通交付税の減が挙げられる。全国平均及び類似団体内平均を下回り、県内でも低位にあるものの、今後普通建設事業にかかる公債費の増加が見込まれるため、実質公債費比率は上昇すると予想される。今後実施予定の事業や公債費の状況について分析し、公債費負担の適正化に努める。</t>
    <rPh sb="0" eb="2">
      <t>ショウライ</t>
    </rPh>
    <rPh sb="3" eb="5">
      <t>ジッシツ</t>
    </rPh>
    <rPh sb="5" eb="8">
      <t>コウサイヒ</t>
    </rPh>
    <rPh sb="8" eb="10">
      <t>ヒリツ</t>
    </rPh>
    <rPh sb="11" eb="13">
      <t>スイイ</t>
    </rPh>
    <rPh sb="14" eb="17">
      <t>センコウテキ</t>
    </rPh>
    <rPh sb="18" eb="20">
      <t>シヒョウ</t>
    </rPh>
    <rPh sb="24" eb="26">
      <t>ショウライ</t>
    </rPh>
    <rPh sb="26" eb="28">
      <t>フタン</t>
    </rPh>
    <rPh sb="28" eb="30">
      <t>ヒリツ</t>
    </rPh>
    <rPh sb="36" eb="38">
      <t>ジュウトウ</t>
    </rPh>
    <rPh sb="38" eb="40">
      <t>カノウ</t>
    </rPh>
    <rPh sb="40" eb="42">
      <t>ザイゲン</t>
    </rPh>
    <rPh sb="42" eb="43">
      <t>トウ</t>
    </rPh>
    <rPh sb="44" eb="46">
      <t>ショウライ</t>
    </rPh>
    <rPh sb="46" eb="48">
      <t>フタン</t>
    </rPh>
    <rPh sb="48" eb="49">
      <t>ガク</t>
    </rPh>
    <rPh sb="50" eb="52">
      <t>ウワマワ</t>
    </rPh>
    <rPh sb="61" eb="63">
      <t>ケッカ</t>
    </rPh>
    <rPh sb="65" eb="67">
      <t>ガイトウ</t>
    </rPh>
    <rPh sb="76" eb="78">
      <t>ゲンザイ</t>
    </rPh>
    <rPh sb="84" eb="86">
      <t>ショウライ</t>
    </rPh>
    <rPh sb="87" eb="89">
      <t>ザイセイ</t>
    </rPh>
    <rPh sb="89" eb="91">
      <t>ジョウキョウ</t>
    </rPh>
    <rPh sb="96" eb="99">
      <t>ゲンジテン</t>
    </rPh>
    <rPh sb="102" eb="104">
      <t>ヒジョウ</t>
    </rPh>
    <rPh sb="105" eb="107">
      <t>ケンゼン</t>
    </rPh>
    <rPh sb="109" eb="112">
      <t>ダンリョクセイ</t>
    </rPh>
    <rPh sb="115" eb="117">
      <t>ザイセイ</t>
    </rPh>
    <rPh sb="117" eb="119">
      <t>コウゾウ</t>
    </rPh>
    <rPh sb="123" eb="124">
      <t>イ</t>
    </rPh>
    <rPh sb="127" eb="129">
      <t>イッポウ</t>
    </rPh>
    <rPh sb="130" eb="132">
      <t>ジッシツ</t>
    </rPh>
    <rPh sb="132" eb="135">
      <t>コウサイヒ</t>
    </rPh>
    <rPh sb="135" eb="137">
      <t>ヒリツ</t>
    </rPh>
    <rPh sb="139" eb="142">
      <t>ゼンネンド</t>
    </rPh>
    <rPh sb="142" eb="143">
      <t>ヒ</t>
    </rPh>
    <rPh sb="148" eb="149">
      <t>ゾウ</t>
    </rPh>
    <rPh sb="162" eb="164">
      <t>ヨウイン</t>
    </rPh>
    <rPh sb="169" eb="171">
      <t>コウエイ</t>
    </rPh>
    <rPh sb="171" eb="173">
      <t>キギョウ</t>
    </rPh>
    <rPh sb="173" eb="175">
      <t>カイケイ</t>
    </rPh>
    <rPh sb="175" eb="177">
      <t>クリイレ</t>
    </rPh>
    <rPh sb="177" eb="178">
      <t>キン</t>
    </rPh>
    <rPh sb="179" eb="180">
      <t>ゾウ</t>
    </rPh>
    <rPh sb="181" eb="182">
      <t>オヨ</t>
    </rPh>
    <rPh sb="183" eb="185">
      <t>キジュン</t>
    </rPh>
    <rPh sb="185" eb="187">
      <t>ザイセイ</t>
    </rPh>
    <rPh sb="187" eb="189">
      <t>ジュヨウ</t>
    </rPh>
    <rPh sb="189" eb="190">
      <t>ガク</t>
    </rPh>
    <rPh sb="191" eb="193">
      <t>ゾウガク</t>
    </rPh>
    <rPh sb="193" eb="195">
      <t>コウモク</t>
    </rPh>
    <phoneticPr fontId="5"/>
  </si>
  <si>
    <t>実質公債費比率</t>
    <phoneticPr fontId="5"/>
  </si>
  <si>
    <t>実質公債費比率</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</si>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</sst>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03BB-4108-80E7-2901981474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142133</c:v>
                </c:pt>
                <c:pt idx="1">
                  <c:v>153987</c:v>
                </c:pt>
                <c:pt idx="2">
                  <c:v>239474</c:v>
                </c:pt>
                <c:pt idx="3">
                  <c:v>143928</c:v>
                </c:pt>
                <c:pt idx="4">
                  <c:v>166000</c:v>
                </c:pt>
              </c:numCache>
            </c:numRef>
          </c:val>
          <c:smooth val="0"/>
          <c:extLst>
            <c:ext xmlns:c16="http://schemas.microsoft.com/office/drawing/2014/chart" uri="{C3380CC4-5D6E-409C-BE32-E72D297353CC}">
              <c16:uniqueId val="{00000001-03BB-4108-80E7-29019814748E}"/>
            </c:ext>
          </c:extLst>
        </c:ser>
        <c:dLbls>
          <c:showLegendKey val="0"/>
          <c:showVal val="0"/>
          <c:showCatName val="0"/>
          <c:showSerName val="0"/>
          <c:showPercent val="0"/>
          <c:showBubbleSize val="0"/>
        </c:dLbls>
        <c:marker val="1"/>
        <c:smooth val="0"/>
        <c:axId val="182330496"/>
        <c:axId val="182332416"/>
      </c:lineChart>
      <c:catAx>
        <c:axId val="18233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32416"/>
        <c:crosses val="autoZero"/>
        <c:auto val="1"/>
        <c:lblAlgn val="ctr"/>
        <c:lblOffset val="100"/>
        <c:tickLblSkip val="1"/>
        <c:tickMarkSkip val="1"/>
        <c:noMultiLvlLbl val="0"/>
      </c:catAx>
      <c:valAx>
        <c:axId val="1823324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3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4.07</c:v>
                </c:pt>
                <c:pt idx="1">
                  <c:v>4.17</c:v>
                </c:pt>
                <c:pt idx="2">
                  <c:v>3.72</c:v>
                </c:pt>
                <c:pt idx="3">
                  <c:v>3.82</c:v>
                </c:pt>
                <c:pt idx="4">
                  <c:v>3.45</c:v>
                </c:pt>
              </c:numCache>
            </c:numRef>
          </c:val>
          <c:extLst>
            <c:ext xmlns:c16="http://schemas.microsoft.com/office/drawing/2014/chart" uri="{C3380CC4-5D6E-409C-BE32-E72D297353CC}">
              <c16:uniqueId val="{00000000-82E1-42CB-AA14-8D101DEA68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75.75</c:v>
                </c:pt>
                <c:pt idx="1">
                  <c:v>73.2</c:v>
                </c:pt>
                <c:pt idx="2">
                  <c:v>75.86</c:v>
                </c:pt>
                <c:pt idx="3">
                  <c:v>77.459999999999994</c:v>
                </c:pt>
                <c:pt idx="4">
                  <c:v>79.23</c:v>
                </c:pt>
              </c:numCache>
            </c:numRef>
          </c:val>
          <c:extLst>
            <c:ext xmlns:c16="http://schemas.microsoft.com/office/drawing/2014/chart" uri="{C3380CC4-5D6E-409C-BE32-E72D297353CC}">
              <c16:uniqueId val="{00000001-82E1-42CB-AA14-8D101DEA6868}"/>
            </c:ext>
          </c:extLst>
        </c:ser>
        <c:dLbls>
          <c:showLegendKey val="0"/>
          <c:showVal val="0"/>
          <c:showCatName val="0"/>
          <c:showSerName val="0"/>
          <c:showPercent val="0"/>
          <c:showBubbleSize val="0"/>
        </c:dLbls>
        <c:gapWidth val="250"/>
        <c:overlap val="100"/>
        <c:axId val="191653760"/>
        <c:axId val="19166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0.88</c:v>
                </c:pt>
                <c:pt idx="2">
                  <c:v>0.55000000000000004</c:v>
                </c:pt>
                <c:pt idx="3">
                  <c:v>0.45</c:v>
                </c:pt>
                <c:pt idx="4">
                  <c:v>0.68</c:v>
                </c:pt>
              </c:numCache>
            </c:numRef>
          </c:val>
          <c:smooth val="0"/>
          <c:extLst>
            <c:ext xmlns:c16="http://schemas.microsoft.com/office/drawing/2014/chart" uri="{C3380CC4-5D6E-409C-BE32-E72D297353CC}">
              <c16:uniqueId val="{00000002-82E1-42CB-AA14-8D101DEA6868}"/>
            </c:ext>
          </c:extLst>
        </c:ser>
        <c:dLbls>
          <c:showLegendKey val="0"/>
          <c:showVal val="0"/>
          <c:showCatName val="0"/>
          <c:showSerName val="0"/>
          <c:showPercent val="0"/>
          <c:showBubbleSize val="0"/>
        </c:dLbls>
        <c:marker val="1"/>
        <c:smooth val="0"/>
        <c:axId val="191653760"/>
        <c:axId val="191668224"/>
      </c:lineChart>
      <c:catAx>
        <c:axId val="1916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668224"/>
        <c:crosses val="autoZero"/>
        <c:auto val="1"/>
        <c:lblAlgn val="ctr"/>
        <c:lblOffset val="100"/>
        <c:tickLblSkip val="1"/>
        <c:tickMarkSkip val="1"/>
        <c:noMultiLvlLbl val="0"/>
      </c:catAx>
      <c:valAx>
        <c:axId val="1916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6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0.48</c:v>
                </c:pt>
                <c:pt idx="2">
                  <c:v>#N/A</c:v>
                </c:pt>
                <c:pt idx="3">
                  <c:v>0.48</c:v>
                </c:pt>
                <c:pt idx="4">
                  <c:v>#N/A</c:v>
                </c:pt>
                <c:pt idx="5">
                  <c:v>0.35</c:v>
                </c:pt>
                <c:pt idx="6">
                  <c:v>0</c:v>
                </c:pt>
                <c:pt idx="7">
                  <c:v>0</c:v>
                </c:pt>
                <c:pt idx="8">
                  <c:v>0</c:v>
                </c:pt>
                <c:pt idx="9">
                  <c:v>0</c:v>
                </c:pt>
              </c:numCache>
            </c:numRef>
          </c:val>
          <c:extLst>
            <c:ext xmlns:c16="http://schemas.microsoft.com/office/drawing/2014/chart" uri="{C3380CC4-5D6E-409C-BE32-E72D297353CC}">
              <c16:uniqueId val="{00000000-C347-436F-8165-252EFF0285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47-436F-8165-252EFF028523}"/>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47-436F-8165-252EFF028523}"/>
            </c:ext>
          </c:extLst>
        </c:ser>
        <c:ser>
          <c:idx val="3"/>
          <c:order val="3"/>
          <c:tx>
            <c:strRef>
              <c:f>データシート!$A$30</c:f>
              <c:strCache>
                <c:ptCount val="1"/>
                <c:pt idx="0">
                  <c:v>印南町農業集落排水事業特別会計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0.08</c:v>
                </c:pt>
                <c:pt idx="4">
                  <c:v>#N/A</c:v>
                </c:pt>
                <c:pt idx="5">
                  <c:v>0.09</c:v>
                </c:pt>
                <c:pt idx="6">
                  <c:v>#N/A</c:v>
                </c:pt>
                <c:pt idx="7">
                  <c:v>0.08</c:v>
                </c:pt>
                <c:pt idx="8">
                  <c:v>#N/A</c:v>
                </c:pt>
                <c:pt idx="9">
                  <c:v>0.09</c:v>
                </c:pt>
              </c:numCache>
            </c:numRef>
          </c:val>
          <c:extLst>
            <c:ext xmlns:c16="http://schemas.microsoft.com/office/drawing/2014/chart" uri="{C3380CC4-5D6E-409C-BE32-E72D297353CC}">
              <c16:uniqueId val="{00000003-C347-436F-8165-252EFF02852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0.05</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4-C347-436F-8165-252EFF028523}"/>
            </c:ext>
          </c:extLst>
        </c:ser>
        <c:ser>
          <c:idx val="5"/>
          <c:order val="5"/>
          <c:tx>
            <c:strRef>
              <c:f>データシート!$A$32</c:f>
              <c:strCache>
                <c:ptCount val="1"/>
                <c:pt idx="0">
                  <c:v>滝ノ岡専用水道事業特別会計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c:v>
                </c:pt>
                <c:pt idx="4">
                  <c:v>#N/A</c:v>
                </c:pt>
                <c:pt idx="5">
                  <c:v>0.13</c:v>
                </c:pt>
                <c:pt idx="6">
                  <c:v>#N/A</c:v>
                </c:pt>
                <c:pt idx="7">
                  <c:v>0.12</c:v>
                </c:pt>
                <c:pt idx="8">
                  <c:v>#N/A</c:v>
                </c:pt>
                <c:pt idx="9">
                  <c:v>0.1</c:v>
                </c:pt>
              </c:numCache>
            </c:numRef>
          </c:val>
          <c:extLst>
            <c:ext xmlns:c16="http://schemas.microsoft.com/office/drawing/2014/chart" uri="{C3380CC4-5D6E-409C-BE32-E72D297353CC}">
              <c16:uniqueId val="{00000005-C347-436F-8165-252EFF02852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1.47</c:v>
                </c:pt>
                <c:pt idx="2">
                  <c:v>#N/A</c:v>
                </c:pt>
                <c:pt idx="3">
                  <c:v>0.74</c:v>
                </c:pt>
                <c:pt idx="4">
                  <c:v>#N/A</c:v>
                </c:pt>
                <c:pt idx="5">
                  <c:v>0.04</c:v>
                </c:pt>
                <c:pt idx="6">
                  <c:v>0.73</c:v>
                </c:pt>
                <c:pt idx="7">
                  <c:v>#N/A</c:v>
                </c:pt>
                <c:pt idx="8">
                  <c:v>#N/A</c:v>
                </c:pt>
                <c:pt idx="9">
                  <c:v>0.18</c:v>
                </c:pt>
              </c:numCache>
            </c:numRef>
          </c:val>
          <c:extLst>
            <c:ext xmlns:c16="http://schemas.microsoft.com/office/drawing/2014/chart" uri="{C3380CC4-5D6E-409C-BE32-E72D297353CC}">
              <c16:uniqueId val="{00000006-C347-436F-8165-252EFF02852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c:v>
                </c:pt>
                <c:pt idx="2">
                  <c:v>#N/A</c:v>
                </c:pt>
                <c:pt idx="3">
                  <c:v>1.01</c:v>
                </c:pt>
                <c:pt idx="4">
                  <c:v>#N/A</c:v>
                </c:pt>
                <c:pt idx="5">
                  <c:v>2.5299999999999998</c:v>
                </c:pt>
                <c:pt idx="6">
                  <c:v>#N/A</c:v>
                </c:pt>
                <c:pt idx="7">
                  <c:v>1.66</c:v>
                </c:pt>
                <c:pt idx="8">
                  <c:v>#N/A</c:v>
                </c:pt>
                <c:pt idx="9">
                  <c:v>1.64</c:v>
                </c:pt>
              </c:numCache>
            </c:numRef>
          </c:val>
          <c:extLst>
            <c:ext xmlns:c16="http://schemas.microsoft.com/office/drawing/2014/chart" uri="{C3380CC4-5D6E-409C-BE32-E72D297353CC}">
              <c16:uniqueId val="{00000007-C347-436F-8165-252EFF0285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3.97</c:v>
                </c:pt>
                <c:pt idx="2">
                  <c:v>#N/A</c:v>
                </c:pt>
                <c:pt idx="3">
                  <c:v>4.0599999999999996</c:v>
                </c:pt>
                <c:pt idx="4">
                  <c:v>#N/A</c:v>
                </c:pt>
                <c:pt idx="5">
                  <c:v>3.58</c:v>
                </c:pt>
                <c:pt idx="6">
                  <c:v>#N/A</c:v>
                </c:pt>
                <c:pt idx="7">
                  <c:v>3.69</c:v>
                </c:pt>
                <c:pt idx="8">
                  <c:v>#N/A</c:v>
                </c:pt>
                <c:pt idx="9">
                  <c:v>3.34</c:v>
                </c:pt>
              </c:numCache>
            </c:numRef>
          </c:val>
          <c:extLst>
            <c:ext xmlns:c16="http://schemas.microsoft.com/office/drawing/2014/chart" uri="{C3380CC4-5D6E-409C-BE32-E72D297353CC}">
              <c16:uniqueId val="{00000008-C347-436F-8165-252EFF028523}"/>
            </c:ext>
          </c:extLst>
        </c:ser>
        <c:ser>
          <c:idx val="9"/>
          <c:order val="9"/>
          <c:tx>
            <c:strRef>
              <c:f>データシート!$A$36</c:f>
              <c:strCache>
                <c:ptCount val="1"/>
                <c:pt idx="0">
                  <c:v>印南町水道事業会計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6.44</c:v>
                </c:pt>
                <c:pt idx="8">
                  <c:v>#N/A</c:v>
                </c:pt>
                <c:pt idx="9">
                  <c:v>6.03</c:v>
                </c:pt>
              </c:numCache>
            </c:numRef>
          </c:val>
          <c:extLst>
            <c:ext xmlns:c16="http://schemas.microsoft.com/office/drawing/2014/chart" uri="{C3380CC4-5D6E-409C-BE32-E72D297353CC}">
              <c16:uniqueId val="{00000009-C347-436F-8165-252EFF028523}"/>
            </c:ext>
          </c:extLst>
        </c:ser>
        <c:dLbls>
          <c:showLegendKey val="0"/>
          <c:showVal val="0"/>
          <c:showCatName val="0"/>
          <c:showSerName val="0"/>
          <c:showPercent val="0"/>
          <c:showBubbleSize val="0"/>
        </c:dLbls>
        <c:gapWidth val="150"/>
        <c:overlap val="100"/>
        <c:axId val="191381504"/>
        <c:axId val="191383040"/>
      </c:barChart>
      <c:catAx>
        <c:axId val="1913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383040"/>
        <c:crosses val="autoZero"/>
        <c:auto val="1"/>
        <c:lblAlgn val="ctr"/>
        <c:lblOffset val="100"/>
        <c:tickLblSkip val="1"/>
        <c:tickMarkSkip val="1"/>
        <c:noMultiLvlLbl val="0"/>
      </c:catAx>
      <c:valAx>
        <c:axId val="19138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38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585</c:v>
                </c:pt>
                <c:pt idx="5">
                  <c:v>650</c:v>
                </c:pt>
                <c:pt idx="8">
                  <c:v>624</c:v>
                </c:pt>
                <c:pt idx="11">
                  <c:v>647</c:v>
                </c:pt>
                <c:pt idx="14">
                  <c:v>669</c:v>
                </c:pt>
              </c:numCache>
            </c:numRef>
          </c:val>
          <c:extLst>
            <c:ext xmlns:c16="http://schemas.microsoft.com/office/drawing/2014/chart" uri="{C3380CC4-5D6E-409C-BE32-E72D297353CC}">
              <c16:uniqueId val="{00000000-6837-4F99-9483-A1B5EE53AA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37-4F99-9483-A1B5EE53AA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37-4F99-9483-A1B5EE53AA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62</c:v>
                </c:pt>
                <c:pt idx="3">
                  <c:v>53</c:v>
                </c:pt>
                <c:pt idx="6">
                  <c:v>48</c:v>
                </c:pt>
                <c:pt idx="9">
                  <c:v>57</c:v>
                </c:pt>
                <c:pt idx="12">
                  <c:v>56</c:v>
                </c:pt>
              </c:numCache>
            </c:numRef>
          </c:val>
          <c:extLst>
            <c:ext xmlns:c16="http://schemas.microsoft.com/office/drawing/2014/chart" uri="{C3380CC4-5D6E-409C-BE32-E72D297353CC}">
              <c16:uniqueId val="{00000003-6837-4F99-9483-A1B5EE53AA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c:v>
                </c:pt>
                <c:pt idx="3">
                  <c:v>77</c:v>
                </c:pt>
                <c:pt idx="6">
                  <c:v>85</c:v>
                </c:pt>
                <c:pt idx="9">
                  <c:v>101</c:v>
                </c:pt>
                <c:pt idx="12">
                  <c:v>111</c:v>
                </c:pt>
              </c:numCache>
            </c:numRef>
          </c:val>
          <c:extLst>
            <c:ext xmlns:c16="http://schemas.microsoft.com/office/drawing/2014/chart" uri="{C3380CC4-5D6E-409C-BE32-E72D297353CC}">
              <c16:uniqueId val="{00000004-6837-4F99-9483-A1B5EE53AA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37-4F99-9483-A1B5EE53AA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37-4F99-9483-A1B5EE53AA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642</c:v>
                </c:pt>
                <c:pt idx="3">
                  <c:v>683</c:v>
                </c:pt>
                <c:pt idx="6">
                  <c:v>698</c:v>
                </c:pt>
                <c:pt idx="9">
                  <c:v>695</c:v>
                </c:pt>
                <c:pt idx="12">
                  <c:v>671</c:v>
                </c:pt>
              </c:numCache>
            </c:numRef>
          </c:val>
          <c:extLst>
            <c:ext xmlns:c16="http://schemas.microsoft.com/office/drawing/2014/chart" uri="{C3380CC4-5D6E-409C-BE32-E72D297353CC}">
              <c16:uniqueId val="{00000007-6837-4F99-9483-A1B5EE53AA0E}"/>
            </c:ext>
          </c:extLst>
        </c:ser>
        <c:dLbls>
          <c:showLegendKey val="0"/>
          <c:showVal val="0"/>
          <c:showCatName val="0"/>
          <c:showSerName val="0"/>
          <c:showPercent val="0"/>
          <c:showBubbleSize val="0"/>
        </c:dLbls>
        <c:gapWidth val="100"/>
        <c:overlap val="100"/>
        <c:axId val="191440000"/>
        <c:axId val="19144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180</c:v>
                </c:pt>
                <c:pt idx="2">
                  <c:v>#N/A</c:v>
                </c:pt>
                <c:pt idx="3">
                  <c:v>#N/A</c:v>
                </c:pt>
                <c:pt idx="4">
                  <c:v>163</c:v>
                </c:pt>
                <c:pt idx="5">
                  <c:v>#N/A</c:v>
                </c:pt>
                <c:pt idx="6">
                  <c:v>#N/A</c:v>
                </c:pt>
                <c:pt idx="7">
                  <c:v>207</c:v>
                </c:pt>
                <c:pt idx="8">
                  <c:v>#N/A</c:v>
                </c:pt>
                <c:pt idx="9">
                  <c:v>#N/A</c:v>
                </c:pt>
                <c:pt idx="10">
                  <c:v>206</c:v>
                </c:pt>
                <c:pt idx="11">
                  <c:v>#N/A</c:v>
                </c:pt>
                <c:pt idx="12">
                  <c:v>#N/A</c:v>
                </c:pt>
                <c:pt idx="13">
                  <c:v>169</c:v>
                </c:pt>
                <c:pt idx="14">
                  <c:v>#N/A</c:v>
                </c:pt>
              </c:numCache>
            </c:numRef>
          </c:val>
          <c:smooth val="0"/>
          <c:extLst>
            <c:ext xmlns:c16="http://schemas.microsoft.com/office/drawing/2014/chart" uri="{C3380CC4-5D6E-409C-BE32-E72D297353CC}">
              <c16:uniqueId val="{00000008-6837-4F99-9483-A1B5EE53AA0E}"/>
            </c:ext>
          </c:extLst>
        </c:ser>
        <c:dLbls>
          <c:showLegendKey val="0"/>
          <c:showVal val="0"/>
          <c:showCatName val="0"/>
          <c:showSerName val="0"/>
          <c:showPercent val="0"/>
          <c:showBubbleSize val="0"/>
        </c:dLbls>
        <c:marker val="1"/>
        <c:smooth val="0"/>
        <c:axId val="191440000"/>
        <c:axId val="191441920"/>
      </c:lineChart>
      <c:catAx>
        <c:axId val="1914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41920"/>
        <c:crosses val="autoZero"/>
        <c:auto val="1"/>
        <c:lblAlgn val="ctr"/>
        <c:lblOffset val="100"/>
        <c:tickLblSkip val="1"/>
        <c:tickMarkSkip val="1"/>
        <c:noMultiLvlLbl val="0"/>
      </c:catAx>
      <c:valAx>
        <c:axId val="1914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6035</c:v>
                </c:pt>
                <c:pt idx="5">
                  <c:v>6697</c:v>
                </c:pt>
                <c:pt idx="8">
                  <c:v>6565</c:v>
                </c:pt>
                <c:pt idx="11">
                  <c:v>6437</c:v>
                </c:pt>
                <c:pt idx="14">
                  <c:v>6205</c:v>
                </c:pt>
              </c:numCache>
            </c:numRef>
          </c:val>
          <c:extLst>
            <c:ext xmlns:c16="http://schemas.microsoft.com/office/drawing/2014/chart" uri="{C3380CC4-5D6E-409C-BE32-E72D297353CC}">
              <c16:uniqueId val="{00000000-53A3-4DDE-9907-AB5744D5EF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229</c:v>
                </c:pt>
                <c:pt idx="5">
                  <c:v>275</c:v>
                </c:pt>
                <c:pt idx="8">
                  <c:v>339</c:v>
                </c:pt>
                <c:pt idx="11">
                  <c:v>437</c:v>
                </c:pt>
                <c:pt idx="14">
                  <c:v>480</c:v>
                </c:pt>
              </c:numCache>
            </c:numRef>
          </c:val>
          <c:extLst>
            <c:ext xmlns:c16="http://schemas.microsoft.com/office/drawing/2014/chart" uri="{C3380CC4-5D6E-409C-BE32-E72D297353CC}">
              <c16:uniqueId val="{00000001-53A3-4DDE-9907-AB5744D5EF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5726</c:v>
                </c:pt>
                <c:pt idx="5">
                  <c:v>6139</c:v>
                </c:pt>
                <c:pt idx="8">
                  <c:v>6221</c:v>
                </c:pt>
                <c:pt idx="11">
                  <c:v>6585</c:v>
                </c:pt>
                <c:pt idx="14">
                  <c:v>6878</c:v>
                </c:pt>
              </c:numCache>
            </c:numRef>
          </c:val>
          <c:extLst>
            <c:ext xmlns:c16="http://schemas.microsoft.com/office/drawing/2014/chart" uri="{C3380CC4-5D6E-409C-BE32-E72D297353CC}">
              <c16:uniqueId val="{00000002-53A3-4DDE-9907-AB5744D5EF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35</c:v>
                </c:pt>
                <c:pt idx="12">
                  <c:v>44</c:v>
                </c:pt>
              </c:numCache>
            </c:numRef>
          </c:val>
          <c:extLst>
            <c:ext xmlns:c16="http://schemas.microsoft.com/office/drawing/2014/chart" uri="{C3380CC4-5D6E-409C-BE32-E72D297353CC}">
              <c16:uniqueId val="{00000003-53A3-4DDE-9907-AB5744D5EF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A3-4DDE-9907-AB5744D5EF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A3-4DDE-9907-AB5744D5EF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1037</c:v>
                </c:pt>
                <c:pt idx="3">
                  <c:v>955</c:v>
                </c:pt>
                <c:pt idx="6">
                  <c:v>924</c:v>
                </c:pt>
                <c:pt idx="9">
                  <c:v>880</c:v>
                </c:pt>
                <c:pt idx="12">
                  <c:v>805</c:v>
                </c:pt>
              </c:numCache>
            </c:numRef>
          </c:val>
          <c:extLst>
            <c:ext xmlns:c16="http://schemas.microsoft.com/office/drawing/2014/chart" uri="{C3380CC4-5D6E-409C-BE32-E72D297353CC}">
              <c16:uniqueId val="{00000006-53A3-4DDE-9907-AB5744D5EF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694</c:v>
                </c:pt>
                <c:pt idx="3">
                  <c:v>674</c:v>
                </c:pt>
                <c:pt idx="6">
                  <c:v>724</c:v>
                </c:pt>
                <c:pt idx="9">
                  <c:v>679</c:v>
                </c:pt>
                <c:pt idx="12">
                  <c:v>623</c:v>
                </c:pt>
              </c:numCache>
            </c:numRef>
          </c:val>
          <c:extLst>
            <c:ext xmlns:c16="http://schemas.microsoft.com/office/drawing/2014/chart" uri="{C3380CC4-5D6E-409C-BE32-E72D297353CC}">
              <c16:uniqueId val="{00000007-53A3-4DDE-9907-AB5744D5EF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1139</c:v>
                </c:pt>
                <c:pt idx="3">
                  <c:v>1223</c:v>
                </c:pt>
                <c:pt idx="6">
                  <c:v>1255</c:v>
                </c:pt>
                <c:pt idx="9">
                  <c:v>1292</c:v>
                </c:pt>
                <c:pt idx="12">
                  <c:v>1325</c:v>
                </c:pt>
              </c:numCache>
            </c:numRef>
          </c:val>
          <c:extLst>
            <c:ext xmlns:c16="http://schemas.microsoft.com/office/drawing/2014/chart" uri="{C3380CC4-5D6E-409C-BE32-E72D297353CC}">
              <c16:uniqueId val="{00000008-53A3-4DDE-9907-AB5744D5EF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A3-4DDE-9907-AB5744D5EF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6088</c:v>
                </c:pt>
                <c:pt idx="3">
                  <c:v>6383</c:v>
                </c:pt>
                <c:pt idx="6">
                  <c:v>7089</c:v>
                </c:pt>
                <c:pt idx="9">
                  <c:v>7107</c:v>
                </c:pt>
                <c:pt idx="12">
                  <c:v>7111</c:v>
                </c:pt>
              </c:numCache>
            </c:numRef>
          </c:val>
          <c:extLst>
            <c:ext xmlns:c16="http://schemas.microsoft.com/office/drawing/2014/chart" uri="{C3380CC4-5D6E-409C-BE32-E72D297353CC}">
              <c16:uniqueId val="{0000000A-53A3-4DDE-9907-AB5744D5EF27}"/>
            </c:ext>
          </c:extLst>
        </c:ser>
        <c:dLbls>
          <c:showLegendKey val="0"/>
          <c:showVal val="0"/>
          <c:showCatName val="0"/>
          <c:showSerName val="0"/>
          <c:showPercent val="0"/>
          <c:showBubbleSize val="0"/>
        </c:dLbls>
        <c:gapWidth val="100"/>
        <c:overlap val="100"/>
        <c:axId val="191567360"/>
        <c:axId val="19156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A3-4DDE-9907-AB5744D5EF27}"/>
            </c:ext>
          </c:extLst>
        </c:ser>
        <c:dLbls>
          <c:showLegendKey val="0"/>
          <c:showVal val="0"/>
          <c:showCatName val="0"/>
          <c:showSerName val="0"/>
          <c:showPercent val="0"/>
          <c:showBubbleSize val="0"/>
        </c:dLbls>
        <c:marker val="1"/>
        <c:smooth val="0"/>
        <c:axId val="191567360"/>
        <c:axId val="191569280"/>
      </c:lineChart>
      <c:catAx>
        <c:axId val="1915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569280"/>
        <c:crosses val="autoZero"/>
        <c:auto val="1"/>
        <c:lblAlgn val="ctr"/>
        <c:lblOffset val="100"/>
        <c:tickLblSkip val="1"/>
        <c:tickMarkSkip val="1"/>
        <c:noMultiLvlLbl val="0"/>
      </c:catAx>
      <c:valAx>
        <c:axId val="1915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2488</c:v>
                </c:pt>
                <c:pt idx="1">
                  <c:v>2501</c:v>
                </c:pt>
                <c:pt idx="2">
                  <c:v>2536</c:v>
                </c:pt>
              </c:numCache>
            </c:numRef>
          </c:val>
          <c:extLst>
            <c:ext xmlns:c16="http://schemas.microsoft.com/office/drawing/2014/chart" uri="{C3380CC4-5D6E-409C-BE32-E72D297353CC}">
              <c16:uniqueId val="{00000000-BF96-461A-8D96-6F0B9A2959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142</c:v>
                </c:pt>
                <c:pt idx="1">
                  <c:v>142</c:v>
                </c:pt>
                <c:pt idx="2">
                  <c:v>142</c:v>
                </c:pt>
              </c:numCache>
            </c:numRef>
          </c:val>
          <c:extLst>
            <c:ext xmlns:c16="http://schemas.microsoft.com/office/drawing/2014/chart" uri="{C3380CC4-5D6E-409C-BE32-E72D297353CC}">
              <c16:uniqueId val="{00000001-BF96-461A-8D96-6F0B9A2959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3455</c:v>
                </c:pt>
                <c:pt idx="1">
                  <c:v>3942</c:v>
                </c:pt>
                <c:pt idx="2">
                  <c:v>4166</c:v>
                </c:pt>
              </c:numCache>
            </c:numRef>
          </c:val>
          <c:extLst>
            <c:ext xmlns:c16="http://schemas.microsoft.com/office/drawing/2014/chart" uri="{C3380CC4-5D6E-409C-BE32-E72D297353CC}">
              <c16:uniqueId val="{00000002-BF96-461A-8D96-6F0B9A2959CD}"/>
            </c:ext>
          </c:extLst>
        </c:ser>
        <c:dLbls>
          <c:showLegendKey val="0"/>
          <c:showVal val="0"/>
          <c:showCatName val="0"/>
          <c:showSerName val="0"/>
          <c:showPercent val="0"/>
          <c:showBubbleSize val="0"/>
        </c:dLbls>
        <c:gapWidth val="120"/>
        <c:overlap val="100"/>
        <c:axId val="192293504"/>
        <c:axId val="192303488"/>
      </c:barChart>
      <c:catAx>
        <c:axId val="1922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303488"/>
        <c:crosses val="autoZero"/>
        <c:auto val="1"/>
        <c:lblAlgn val="ctr"/>
        <c:lblOffset val="100"/>
        <c:tickLblSkip val="1"/>
        <c:tickMarkSkip val="1"/>
        <c:noMultiLvlLbl val="0"/>
      </c:catAx>
      <c:valAx>
        <c:axId val="192303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29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{1D13E8EF-6D94-4239-8CFB-69D53800ACCA}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8D-4BD6-AD52-ABE9AA1411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{8AAB7F22-FBE8-4572-AA25-A23DD7A50D91}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8D-4BD6-AD52-ABE9AA1411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{2CCB72A0-22A9-4EFA-B129-5F570C01A610}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8D-4BD6-AD52-ABE9AA1411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{A7DE262D-97D3-4171-BE5A-113A8DF59321}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8D-4BD6-AD52-ABE9AA1411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{4AB34811-9775-4315-A278-6B9A3091194F}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8D-4BD6-AD52-ABE9AA1411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{8A2E9020-FC0C-4643-B923-1428C7851AA5}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8D-4BD6-AD52-ABE9AA1411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{DB5E254A-1CB1-4FC8-A1A1-D221DA1E9799}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8D-4BD6-AD52-ABE9AA1411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{BDC3A482-165C-4254-AC48-B41E0F943F58}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8D-4BD6-AD52-ABE9AA1411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{812D95DB-2A8F-4BB3-8553-2D2086771857}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8D-4BD6-AD52-ABE9AA1411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c:v>
                </c:pt>
                <c:pt idx="16">
                  <c:v>47.2</c:v>
                </c:pt>
                <c:pt idx="24">
                  <c:v>48</c:v>
                </c:pt>
                <c:pt idx="32">
                  <c:v>48.9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F8D-4BD6-AD52-ABE9AA1411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{186DC398-B862-40C6-964F-3ED029A4D08A}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8D-4BD6-AD52-ABE9AA1411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{1302D757-7E5D-45E1-9017-437D13B1AE2C}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8D-4BD6-AD52-ABE9AA1411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{5CD13392-AA9D-4811-8F06-CE2A43F71091}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8D-4BD6-AD52-ABE9AA1411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{486C56D8-03F0-4E39-8971-D85B69940934}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8D-4BD6-AD52-ABE9AA1411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{E0453DA7-FD1D-4502-B822-478C9520AFDC}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8D-4BD6-AD52-ABE9AA1411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{CC799C76-E7F0-466F-84B9-E3A9C8767D3A}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8D-4BD6-AD52-ABE9AA1411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{6143EF5C-65B3-40B6-8AE0-480A53F21E2F}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8D-4BD6-AD52-ABE9AA1411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{F443AF32-7ADD-44C8-A3C8-BB718AB8E449}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8D-4BD6-AD52-ABE9AA1411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{B604CC78-3AFD-4AB4-ABBF-C4B5AEA52C46}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8D-4BD6-AD52-ABE9AA1411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F8D-4BD6-AD52-ABE9AA1411CC}"/>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{18F26E3B-8E06-436B-B8F8-B40B5D374FD3}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BD-47FA-8599-19C912A0ED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{FDECB8A3-260E-4D46-9BF9-DD896219A9D7}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D-47FA-8599-19C912A0ED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{3B2D4198-B22F-4050-A255-B9ACA5B450A7}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D-47FA-8599-19C912A0ED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{F05B49F8-07C1-4AAC-8ADA-D9D529E8416E}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D-47FA-8599-19C912A0ED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{B6243B3F-FCEE-4114-B60C-DEA012E38CC0}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D-47FA-8599-19C912A0ED7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{A6267ED9-A83B-4853-B189-0386C8DF401A}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BD-47FA-8599-19C912A0ED7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{5629F76A-BE9F-4B48-BBBB-E0758FDC00EC}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BD-47FA-8599-19C912A0ED7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{DC76945F-A2F0-41E9-9E6F-EA7E3C67BFB2}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BD-47FA-8599-19C912A0ED7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{C6C22697-27B5-4C63-A2E3-78AC67A3DC78}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BD-47FA-8599-19C912A0ED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6.6</c:v>
                </c:pt>
                <c:pt idx="16">
                  <c:v>6.8</c:v>
                </c:pt>
                <c:pt idx="24">
                  <c:v>7.1</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BD-47FA-8599-19C912A0ED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{D9B0DE38-3A86-4AB1-AA19-6CCB8FE08F97}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BD-47FA-8599-19C912A0ED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{E02B52FE-6318-40FB-9000-202F60A0E133}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D-47FA-8599-19C912A0ED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{046DBE09-1A24-4AD0-87DA-217B8E1EF648}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D-47FA-8599-19C912A0ED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{435D3CA4-79B2-456C-A090-8AB2FE8AD496}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D-47FA-8599-19C912A0ED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{DC4C51B6-6F46-493B-8020-DA65262AF87D}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D-47FA-8599-19C912A0ED74}"/>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{4A96F88A-A86C-4FF6-9EC3-30DC6C625567}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BD-47FA-8599-19C912A0ED74}"/>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{BC887885-9E33-4621-91A7-DABEDE3A2341}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BD-47FA-8599-19C912A0ED7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{79D59376-A916-454B-BA12-938F2A8238C6}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BD-47FA-8599-19C912A0ED74}"/>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{A29209FA-9E5B-4A8C-A945-2F77CB380366}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BD-47FA-8599-19C912A0ED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BD-47FA-8599-19C912A0ED74}"/>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基準財政収入額及び基準財政需要額が共に減額となったがふり幅が小さかったことにより、財政力指数は同数である。類似団体の中では上位に位置しているものの、全国及び県内平均を下回っている。景気は緩やかに回復傾向ではあるものの、短期的には大幅な改善は見込まれない。今後もコンビニ収納など納税環境の充実を図るとともに、徴収率の向上や、自主財源の確保など強固な財政基盤の確立に向け、積極的な取り組み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人件費において、職員給与等が増額となったこと、また町税、地方交付税の減額により、前年度比で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となっているものの、全国・県内平均を下回り良好な結果となった。今後も引き続き経常経費の削減・適正化に努めるとともに、町税等の経常収入の確保に取り組み、経常収支比率の抑制・平準化に努める。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61</xdr:row>
      <xdr:rowOff>8382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282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42164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282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61</xdr:row>
      <xdr:rowOff>42164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7513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88138</xdr:rowOff>
    </xdr:from>
    <xdr:to>
      <xdr:col>11</xdr:col>
      <xdr:colOff>31750</xdr:colOff>
      <xdr:row>61</xdr:row>
      <xdr:rowOff>56642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751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37338</xdr:rowOff>
    </xdr:from>
    <xdr:to>
      <xdr:col>11</xdr:col>
      <xdr:colOff>82550</xdr:colOff>
      <xdr:row>60</xdr:row>
      <xdr:rowOff>138938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149115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職員給与等が増額となったものの、物件費において、いなみ魅力発信プロジェクト委託料の皆減、新地方公会計支援業務委託料の減額、備蓄食糧の購入量が減少したため、全体として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％減額となった。今後も継続的な見直しを行い、経費節減に努める。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68883</xdr:rowOff>
    </xdr:from>
    <xdr:to>
      <xdr:col>23</xdr:col>
      <xdr:colOff>133350</xdr:colOff>
      <xdr:row>81</xdr:row>
      <xdr:rowOff>69945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6333"/>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69945</xdr:rowOff>
    </xdr:from>
    <xdr:to>
      <xdr:col>19</xdr:col>
      <xdr:colOff>133350</xdr:colOff>
      <xdr:row>81</xdr:row>
      <xdr:rowOff>72747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57395"/>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72747</xdr:rowOff>
    </xdr:from>
    <xdr:to>
      <xdr:col>15</xdr:col>
      <xdr:colOff>82550</xdr:colOff>
      <xdr:row>81</xdr:row>
      <xdr:rowOff>160252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60197"/>
          <a:ext cx="889000" cy="8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160252</xdr:rowOff>
    </xdr:from>
    <xdr:to>
      <xdr:col>11</xdr:col>
      <xdr:colOff>31750</xdr:colOff>
      <xdr:row>81</xdr:row>
      <xdr:rowOff>167664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47702"/>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18083</xdr:rowOff>
    </xdr:from>
    <xdr:to>
      <xdr:col>23</xdr:col>
      <xdr:colOff>184150</xdr:colOff>
      <xdr:row>81</xdr:row>
      <xdr:rowOff>119683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110810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19145</xdr:rowOff>
    </xdr:from>
    <xdr:to>
      <xdr:col>19</xdr:col>
      <xdr:colOff>184150</xdr:colOff>
      <xdr:row>81</xdr:row>
      <xdr:rowOff>120745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130922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21947</xdr:rowOff>
    </xdr:from>
    <xdr:to>
      <xdr:col>15</xdr:col>
      <xdr:colOff>133350</xdr:colOff>
      <xdr:row>81</xdr:row>
      <xdr:rowOff>123547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133724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109452</xdr:rowOff>
    </xdr:from>
    <xdr:to>
      <xdr:col>11</xdr:col>
      <xdr:colOff>82550</xdr:colOff>
      <xdr:row>82</xdr:row>
      <xdr:rowOff>39602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49779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116864</xdr:rowOff>
    </xdr:from>
    <xdr:to>
      <xdr:col>7</xdr:col>
      <xdr:colOff>31750</xdr:colOff>
      <xdr:row>82</xdr:row>
      <xdr:rowOff>47014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57191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指数の低かった職員が複数名退職したことにより、全体的に見た際の給与水準が上昇し、前年度と比較して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本町としては初めて類似団体平均を上回っているものの、一時的なものであると考えられる。今後も計画的な給与制度の見直しを進め、適正な水準の維持に努める。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86</xdr:row>
      <xdr:rowOff>157904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17607"/>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85</xdr:row>
      <xdr:rowOff>144357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4869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146896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430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95673</xdr:rowOff>
    </xdr:from>
    <xdr:to>
      <xdr:col>68</xdr:col>
      <xdr:colOff>152400</xdr:colOff>
      <xdr:row>83</xdr:row>
      <xdr:rowOff>12700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15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8484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44873</xdr:rowOff>
    </xdr:from>
    <xdr:to>
      <xdr:col>64</xdr:col>
      <xdr:colOff>152400</xdr:colOff>
      <xdr:row>82</xdr:row>
      <xdr:rowOff>146473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156650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次印南町定員適正化計画の目標については、達成することができている。本年度の人口千人当たりの職員数は</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人で、前年度から微増となっている。全国・県内平均は上回っているものの、類似団体の中では低位に位置している。今後、職員構成の若年化が予想される中、行政サービスを低下させることがないよう、事務処理の適正化及び効率化を図るとともに、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154795</xdr:rowOff>
    </xdr:from>
    <xdr:to>
      <xdr:col>81</xdr:col>
      <xdr:colOff>44450</xdr:colOff>
      <xdr:row>60</xdr:row>
      <xdr:rowOff>21953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7034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154795</xdr:rowOff>
    </xdr:from>
    <xdr:to>
      <xdr:col>77</xdr:col>
      <xdr:colOff>44450</xdr:colOff>
      <xdr:row>59</xdr:row>
      <xdr:rowOff>160999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70345"/>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144453</xdr:rowOff>
    </xdr:from>
    <xdr:to>
      <xdr:col>72</xdr:col>
      <xdr:colOff>203200</xdr:colOff>
      <xdr:row>59</xdr:row>
      <xdr:rowOff>160999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0003"/>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144453</xdr:rowOff>
    </xdr:from>
    <xdr:to>
      <xdr:col>68</xdr:col>
      <xdr:colOff>152400</xdr:colOff>
      <xdr:row>59</xdr:row>
      <xdr:rowOff>150658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6000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103995</xdr:rowOff>
    </xdr:from>
    <xdr:to>
      <xdr:col>77</xdr:col>
      <xdr:colOff>95250</xdr:colOff>
      <xdr:row>60</xdr:row>
      <xdr:rowOff>34145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44322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8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110199</xdr:rowOff>
    </xdr:from>
    <xdr:to>
      <xdr:col>73</xdr:col>
      <xdr:colOff>44450</xdr:colOff>
      <xdr:row>60</xdr:row>
      <xdr:rowOff>40349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50526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9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93653</xdr:rowOff>
    </xdr:from>
    <xdr:to>
      <xdr:col>68</xdr:col>
      <xdr:colOff>203200</xdr:colOff>
      <xdr:row>60</xdr:row>
      <xdr:rowOff>23803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33980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99858</xdr:rowOff>
    </xdr:from>
    <xdr:to>
      <xdr:col>64</xdr:col>
      <xdr:colOff>152400</xdr:colOff>
      <xdr:row>60</xdr:row>
      <xdr:rowOff>30008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40185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8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辺地債、過疎債の借り入れの減により地方債発行額は減少したものの、地方税が減額したことにより、前年度比で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となった。全国平均を上回ったものの、県内平均においては、低位に位置している。しかし、平成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新庁舎建設事業に係る起債償還開始や普通交付税の減少等により、実質公債費比率の上昇が予想される。今後、想定される事業や公債費の状況を分析し、地方債の発行を抑制するとともに、公債費負担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71374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863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56896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37101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充当可能財源等が将来負担額を上回り、マイナスという結果となっている。このことから、現在の財政状況だけでなく、将来の財政状況においても、非常に健全かつ弾力性のある財政構造であることが言え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職員給与等の増額により、前年度比で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っている。職員数の若年化により類似団体の中でも低位に位置しており、全国・県内平均を下回っている。今後、ベテラン職員の退職及び職員の更なる若年化が予想される中、行政サービスを低下させることがないよう、事務処理の適正化及び効率化を図るとともに、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4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61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となっており、要因としては、人件費において、職員給与等が増額となったものの、物件費において、いなみ魅力発信プロジェクト委託料の皆減、新地方公会計支援業務委託料の減額、備蓄食糧の購入量の減額が主なものである。現在、全国・県内平均を下回っているものの、今後、公共施設の維持管理や各種システムに係るランニングコストの上昇が予想される。今後も引き続き経費の節減や見直しを行い、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67564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10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10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10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18559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前年度比で類似団体の平均値は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ているが、当町の数値については１％増である。こども園施設型給付費の増加が主な要因である。加速する少子高齢化対策として、福祉の充実は求められるが、財政状況を圧迫することがないよう注視し、現在の水準を維持でき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2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56</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13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その他経費の大半を占める繰出金のうち国民健康保険事業特別会計に要する経費が増額したものの、目的基金への積立金が大幅に減額したことにより、前年度比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となった。各特別会計とも大変厳しい状況であり、保険給付の適正化や保険料及び各使用料の見直しにより、健全な運営に努めていく。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55</xdr:row>
      <xdr:rowOff>143002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563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143002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143002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30988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572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92202</xdr:rowOff>
    </xdr:from>
    <xdr:to>
      <xdr:col>78</xdr:col>
      <xdr:colOff>120650</xdr:colOff>
      <xdr:row>56</xdr:row>
      <xdr:rowOff>22352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32529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御坊市外五ヶ町病院経営事務組合負担金、清掃センター運営費負担金等が増加したものの、その他の補助費等が減額したことにより、前年度比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た。今後、御坊市外五ヶ町病院経営事務組合負担金や御坊広域行政事務組合等の負担金が増加する見込みであるため、見直すべき補助事業の明確化及び事業効果を踏まえ、見直し等を検討し、適正な執行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74422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年度同意の辺地対策事業債の償還完了等により減額となったため、前年度比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った。新庁舎建設事業に係る地方債の借入や、本年度より開始した新規事業に係る地方債の借入により地方債残高の増加が予想される。これらの償還開始に伴う公債費の上昇が懸念される。今後、新規債の発行の抑制や繰上償還等を検討し、適正な財政運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96520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82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104139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60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44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公債費以外の部分について、前年度比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となっている。補助費及び繰出金等の増額が大きな要因であると考えられる。今後、住民ニーズの多様化に伴う扶助費の増加や、各種システムに係るランニングコストにより物件費の増加が見込まれるため、さらなる行政経費の抑制、適正化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158024</xdr:rowOff>
    </xdr:from>
    <xdr:to>
      <xdr:col>82</xdr:col>
      <xdr:colOff>107950</xdr:colOff>
      <xdr:row>74</xdr:row>
      <xdr:rowOff>25763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738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158024</xdr:rowOff>
    </xdr:from>
    <xdr:to>
      <xdr:col>78</xdr:col>
      <xdr:colOff>69850</xdr:colOff>
      <xdr:row>74</xdr:row>
      <xdr:rowOff>29028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738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154759</xdr:rowOff>
    </xdr:from>
    <xdr:to>
      <xdr:col>73</xdr:col>
      <xdr:colOff>180975</xdr:colOff>
      <xdr:row>74</xdr:row>
      <xdr:rowOff>29028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6706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154759</xdr:rowOff>
    </xdr:from>
    <xdr:to>
      <xdr:col>69</xdr:col>
      <xdr:colOff>92075</xdr:colOff>
      <xdr:row>74</xdr:row>
      <xdr:rowOff>91077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67060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146413</xdr:rowOff>
    </xdr:from>
    <xdr:to>
      <xdr:col>82</xdr:col>
      <xdr:colOff>158750</xdr:colOff>
      <xdr:row>74</xdr:row>
      <xdr:rowOff>76563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162940</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50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107224</xdr:rowOff>
    </xdr:from>
    <xdr:to>
      <xdr:col>78</xdr:col>
      <xdr:colOff>120650</xdr:colOff>
      <xdr:row>74</xdr:row>
      <xdr:rowOff>37374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47551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149678</xdr:rowOff>
    </xdr:from>
    <xdr:to>
      <xdr:col>74</xdr:col>
      <xdr:colOff>31750</xdr:colOff>
      <xdr:row>74</xdr:row>
      <xdr:rowOff>79828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103959</xdr:rowOff>
    </xdr:from>
    <xdr:to>
      <xdr:col>69</xdr:col>
      <xdr:colOff>142875</xdr:colOff>
      <xdr:row>74</xdr:row>
      <xdr:rowOff>34109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44286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40277</xdr:rowOff>
    </xdr:from>
    <xdr:to>
      <xdr:col>65</xdr:col>
      <xdr:colOff>53975</xdr:colOff>
      <xdr:row>74</xdr:row>
      <xdr:rowOff>141877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152054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41591</xdr:rowOff>
    </xdr:from>
    <xdr:to>
      <xdr:col>29</xdr:col>
      <xdr:colOff>127000</xdr:colOff>
      <xdr:row>19</xdr:row>
      <xdr:rowOff>95192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46766"/>
          <a:ext cx="647700" cy="5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85494</xdr:rowOff>
    </xdr:from>
    <xdr:to>
      <xdr:col>26</xdr:col>
      <xdr:colOff>50800</xdr:colOff>
      <xdr:row>19</xdr:row>
      <xdr:rowOff>95192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390669"/>
          <a:ext cx="6985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69109</xdr:rowOff>
    </xdr:from>
    <xdr:to>
      <xdr:col>22</xdr:col>
      <xdr:colOff>114300</xdr:colOff>
      <xdr:row>19</xdr:row>
      <xdr:rowOff>85494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374284"/>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58931</xdr:rowOff>
    </xdr:from>
    <xdr:to>
      <xdr:col>18</xdr:col>
      <xdr:colOff>177800</xdr:colOff>
      <xdr:row>19</xdr:row>
      <xdr:rowOff>69109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364106"/>
          <a:ext cx="698500" cy="1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162241</xdr:rowOff>
    </xdr:from>
    <xdr:to>
      <xdr:col>29</xdr:col>
      <xdr:colOff>177800</xdr:colOff>
      <xdr:row>19</xdr:row>
      <xdr:rowOff>92391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29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70818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44392</xdr:rowOff>
    </xdr:from>
    <xdr:to>
      <xdr:col>26</xdr:col>
      <xdr:colOff>101600</xdr:colOff>
      <xdr:row>19</xdr:row>
      <xdr:rowOff>145992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4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130769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3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34694</xdr:rowOff>
    </xdr:from>
    <xdr:to>
      <xdr:col>22</xdr:col>
      <xdr:colOff>165100</xdr:colOff>
      <xdr:row>19</xdr:row>
      <xdr:rowOff>136294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121071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2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18309</xdr:rowOff>
    </xdr:from>
    <xdr:to>
      <xdr:col>19</xdr:col>
      <xdr:colOff>38100</xdr:colOff>
      <xdr:row>19</xdr:row>
      <xdr:rowOff>119909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2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104686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8131</xdr:rowOff>
    </xdr:from>
    <xdr:to>
      <xdr:col>15</xdr:col>
      <xdr:colOff>101600</xdr:colOff>
      <xdr:row>19</xdr:row>
      <xdr:rowOff>109731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94508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81030</xdr:rowOff>
    </xdr:from>
    <xdr:to>
      <xdr:col>29</xdr:col>
      <xdr:colOff>127000</xdr:colOff>
      <xdr:row>35</xdr:row>
      <xdr:rowOff>127370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91380"/>
          <a:ext cx="647700" cy="4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81030</xdr:rowOff>
    </xdr:from>
    <xdr:to>
      <xdr:col>26</xdr:col>
      <xdr:colOff>50800</xdr:colOff>
      <xdr:row>35</xdr:row>
      <xdr:rowOff>83424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91380"/>
          <a:ext cx="698500" cy="2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83424</xdr:rowOff>
    </xdr:from>
    <xdr:to>
      <xdr:col>22</xdr:col>
      <xdr:colOff>114300</xdr:colOff>
      <xdr:row>35</xdr:row>
      <xdr:rowOff>143873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93774"/>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123234</xdr:rowOff>
    </xdr:from>
    <xdr:to>
      <xdr:col>18</xdr:col>
      <xdr:colOff>177800</xdr:colOff>
      <xdr:row>35</xdr:row>
      <xdr:rowOff>143873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33584"/>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76570</xdr:rowOff>
    </xdr:from>
    <xdr:to>
      <xdr:col>29</xdr:col>
      <xdr:colOff>177800</xdr:colOff>
      <xdr:row>35</xdr:row>
      <xdr:rowOff>178170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48647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30230</xdr:rowOff>
    </xdr:from>
    <xdr:to>
      <xdr:col>26</xdr:col>
      <xdr:colOff>101600</xdr:colOff>
      <xdr:row>35</xdr:row>
      <xdr:rowOff>131830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116607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2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32624</xdr:rowOff>
    </xdr:from>
    <xdr:to>
      <xdr:col>22</xdr:col>
      <xdr:colOff>165100</xdr:colOff>
      <xdr:row>35</xdr:row>
      <xdr:rowOff>134224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119001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2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93073</xdr:rowOff>
    </xdr:from>
    <xdr:to>
      <xdr:col>19</xdr:col>
      <xdr:colOff>38100</xdr:colOff>
      <xdr:row>35</xdr:row>
      <xdr:rowOff>194673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0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179450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72434</xdr:rowOff>
    </xdr:from>
    <xdr:to>
      <xdr:col>15</xdr:col>
      <xdr:colOff>101600</xdr:colOff>
      <xdr:row>35</xdr:row>
      <xdr:rowOff>174034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8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158811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6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167376</xdr:rowOff>
    </xdr:from>
    <xdr:to>
      <xdr:col>24</xdr:col>
      <xdr:colOff>63500</xdr:colOff>
      <xdr:row>38</xdr:row>
      <xdr:rowOff>25080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1026"/>
          <a:ext cx="8382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16424</xdr:rowOff>
    </xdr:from>
    <xdr:to>
      <xdr:col>19</xdr:col>
      <xdr:colOff>177800</xdr:colOff>
      <xdr:row>38</xdr:row>
      <xdr:rowOff>25080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1524"/>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143655</xdr:rowOff>
    </xdr:from>
    <xdr:to>
      <xdr:col>15</xdr:col>
      <xdr:colOff>50800</xdr:colOff>
      <xdr:row>38</xdr:row>
      <xdr:rowOff>16424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7305"/>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110165</xdr:rowOff>
    </xdr:from>
    <xdr:to>
      <xdr:col>10</xdr:col>
      <xdr:colOff>114300</xdr:colOff>
      <xdr:row>37</xdr:row>
      <xdr:rowOff>143655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381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116576</xdr:rowOff>
    </xdr:from>
    <xdr:to>
      <xdr:col>24</xdr:col>
      <xdr:colOff>114300</xdr:colOff>
      <xdr:row>38</xdr:row>
      <xdr:rowOff>46726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31503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145730</xdr:rowOff>
    </xdr:from>
    <xdr:to>
      <xdr:col>20</xdr:col>
      <xdr:colOff>38100</xdr:colOff>
      <xdr:row>38</xdr:row>
      <xdr:rowOff>75880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67007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137074</xdr:rowOff>
    </xdr:from>
    <xdr:to>
      <xdr:col>15</xdr:col>
      <xdr:colOff>101600</xdr:colOff>
      <xdr:row>38</xdr:row>
      <xdr:rowOff>67224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58351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92855</xdr:rowOff>
    </xdr:from>
    <xdr:to>
      <xdr:col>10</xdr:col>
      <xdr:colOff>165100</xdr:colOff>
      <xdr:row>38</xdr:row>
      <xdr:rowOff>23005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14132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59365</xdr:rowOff>
    </xdr:from>
    <xdr:to>
      <xdr:col>6</xdr:col>
      <xdr:colOff>38100</xdr:colOff>
      <xdr:row>37</xdr:row>
      <xdr:rowOff>160965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152092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4949</xdr:rowOff>
    </xdr:from>
    <xdr:to>
      <xdr:col>24</xdr:col>
      <xdr:colOff>63500</xdr:colOff>
      <xdr:row>57</xdr:row>
      <xdr:rowOff>11419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77599"/>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3459</xdr:rowOff>
    </xdr:from>
    <xdr:to>
      <xdr:col>19</xdr:col>
      <xdr:colOff>177800</xdr:colOff>
      <xdr:row>57</xdr:row>
      <xdr:rowOff>4949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76109"/>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96604</xdr:rowOff>
    </xdr:from>
    <xdr:to>
      <xdr:col>15</xdr:col>
      <xdr:colOff>50800</xdr:colOff>
      <xdr:row>57</xdr:row>
      <xdr:rowOff>3459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97804"/>
          <a:ext cx="889000" cy="7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90766</xdr:rowOff>
    </xdr:from>
    <xdr:to>
      <xdr:col>10</xdr:col>
      <xdr:colOff>114300</xdr:colOff>
      <xdr:row>56</xdr:row>
      <xdr:rowOff>96604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91966"/>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132069</xdr:rowOff>
    </xdr:from>
    <xdr:to>
      <xdr:col>24</xdr:col>
      <xdr:colOff>114300</xdr:colOff>
      <xdr:row>57</xdr:row>
      <xdr:rowOff>62219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46996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125599</xdr:rowOff>
    </xdr:from>
    <xdr:to>
      <xdr:col>20</xdr:col>
      <xdr:colOff>38100</xdr:colOff>
      <xdr:row>57</xdr:row>
      <xdr:rowOff>55749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46876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124109</xdr:rowOff>
    </xdr:from>
    <xdr:to>
      <xdr:col>15</xdr:col>
      <xdr:colOff>101600</xdr:colOff>
      <xdr:row>57</xdr:row>
      <xdr:rowOff>54259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45386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45804</xdr:rowOff>
    </xdr:from>
    <xdr:to>
      <xdr:col>10</xdr:col>
      <xdr:colOff>165100</xdr:colOff>
      <xdr:row>56</xdr:row>
      <xdr:rowOff>147404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138531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39966</xdr:rowOff>
    </xdr:from>
    <xdr:to>
      <xdr:col>6</xdr:col>
      <xdr:colOff>38100</xdr:colOff>
      <xdr:row>56</xdr:row>
      <xdr:rowOff>141566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132693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84288</xdr:rowOff>
    </xdr:from>
    <xdr:to>
      <xdr:col>24</xdr:col>
      <xdr:colOff>63500</xdr:colOff>
      <xdr:row>78</xdr:row>
      <xdr:rowOff>94734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57388"/>
          <a:ext cx="8382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84288</xdr:rowOff>
    </xdr:from>
    <xdr:to>
      <xdr:col>19</xdr:col>
      <xdr:colOff>177800</xdr:colOff>
      <xdr:row>78</xdr:row>
      <xdr:rowOff>96814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57388"/>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89957</xdr:rowOff>
    </xdr:from>
    <xdr:to>
      <xdr:col>15</xdr:col>
      <xdr:colOff>50800</xdr:colOff>
      <xdr:row>78</xdr:row>
      <xdr:rowOff>96814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6305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89957</xdr:rowOff>
    </xdr:from>
    <xdr:to>
      <xdr:col>10</xdr:col>
      <xdr:colOff>114300</xdr:colOff>
      <xdr:row>78</xdr:row>
      <xdr:rowOff>101273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6305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43934</xdr:rowOff>
    </xdr:from>
    <xdr:to>
      <xdr:col>24</xdr:col>
      <xdr:colOff>114300</xdr:colOff>
      <xdr:row>78</xdr:row>
      <xdr:rowOff>145534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130311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33488</xdr:rowOff>
    </xdr:from>
    <xdr:to>
      <xdr:col>20</xdr:col>
      <xdr:colOff>38100</xdr:colOff>
      <xdr:row>78</xdr:row>
      <xdr:rowOff>135088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126215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46014</xdr:rowOff>
    </xdr:from>
    <xdr:to>
      <xdr:col>15</xdr:col>
      <xdr:colOff>101600</xdr:colOff>
      <xdr:row>78</xdr:row>
      <xdr:rowOff>147614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138741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39157</xdr:rowOff>
    </xdr:from>
    <xdr:to>
      <xdr:col>10</xdr:col>
      <xdr:colOff>165100</xdr:colOff>
      <xdr:row>78</xdr:row>
      <xdr:rowOff>140757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131884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50473</xdr:rowOff>
    </xdr:from>
    <xdr:to>
      <xdr:col>6</xdr:col>
      <xdr:colOff>38100</xdr:colOff>
      <xdr:row>78</xdr:row>
      <xdr:rowOff>152073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143200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60702</xdr:rowOff>
    </xdr:from>
    <xdr:to>
      <xdr:col>24</xdr:col>
      <xdr:colOff>63500</xdr:colOff>
      <xdr:row>97</xdr:row>
      <xdr:rowOff>69732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91352"/>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129674</xdr:rowOff>
    </xdr:from>
    <xdr:to>
      <xdr:col>19</xdr:col>
      <xdr:colOff>177800</xdr:colOff>
      <xdr:row>97</xdr:row>
      <xdr:rowOff>69732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88874"/>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129674</xdr:rowOff>
    </xdr:from>
    <xdr:to>
      <xdr:col>15</xdr:col>
      <xdr:colOff>50800</xdr:colOff>
      <xdr:row>97</xdr:row>
      <xdr:rowOff>72899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8874"/>
          <a:ext cx="889000" cy="1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72899</xdr:rowOff>
    </xdr:from>
    <xdr:to>
      <xdr:col>10</xdr:col>
      <xdr:colOff>114300</xdr:colOff>
      <xdr:row>98</xdr:row>
      <xdr:rowOff>141300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03549"/>
          <a:ext cx="889000" cy="2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9902</xdr:rowOff>
    </xdr:from>
    <xdr:to>
      <xdr:col>24</xdr:col>
      <xdr:colOff>114300</xdr:colOff>
      <xdr:row>97</xdr:row>
      <xdr:rowOff>111502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159779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18932</xdr:rowOff>
    </xdr:from>
    <xdr:to>
      <xdr:col>20</xdr:col>
      <xdr:colOff>38100</xdr:colOff>
      <xdr:row>97</xdr:row>
      <xdr:rowOff>120532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78874</xdr:rowOff>
    </xdr:from>
    <xdr:to>
      <xdr:col>15</xdr:col>
      <xdr:colOff>101600</xdr:colOff>
      <xdr:row>97</xdr:row>
      <xdr:rowOff>9024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22099</xdr:rowOff>
    </xdr:from>
    <xdr:to>
      <xdr:col>10</xdr:col>
      <xdr:colOff>165100</xdr:colOff>
      <xdr:row>97</xdr:row>
      <xdr:rowOff>123699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114826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90500</xdr:rowOff>
    </xdr:from>
    <xdr:to>
      <xdr:col>6</xdr:col>
      <xdr:colOff>38100</xdr:colOff>
      <xdr:row>99</xdr:row>
      <xdr:rowOff>20650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63489</xdr:rowOff>
    </xdr:from>
    <xdr:to>
      <xdr:col>55</xdr:col>
      <xdr:colOff>0</xdr:colOff>
      <xdr:row>36</xdr:row>
      <xdr:rowOff>101341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35689"/>
          <a:ext cx="8382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101341</xdr:rowOff>
    </xdr:from>
    <xdr:to>
      <xdr:col>50</xdr:col>
      <xdr:colOff>114300</xdr:colOff>
      <xdr:row>36</xdr:row>
      <xdr:rowOff>118207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73541"/>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118207</xdr:rowOff>
    </xdr:from>
    <xdr:to>
      <xdr:col>45</xdr:col>
      <xdr:colOff>177800</xdr:colOff>
      <xdr:row>36</xdr:row>
      <xdr:rowOff>131178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0407"/>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131178</xdr:rowOff>
    </xdr:from>
    <xdr:to>
      <xdr:col>41</xdr:col>
      <xdr:colOff>50800</xdr:colOff>
      <xdr:row>36</xdr:row>
      <xdr:rowOff>131868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3378"/>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12689</xdr:rowOff>
    </xdr:from>
    <xdr:to>
      <xdr:col>55</xdr:col>
      <xdr:colOff>50800</xdr:colOff>
      <xdr:row>36</xdr:row>
      <xdr:rowOff>114289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99066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50541</xdr:rowOff>
    </xdr:from>
    <xdr:to>
      <xdr:col>50</xdr:col>
      <xdr:colOff>165100</xdr:colOff>
      <xdr:row>36</xdr:row>
      <xdr:rowOff>152141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143268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67407</xdr:rowOff>
    </xdr:from>
    <xdr:to>
      <xdr:col>46</xdr:col>
      <xdr:colOff>38100</xdr:colOff>
      <xdr:row>36</xdr:row>
      <xdr:rowOff>169007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160134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3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80378</xdr:rowOff>
    </xdr:from>
    <xdr:to>
      <xdr:col>41</xdr:col>
      <xdr:colOff>101600</xdr:colOff>
      <xdr:row>37</xdr:row>
      <xdr:rowOff>10528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81068</xdr:rowOff>
    </xdr:from>
    <xdr:to>
      <xdr:col>36</xdr:col>
      <xdr:colOff>165100</xdr:colOff>
      <xdr:row>37</xdr:row>
      <xdr:rowOff>11218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2345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97790</xdr:rowOff>
    </xdr:from>
    <xdr:to>
      <xdr:col>55</xdr:col>
      <xdr:colOff>0</xdr:colOff>
      <xdr:row>56</xdr:row>
      <xdr:rowOff>10434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27540"/>
          <a:ext cx="838200" cy="8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160754</xdr:rowOff>
    </xdr:from>
    <xdr:to>
      <xdr:col>50</xdr:col>
      <xdr:colOff>114300</xdr:colOff>
      <xdr:row>56</xdr:row>
      <xdr:rowOff>10434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247604"/>
          <a:ext cx="889000" cy="3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160754</xdr:rowOff>
    </xdr:from>
    <xdr:to>
      <xdr:col>45</xdr:col>
      <xdr:colOff>177800</xdr:colOff>
      <xdr:row>55</xdr:row>
      <xdr:rowOff>143559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247604"/>
          <a:ext cx="889000" cy="3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143559</xdr:rowOff>
    </xdr:from>
    <xdr:to>
      <xdr:col>41</xdr:col>
      <xdr:colOff>50800</xdr:colOff>
      <xdr:row>56</xdr:row>
      <xdr:rowOff>17273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573309"/>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46990</xdr:rowOff>
    </xdr:from>
    <xdr:to>
      <xdr:col>55</xdr:col>
      <xdr:colOff>50800</xdr:colOff>
      <xdr:row>55</xdr:row>
      <xdr:rowOff>148590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25417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5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131084</xdr:rowOff>
    </xdr:from>
    <xdr:to>
      <xdr:col>50</xdr:col>
      <xdr:colOff>165100</xdr:colOff>
      <xdr:row>56</xdr:row>
      <xdr:rowOff>61234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52361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109954</xdr:rowOff>
    </xdr:from>
    <xdr:to>
      <xdr:col>46</xdr:col>
      <xdr:colOff>38100</xdr:colOff>
      <xdr:row>54</xdr:row>
      <xdr:rowOff>40104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1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56631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9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92759</xdr:rowOff>
    </xdr:from>
    <xdr:to>
      <xdr:col>41</xdr:col>
      <xdr:colOff>101600</xdr:colOff>
      <xdr:row>56</xdr:row>
      <xdr:rowOff>22909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137923</xdr:rowOff>
    </xdr:from>
    <xdr:to>
      <xdr:col>36</xdr:col>
      <xdr:colOff>165100</xdr:colOff>
      <xdr:row>56</xdr:row>
      <xdr:rowOff>68073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59200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6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129231</xdr:rowOff>
    </xdr:from>
    <xdr:to>
      <xdr:col>55</xdr:col>
      <xdr:colOff>0</xdr:colOff>
      <xdr:row>78</xdr:row>
      <xdr:rowOff>66508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30881"/>
          <a:ext cx="838200" cy="10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152753</xdr:rowOff>
    </xdr:from>
    <xdr:to>
      <xdr:col>50</xdr:col>
      <xdr:colOff>114300</xdr:colOff>
      <xdr:row>77</xdr:row>
      <xdr:rowOff>129231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840053"/>
          <a:ext cx="889000" cy="49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152753</xdr:rowOff>
    </xdr:from>
    <xdr:to>
      <xdr:col>45</xdr:col>
      <xdr:colOff>177800</xdr:colOff>
      <xdr:row>76</xdr:row>
      <xdr:rowOff>24997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840053"/>
          <a:ext cx="889000" cy="2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24997</xdr:rowOff>
    </xdr:from>
    <xdr:to>
      <xdr:col>41</xdr:col>
      <xdr:colOff>50800</xdr:colOff>
      <xdr:row>76</xdr:row>
      <xdr:rowOff>168078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55197"/>
          <a:ext cx="889000" cy="1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15708</xdr:rowOff>
    </xdr:from>
    <xdr:to>
      <xdr:col>55</xdr:col>
      <xdr:colOff>50800</xdr:colOff>
      <xdr:row>78</xdr:row>
      <xdr:rowOff>117308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102085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78431</xdr:rowOff>
    </xdr:from>
    <xdr:to>
      <xdr:col>50</xdr:col>
      <xdr:colOff>165100</xdr:colOff>
      <xdr:row>78</xdr:row>
      <xdr:rowOff>8581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171158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101953</xdr:rowOff>
    </xdr:from>
    <xdr:to>
      <xdr:col>46</xdr:col>
      <xdr:colOff>38100</xdr:colOff>
      <xdr:row>75</xdr:row>
      <xdr:rowOff>32103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7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48630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56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145648</xdr:rowOff>
    </xdr:from>
    <xdr:to>
      <xdr:col>41</xdr:col>
      <xdr:colOff>101600</xdr:colOff>
      <xdr:row>76</xdr:row>
      <xdr:rowOff>75797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04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92325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77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117278</xdr:rowOff>
    </xdr:from>
    <xdr:to>
      <xdr:col>36</xdr:col>
      <xdr:colOff>165100</xdr:colOff>
      <xdr:row>77</xdr:row>
      <xdr:rowOff>47428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38555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46073</xdr:rowOff>
    </xdr:from>
    <xdr:to>
      <xdr:col>55</xdr:col>
      <xdr:colOff>0</xdr:colOff>
      <xdr:row>97</xdr:row>
      <xdr:rowOff>51338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05273"/>
          <a:ext cx="838200" cy="1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51338</xdr:rowOff>
    </xdr:from>
    <xdr:to>
      <xdr:col>50</xdr:col>
      <xdr:colOff>114300</xdr:colOff>
      <xdr:row>97</xdr:row>
      <xdr:rowOff>80383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1988"/>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80383</xdr:rowOff>
    </xdr:from>
    <xdr:to>
      <xdr:col>45</xdr:col>
      <xdr:colOff>177800</xdr:colOff>
      <xdr:row>98</xdr:row>
      <xdr:rowOff>112356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11033"/>
          <a:ext cx="889000" cy="20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167185</xdr:rowOff>
    </xdr:from>
    <xdr:to>
      <xdr:col>41</xdr:col>
      <xdr:colOff>50800</xdr:colOff>
      <xdr:row>98</xdr:row>
      <xdr:rowOff>112356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97835"/>
          <a:ext cx="889000" cy="1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166723</xdr:rowOff>
    </xdr:from>
    <xdr:to>
      <xdr:col>55</xdr:col>
      <xdr:colOff>50800</xdr:colOff>
      <xdr:row>96</xdr:row>
      <xdr:rowOff>96873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5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18150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0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538</xdr:rowOff>
    </xdr:from>
    <xdr:to>
      <xdr:col>50</xdr:col>
      <xdr:colOff>165100</xdr:colOff>
      <xdr:row>97</xdr:row>
      <xdr:rowOff>102138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93265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2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29583</xdr:rowOff>
    </xdr:from>
    <xdr:to>
      <xdr:col>46</xdr:col>
      <xdr:colOff>38100</xdr:colOff>
      <xdr:row>97</xdr:row>
      <xdr:rowOff>131183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61556</xdr:rowOff>
    </xdr:from>
    <xdr:to>
      <xdr:col>41</xdr:col>
      <xdr:colOff>101600</xdr:colOff>
      <xdr:row>98</xdr:row>
      <xdr:rowOff>163156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154283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116385</xdr:rowOff>
    </xdr:from>
    <xdr:to>
      <xdr:col>36</xdr:col>
      <xdr:colOff>165100</xdr:colOff>
      <xdr:row>98</xdr:row>
      <xdr:rowOff>46535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37662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110896</xdr:rowOff>
    </xdr:from>
    <xdr:to>
      <xdr:col>85</xdr:col>
      <xdr:colOff>127000</xdr:colOff>
      <xdr:row>38</xdr:row>
      <xdr:rowOff>129575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5996"/>
          <a:ext cx="8382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124037</xdr:rowOff>
    </xdr:from>
    <xdr:to>
      <xdr:col>81</xdr:col>
      <xdr:colOff>50800</xdr:colOff>
      <xdr:row>38</xdr:row>
      <xdr:rowOff>129575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9137"/>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97534</xdr:rowOff>
    </xdr:from>
    <xdr:to>
      <xdr:col>76</xdr:col>
      <xdr:colOff>114300</xdr:colOff>
      <xdr:row>38</xdr:row>
      <xdr:rowOff>124037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2634"/>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97534</xdr:rowOff>
    </xdr:from>
    <xdr:to>
      <xdr:col>71</xdr:col>
      <xdr:colOff>177800</xdr:colOff>
      <xdr:row>38</xdr:row>
      <xdr:rowOff>108818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263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60096</xdr:rowOff>
    </xdr:from>
    <xdr:to>
      <xdr:col>85</xdr:col>
      <xdr:colOff>177800</xdr:colOff>
      <xdr:row>38</xdr:row>
      <xdr:rowOff>161696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78775</xdr:rowOff>
    </xdr:from>
    <xdr:to>
      <xdr:col>81</xdr:col>
      <xdr:colOff>101600</xdr:colOff>
      <xdr:row>39</xdr:row>
      <xdr:rowOff>8925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73237</xdr:rowOff>
    </xdr:from>
    <xdr:to>
      <xdr:col>76</xdr:col>
      <xdr:colOff>165100</xdr:colOff>
      <xdr:row>39</xdr:row>
      <xdr:rowOff>3387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165964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46734</xdr:rowOff>
    </xdr:from>
    <xdr:to>
      <xdr:col>72</xdr:col>
      <xdr:colOff>38100</xdr:colOff>
      <xdr:row>38</xdr:row>
      <xdr:rowOff>148334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164862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58018</xdr:rowOff>
    </xdr:from>
    <xdr:to>
      <xdr:col>67</xdr:col>
      <xdr:colOff>101600</xdr:colOff>
      <xdr:row>38</xdr:row>
      <xdr:rowOff>159618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4696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104353</xdr:rowOff>
    </xdr:from>
    <xdr:to>
      <xdr:col>85</xdr:col>
      <xdr:colOff>127000</xdr:colOff>
      <xdr:row>76</xdr:row>
      <xdr:rowOff>114060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34553"/>
          <a:ext cx="8382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104353</xdr:rowOff>
    </xdr:from>
    <xdr:to>
      <xdr:col>81</xdr:col>
      <xdr:colOff>50800</xdr:colOff>
      <xdr:row>76</xdr:row>
      <xdr:rowOff>108144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34553"/>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108144</xdr:rowOff>
    </xdr:from>
    <xdr:to>
      <xdr:col>76</xdr:col>
      <xdr:colOff>114300</xdr:colOff>
      <xdr:row>76</xdr:row>
      <xdr:rowOff>120777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38344"/>
          <a:ext cx="8890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120777</xdr:rowOff>
    </xdr:from>
    <xdr:to>
      <xdr:col>71</xdr:col>
      <xdr:colOff>177800</xdr:colOff>
      <xdr:row>76</xdr:row>
      <xdr:rowOff>147189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50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63260</xdr:rowOff>
    </xdr:from>
    <xdr:to>
      <xdr:col>85</xdr:col>
      <xdr:colOff>177800</xdr:colOff>
      <xdr:row>76</xdr:row>
      <xdr:rowOff>164860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41687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53553</xdr:rowOff>
    </xdr:from>
    <xdr:to>
      <xdr:col>81</xdr:col>
      <xdr:colOff>101600</xdr:colOff>
      <xdr:row>76</xdr:row>
      <xdr:rowOff>155153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146280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57344</xdr:rowOff>
    </xdr:from>
    <xdr:to>
      <xdr:col>76</xdr:col>
      <xdr:colOff>165100</xdr:colOff>
      <xdr:row>76</xdr:row>
      <xdr:rowOff>158944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150071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69977</xdr:rowOff>
    </xdr:from>
    <xdr:to>
      <xdr:col>72</xdr:col>
      <xdr:colOff>38100</xdr:colOff>
      <xdr:row>77</xdr:row>
      <xdr:rowOff>127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162704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96389</xdr:rowOff>
    </xdr:from>
    <xdr:to>
      <xdr:col>67</xdr:col>
      <xdr:colOff>101600</xdr:colOff>
      <xdr:row>77</xdr:row>
      <xdr:rowOff>26539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17666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163992</xdr:rowOff>
    </xdr:from>
    <xdr:to>
      <xdr:col>85</xdr:col>
      <xdr:colOff>127000</xdr:colOff>
      <xdr:row>97</xdr:row>
      <xdr:rowOff>80392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23192"/>
          <a:ext cx="838200" cy="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163992</xdr:rowOff>
    </xdr:from>
    <xdr:to>
      <xdr:col>81</xdr:col>
      <xdr:colOff>50800</xdr:colOff>
      <xdr:row>97</xdr:row>
      <xdr:rowOff>61130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23192"/>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26977</xdr:rowOff>
    </xdr:from>
    <xdr:to>
      <xdr:col>76</xdr:col>
      <xdr:colOff>114300</xdr:colOff>
      <xdr:row>97</xdr:row>
      <xdr:rowOff>61130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57627"/>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26977</xdr:rowOff>
    </xdr:from>
    <xdr:to>
      <xdr:col>71</xdr:col>
      <xdr:colOff>177800</xdr:colOff>
      <xdr:row>97</xdr:row>
      <xdr:rowOff>33058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5762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29592</xdr:rowOff>
    </xdr:from>
    <xdr:to>
      <xdr:col>85</xdr:col>
      <xdr:colOff>177800</xdr:colOff>
      <xdr:row>97</xdr:row>
      <xdr:rowOff>131192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52469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113192</xdr:rowOff>
    </xdr:from>
    <xdr:to>
      <xdr:col>81</xdr:col>
      <xdr:colOff>101600</xdr:colOff>
      <xdr:row>97</xdr:row>
      <xdr:rowOff>43342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59869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10330</xdr:rowOff>
    </xdr:from>
    <xdr:to>
      <xdr:col>76</xdr:col>
      <xdr:colOff>165100</xdr:colOff>
      <xdr:row>97</xdr:row>
      <xdr:rowOff>111930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128457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147627</xdr:rowOff>
    </xdr:from>
    <xdr:to>
      <xdr:col>72</xdr:col>
      <xdr:colOff>38100</xdr:colOff>
      <xdr:row>97</xdr:row>
      <xdr:rowOff>77777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94304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153708</xdr:rowOff>
    </xdr:from>
    <xdr:to>
      <xdr:col>67</xdr:col>
      <xdr:colOff>101600</xdr:colOff>
      <xdr:row>97</xdr:row>
      <xdr:rowOff>83858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100385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48613</xdr:rowOff>
    </xdr:from>
    <xdr:to>
      <xdr:col>116</xdr:col>
      <xdr:colOff>63500</xdr:colOff>
      <xdr:row>76</xdr:row>
      <xdr:rowOff>117726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8813"/>
          <a:ext cx="8382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74682</xdr:rowOff>
    </xdr:from>
    <xdr:to>
      <xdr:col>111</xdr:col>
      <xdr:colOff>177800</xdr:colOff>
      <xdr:row>76</xdr:row>
      <xdr:rowOff>117726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04882"/>
          <a:ext cx="889000" cy="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74682</xdr:rowOff>
    </xdr:from>
    <xdr:to>
      <xdr:col>107</xdr:col>
      <xdr:colOff>50800</xdr:colOff>
      <xdr:row>76</xdr:row>
      <xdr:rowOff>81835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4882"/>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37858</xdr:rowOff>
    </xdr:from>
    <xdr:to>
      <xdr:col>102</xdr:col>
      <xdr:colOff>114300</xdr:colOff>
      <xdr:row>76</xdr:row>
      <xdr:rowOff>81835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68058"/>
          <a:ext cx="8890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169263</xdr:rowOff>
    </xdr:from>
    <xdr:to>
      <xdr:col>116</xdr:col>
      <xdr:colOff>114300</xdr:colOff>
      <xdr:row>76</xdr:row>
      <xdr:rowOff>99413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147690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66926</xdr:rowOff>
    </xdr:from>
    <xdr:to>
      <xdr:col>112</xdr:col>
      <xdr:colOff>38100</xdr:colOff>
      <xdr:row>76</xdr:row>
      <xdr:rowOff>168526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159653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23882</xdr:rowOff>
    </xdr:from>
    <xdr:to>
      <xdr:col>107</xdr:col>
      <xdr:colOff>101600</xdr:colOff>
      <xdr:row>76</xdr:row>
      <xdr:rowOff>125482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116609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31035</xdr:rowOff>
    </xdr:from>
    <xdr:to>
      <xdr:col>102</xdr:col>
      <xdr:colOff>165100</xdr:colOff>
      <xdr:row>76</xdr:row>
      <xdr:rowOff>132635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123762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158508</xdr:rowOff>
    </xdr:from>
    <xdr:to>
      <xdr:col>98</xdr:col>
      <xdr:colOff>38100</xdr:colOff>
      <xdr:row>76</xdr:row>
      <xdr:rowOff>88658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79785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比で職員給与等による増額となった。物件費については、前年度比で減額となっている。いなみ魅力発信プロジェクト委託料の皆減、新地方公会計支援業務委託料の減額、備蓄食糧の購入量が減少となったことによるものである。積立金については、財政調整基金への積立が増額となったが、特定目的基金に対しての積立が前年度比で減額となったことにより減額となっている。物件費・維持補修費・普通建設事業費（うち新規整備）・公債費・積立金が減額となり、人件費、扶助費、補助費等・普通建設事業費・災害復旧事業費・繰出金が増額となっている。また普通建設事業費（うち更新整備）・積立金以外は、類似団体の平均を下回っており、住民一人当たりのコストは抑えられている。しかし、全国・県内平均を比べれば、維持補修費・扶助費以外はいずれも上回っており、住民一人当たりのコストが高くなっている。地域的な状況等もあり単純に比較することはできないが、これらを踏まえて適切な財政運営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37</xdr:row>
      <xdr:rowOff>45593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028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132715</xdr:rowOff>
    </xdr:from>
    <xdr:to>
      <xdr:col>19</xdr:col>
      <xdr:colOff>177800</xdr:colOff>
      <xdr:row>37</xdr:row>
      <xdr:rowOff>45593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4915"/>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38862</xdr:rowOff>
    </xdr:from>
    <xdr:to>
      <xdr:col>15</xdr:col>
      <xdr:colOff>50800</xdr:colOff>
      <xdr:row>36</xdr:row>
      <xdr:rowOff>132715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1062"/>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38862</xdr:rowOff>
    </xdr:from>
    <xdr:to>
      <xdr:col>10</xdr:col>
      <xdr:colOff>114300</xdr:colOff>
      <xdr:row>36</xdr:row>
      <xdr:rowOff>99822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106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166243</xdr:rowOff>
    </xdr:from>
    <xdr:to>
      <xdr:col>20</xdr:col>
      <xdr:colOff>38100</xdr:colOff>
      <xdr:row>37</xdr:row>
      <xdr:rowOff>96393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87520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81915</xdr:rowOff>
    </xdr:from>
    <xdr:to>
      <xdr:col>15</xdr:col>
      <xdr:colOff>101600</xdr:colOff>
      <xdr:row>37</xdr:row>
      <xdr:rowOff>12065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159512</xdr:rowOff>
    </xdr:from>
    <xdr:to>
      <xdr:col>10</xdr:col>
      <xdr:colOff>165100</xdr:colOff>
      <xdr:row>36</xdr:row>
      <xdr:rowOff>89662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80789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49022</xdr:rowOff>
    </xdr:from>
    <xdr:to>
      <xdr:col>6</xdr:col>
      <xdr:colOff>38100</xdr:colOff>
      <xdr:row>36</xdr:row>
      <xdr:rowOff>150622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156114</xdr:rowOff>
    </xdr:from>
    <xdr:to>
      <xdr:col>24</xdr:col>
      <xdr:colOff>63500</xdr:colOff>
      <xdr:row>58</xdr:row>
      <xdr:rowOff>28884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8764"/>
          <a:ext cx="838200" cy="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42679</xdr:rowOff>
    </xdr:from>
    <xdr:to>
      <xdr:col>19</xdr:col>
      <xdr:colOff>177800</xdr:colOff>
      <xdr:row>57</xdr:row>
      <xdr:rowOff>156114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15329"/>
          <a:ext cx="889000" cy="1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12712</xdr:rowOff>
    </xdr:from>
    <xdr:to>
      <xdr:col>15</xdr:col>
      <xdr:colOff>50800</xdr:colOff>
      <xdr:row>57</xdr:row>
      <xdr:rowOff>42679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85362"/>
          <a:ext cx="889000" cy="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12712</xdr:rowOff>
    </xdr:from>
    <xdr:to>
      <xdr:col>10</xdr:col>
      <xdr:colOff>114300</xdr:colOff>
      <xdr:row>57</xdr:row>
      <xdr:rowOff>100119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5362"/>
          <a:ext cx="889000" cy="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149534</xdr:rowOff>
    </xdr:from>
    <xdr:to>
      <xdr:col>24</xdr:col>
      <xdr:colOff>114300</xdr:colOff>
      <xdr:row>58</xdr:row>
      <xdr:rowOff>79684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64461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105314</xdr:rowOff>
    </xdr:from>
    <xdr:to>
      <xdr:col>20</xdr:col>
      <xdr:colOff>38100</xdr:colOff>
      <xdr:row>58</xdr:row>
      <xdr:rowOff>35464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163329</xdr:rowOff>
    </xdr:from>
    <xdr:to>
      <xdr:col>15</xdr:col>
      <xdr:colOff>101600</xdr:colOff>
      <xdr:row>57</xdr:row>
      <xdr:rowOff>93479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84606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133362</xdr:rowOff>
    </xdr:from>
    <xdr:to>
      <xdr:col>10</xdr:col>
      <xdr:colOff>165100</xdr:colOff>
      <xdr:row>57</xdr:row>
      <xdr:rowOff>63512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54639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49319</xdr:rowOff>
    </xdr:from>
    <xdr:to>
      <xdr:col>6</xdr:col>
      <xdr:colOff>38100</xdr:colOff>
      <xdr:row>57</xdr:row>
      <xdr:rowOff>150919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142046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95004</xdr:rowOff>
    </xdr:from>
    <xdr:to>
      <xdr:col>24</xdr:col>
      <xdr:colOff>63500</xdr:colOff>
      <xdr:row>76</xdr:row>
      <xdr:rowOff>140740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5204"/>
          <a:ext cx="8382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108834</xdr:rowOff>
    </xdr:from>
    <xdr:to>
      <xdr:col>19</xdr:col>
      <xdr:colOff>177800</xdr:colOff>
      <xdr:row>76</xdr:row>
      <xdr:rowOff>140740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9034"/>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108834</xdr:rowOff>
    </xdr:from>
    <xdr:to>
      <xdr:col>15</xdr:col>
      <xdr:colOff>50800</xdr:colOff>
      <xdr:row>76</xdr:row>
      <xdr:rowOff>152753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9034"/>
          <a:ext cx="889000" cy="4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54913</xdr:rowOff>
    </xdr:from>
    <xdr:to>
      <xdr:col>10</xdr:col>
      <xdr:colOff>114300</xdr:colOff>
      <xdr:row>76</xdr:row>
      <xdr:rowOff>152753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85113"/>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44204</xdr:rowOff>
    </xdr:from>
    <xdr:to>
      <xdr:col>24</xdr:col>
      <xdr:colOff>114300</xdr:colOff>
      <xdr:row>76</xdr:row>
      <xdr:rowOff>145804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22631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89940</xdr:rowOff>
    </xdr:from>
    <xdr:to>
      <xdr:col>20</xdr:col>
      <xdr:colOff>38100</xdr:colOff>
      <xdr:row>77</xdr:row>
      <xdr:rowOff>20090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58034</xdr:rowOff>
    </xdr:from>
    <xdr:to>
      <xdr:col>15</xdr:col>
      <xdr:colOff>101600</xdr:colOff>
      <xdr:row>76</xdr:row>
      <xdr:rowOff>159634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150761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101953</xdr:rowOff>
    </xdr:from>
    <xdr:to>
      <xdr:col>10</xdr:col>
      <xdr:colOff>165100</xdr:colOff>
      <xdr:row>77</xdr:row>
      <xdr:rowOff>32103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4113</xdr:rowOff>
    </xdr:from>
    <xdr:to>
      <xdr:col>6</xdr:col>
      <xdr:colOff>38100</xdr:colOff>
      <xdr:row>76</xdr:row>
      <xdr:rowOff>105713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2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101189</xdr:rowOff>
    </xdr:from>
    <xdr:to>
      <xdr:col>24</xdr:col>
      <xdr:colOff>63500</xdr:colOff>
      <xdr:row>96</xdr:row>
      <xdr:rowOff>146504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0389"/>
          <a:ext cx="838200" cy="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120498</xdr:rowOff>
    </xdr:from>
    <xdr:to>
      <xdr:col>19</xdr:col>
      <xdr:colOff>177800</xdr:colOff>
      <xdr:row>96</xdr:row>
      <xdr:rowOff>146504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79698"/>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120498</xdr:rowOff>
    </xdr:from>
    <xdr:to>
      <xdr:col>15</xdr:col>
      <xdr:colOff>50800</xdr:colOff>
      <xdr:row>96</xdr:row>
      <xdr:rowOff>130747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7969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126540</xdr:rowOff>
    </xdr:from>
    <xdr:to>
      <xdr:col>10</xdr:col>
      <xdr:colOff>114300</xdr:colOff>
      <xdr:row>96</xdr:row>
      <xdr:rowOff>130747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85740"/>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50389</xdr:rowOff>
    </xdr:from>
    <xdr:to>
      <xdr:col>24</xdr:col>
      <xdr:colOff>114300</xdr:colOff>
      <xdr:row>96</xdr:row>
      <xdr:rowOff>151989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28816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95704</xdr:rowOff>
    </xdr:from>
    <xdr:to>
      <xdr:col>20</xdr:col>
      <xdr:colOff>38100</xdr:colOff>
      <xdr:row>97</xdr:row>
      <xdr:rowOff>25854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69698</xdr:rowOff>
    </xdr:from>
    <xdr:to>
      <xdr:col>15</xdr:col>
      <xdr:colOff>101600</xdr:colOff>
      <xdr:row>96</xdr:row>
      <xdr:rowOff>171298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162425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79947</xdr:rowOff>
    </xdr:from>
    <xdr:to>
      <xdr:col>10</xdr:col>
      <xdr:colOff>165100</xdr:colOff>
      <xdr:row>97</xdr:row>
      <xdr:rowOff>10097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75740</xdr:rowOff>
    </xdr:from>
    <xdr:to>
      <xdr:col>6</xdr:col>
      <xdr:colOff>38100</xdr:colOff>
      <xdr:row>97</xdr:row>
      <xdr:rowOff>5890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168467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114097</xdr:rowOff>
    </xdr:from>
    <xdr:to>
      <xdr:col>55</xdr:col>
      <xdr:colOff>0</xdr:colOff>
      <xdr:row>38</xdr:row>
      <xdr:rowOff>128956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919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122098</xdr:rowOff>
    </xdr:from>
    <xdr:to>
      <xdr:col>50</xdr:col>
      <xdr:colOff>114300</xdr:colOff>
      <xdr:row>38</xdr:row>
      <xdr:rowOff>128956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37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122098</xdr:rowOff>
    </xdr:from>
    <xdr:to>
      <xdr:col>45</xdr:col>
      <xdr:colOff>177800</xdr:colOff>
      <xdr:row>38</xdr:row>
      <xdr:rowOff>127127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3719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127127</xdr:rowOff>
    </xdr:from>
    <xdr:to>
      <xdr:col>41</xdr:col>
      <xdr:colOff>50800</xdr:colOff>
      <xdr:row>38</xdr:row>
      <xdr:rowOff>134442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4222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63297</xdr:rowOff>
    </xdr:from>
    <xdr:to>
      <xdr:col>55</xdr:col>
      <xdr:colOff>50800</xdr:colOff>
      <xdr:row>38</xdr:row>
      <xdr:rowOff>164897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149674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78156</xdr:rowOff>
    </xdr:from>
    <xdr:to>
      <xdr:col>50</xdr:col>
      <xdr:colOff>165100</xdr:colOff>
      <xdr:row>39</xdr:row>
      <xdr:rowOff>8306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170883</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71298</xdr:rowOff>
    </xdr:from>
    <xdr:to>
      <xdr:col>46</xdr:col>
      <xdr:colOff>38100</xdr:colOff>
      <xdr:row>39</xdr:row>
      <xdr:rowOff>1448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164025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76327</xdr:rowOff>
    </xdr:from>
    <xdr:to>
      <xdr:col>41</xdr:col>
      <xdr:colOff>101600</xdr:colOff>
      <xdr:row>39</xdr:row>
      <xdr:rowOff>6477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169054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4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83642</xdr:rowOff>
    </xdr:from>
    <xdr:to>
      <xdr:col>36</xdr:col>
      <xdr:colOff>165100</xdr:colOff>
      <xdr:row>39</xdr:row>
      <xdr:rowOff>13792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4919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111109</xdr:rowOff>
    </xdr:from>
    <xdr:to>
      <xdr:col>55</xdr:col>
      <xdr:colOff>0</xdr:colOff>
      <xdr:row>57</xdr:row>
      <xdr:rowOff>158685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83759"/>
          <a:ext cx="838200" cy="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158685</xdr:rowOff>
    </xdr:from>
    <xdr:to>
      <xdr:col>50</xdr:col>
      <xdr:colOff>114300</xdr:colOff>
      <xdr:row>58</xdr:row>
      <xdr:rowOff>56962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31335"/>
          <a:ext cx="889000" cy="6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35458</xdr:rowOff>
    </xdr:from>
    <xdr:to>
      <xdr:col>45</xdr:col>
      <xdr:colOff>177800</xdr:colOff>
      <xdr:row>58</xdr:row>
      <xdr:rowOff>56962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9558"/>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28593</xdr:rowOff>
    </xdr:from>
    <xdr:to>
      <xdr:col>41</xdr:col>
      <xdr:colOff>50800</xdr:colOff>
      <xdr:row>58</xdr:row>
      <xdr:rowOff>35458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72693"/>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60309</xdr:rowOff>
    </xdr:from>
    <xdr:to>
      <xdr:col>55</xdr:col>
      <xdr:colOff>50800</xdr:colOff>
      <xdr:row>57</xdr:row>
      <xdr:rowOff>161909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38736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107885</xdr:rowOff>
    </xdr:from>
    <xdr:to>
      <xdr:col>50</xdr:col>
      <xdr:colOff>165100</xdr:colOff>
      <xdr:row>58</xdr:row>
      <xdr:rowOff>38035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6162</xdr:rowOff>
    </xdr:from>
    <xdr:to>
      <xdr:col>46</xdr:col>
      <xdr:colOff>38100</xdr:colOff>
      <xdr:row>58</xdr:row>
      <xdr:rowOff>107762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98889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156108</xdr:rowOff>
    </xdr:from>
    <xdr:to>
      <xdr:col>41</xdr:col>
      <xdr:colOff>101600</xdr:colOff>
      <xdr:row>58</xdr:row>
      <xdr:rowOff>86258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149243</xdr:rowOff>
    </xdr:from>
    <xdr:to>
      <xdr:col>36</xdr:col>
      <xdr:colOff>165100</xdr:colOff>
      <xdr:row>58</xdr:row>
      <xdr:rowOff>79393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8547</xdr:rowOff>
    </xdr:from>
    <xdr:to>
      <xdr:col>55</xdr:col>
      <xdr:colOff>0</xdr:colOff>
      <xdr:row>79</xdr:row>
      <xdr:rowOff>22707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53097"/>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134938</xdr:rowOff>
    </xdr:from>
    <xdr:to>
      <xdr:col>50</xdr:col>
      <xdr:colOff>114300</xdr:colOff>
      <xdr:row>79</xdr:row>
      <xdr:rowOff>8547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08038"/>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126009</xdr:rowOff>
    </xdr:from>
    <xdr:to>
      <xdr:col>45</xdr:col>
      <xdr:colOff>177800</xdr:colOff>
      <xdr:row>78</xdr:row>
      <xdr:rowOff>134938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99109"/>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126009</xdr:rowOff>
    </xdr:from>
    <xdr:to>
      <xdr:col>41</xdr:col>
      <xdr:colOff>50800</xdr:colOff>
      <xdr:row>78</xdr:row>
      <xdr:rowOff>126161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91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143357</xdr:rowOff>
    </xdr:from>
    <xdr:to>
      <xdr:col>55</xdr:col>
      <xdr:colOff>50800</xdr:colOff>
      <xdr:row>79</xdr:row>
      <xdr:rowOff>73507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58284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129197</xdr:rowOff>
    </xdr:from>
    <xdr:to>
      <xdr:col>50</xdr:col>
      <xdr:colOff>165100</xdr:colOff>
      <xdr:row>79</xdr:row>
      <xdr:rowOff>59347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50474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9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84138</xdr:rowOff>
    </xdr:from>
    <xdr:to>
      <xdr:col>46</xdr:col>
      <xdr:colOff>38100</xdr:colOff>
      <xdr:row>79</xdr:row>
      <xdr:rowOff>14288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75209</xdr:rowOff>
    </xdr:from>
    <xdr:to>
      <xdr:col>41</xdr:col>
      <xdr:colOff>101600</xdr:colOff>
      <xdr:row>79</xdr:row>
      <xdr:rowOff>5359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167936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75361</xdr:rowOff>
    </xdr:from>
    <xdr:to>
      <xdr:col>36</xdr:col>
      <xdr:colOff>165100</xdr:colOff>
      <xdr:row>79</xdr:row>
      <xdr:rowOff>5511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168088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132979</xdr:rowOff>
    </xdr:from>
    <xdr:to>
      <xdr:col>55</xdr:col>
      <xdr:colOff>0</xdr:colOff>
      <xdr:row>95</xdr:row>
      <xdr:rowOff>106187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249279"/>
          <a:ext cx="8382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106187</xdr:rowOff>
    </xdr:from>
    <xdr:to>
      <xdr:col>50</xdr:col>
      <xdr:colOff>114300</xdr:colOff>
      <xdr:row>96</xdr:row>
      <xdr:rowOff>6094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93937"/>
          <a:ext cx="889000" cy="7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6094</xdr:rowOff>
    </xdr:from>
    <xdr:to>
      <xdr:col>45</xdr:col>
      <xdr:colOff>177800</xdr:colOff>
      <xdr:row>96</xdr:row>
      <xdr:rowOff>33703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65294"/>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33703</xdr:rowOff>
    </xdr:from>
    <xdr:to>
      <xdr:col>41</xdr:col>
      <xdr:colOff>50800</xdr:colOff>
      <xdr:row>96</xdr:row>
      <xdr:rowOff>47637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92903"/>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82179</xdr:rowOff>
    </xdr:from>
    <xdr:to>
      <xdr:col>55</xdr:col>
      <xdr:colOff>50800</xdr:colOff>
      <xdr:row>95</xdr:row>
      <xdr:rowOff>12329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1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105056</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4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55387</xdr:rowOff>
    </xdr:from>
    <xdr:to>
      <xdr:col>50</xdr:col>
      <xdr:colOff>165100</xdr:colOff>
      <xdr:row>95</xdr:row>
      <xdr:rowOff>156987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148114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3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126744</xdr:rowOff>
    </xdr:from>
    <xdr:to>
      <xdr:col>46</xdr:col>
      <xdr:colOff>38100</xdr:colOff>
      <xdr:row>96</xdr:row>
      <xdr:rowOff>56894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48021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154353</xdr:rowOff>
    </xdr:from>
    <xdr:to>
      <xdr:col>41</xdr:col>
      <xdr:colOff>101600</xdr:colOff>
      <xdr:row>96</xdr:row>
      <xdr:rowOff>84503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75630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168287</xdr:rowOff>
    </xdr:from>
    <xdr:to>
      <xdr:col>36</xdr:col>
      <xdr:colOff>165100</xdr:colOff>
      <xdr:row>96</xdr:row>
      <xdr:rowOff>98437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89564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4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135928</xdr:rowOff>
    </xdr:from>
    <xdr:to>
      <xdr:col>85</xdr:col>
      <xdr:colOff>126364</xdr:colOff>
      <xdr:row>38</xdr:row>
      <xdr:rowOff>128022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793778"/>
          <a:ext cx="1269" cy="84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131849</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128022</xdr:rowOff>
    </xdr:from>
    <xdr:to>
      <xdr:col>86</xdr:col>
      <xdr:colOff>25400</xdr:colOff>
      <xdr:row>38</xdr:row>
      <xdr:rowOff>128022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82605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56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135928</xdr:rowOff>
    </xdr:from>
    <xdr:to>
      <xdr:col>86</xdr:col>
      <xdr:colOff>25400</xdr:colOff>
      <xdr:row>33</xdr:row>
      <xdr:rowOff>135928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79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20866</xdr:rowOff>
    </xdr:from>
    <xdr:to>
      <xdr:col>85</xdr:col>
      <xdr:colOff>127000</xdr:colOff>
      <xdr:row>38</xdr:row>
      <xdr:rowOff>9313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64516"/>
          <a:ext cx="838200" cy="15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58456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35579</xdr:rowOff>
    </xdr:from>
    <xdr:to>
      <xdr:col>85</xdr:col>
      <xdr:colOff>177800</xdr:colOff>
      <xdr:row>37</xdr:row>
      <xdr:rowOff>137179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116421</xdr:rowOff>
    </xdr:from>
    <xdr:to>
      <xdr:col>81</xdr:col>
      <xdr:colOff>50800</xdr:colOff>
      <xdr:row>37</xdr:row>
      <xdr:rowOff>20866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259921"/>
          <a:ext cx="889000" cy="11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40513</xdr:rowOff>
    </xdr:from>
    <xdr:to>
      <xdr:col>81</xdr:col>
      <xdr:colOff>101600</xdr:colOff>
      <xdr:row>37</xdr:row>
      <xdr:rowOff>142113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133240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116421</xdr:rowOff>
    </xdr:from>
    <xdr:to>
      <xdr:col>76</xdr:col>
      <xdr:colOff>114300</xdr:colOff>
      <xdr:row>35</xdr:row>
      <xdr:rowOff>15561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259921"/>
          <a:ext cx="889000" cy="7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17986</xdr:rowOff>
    </xdr:from>
    <xdr:to>
      <xdr:col>76</xdr:col>
      <xdr:colOff>165100</xdr:colOff>
      <xdr:row>37</xdr:row>
      <xdr:rowOff>119586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110713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15561</xdr:rowOff>
    </xdr:from>
    <xdr:to>
      <xdr:col>71</xdr:col>
      <xdr:colOff>177800</xdr:colOff>
      <xdr:row>35</xdr:row>
      <xdr:rowOff>107324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16311"/>
          <a:ext cx="889000" cy="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166167</xdr:rowOff>
    </xdr:from>
    <xdr:to>
      <xdr:col>72</xdr:col>
      <xdr:colOff>38100</xdr:colOff>
      <xdr:row>37</xdr:row>
      <xdr:rowOff>96317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87444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151193</xdr:rowOff>
    </xdr:from>
    <xdr:to>
      <xdr:col>67</xdr:col>
      <xdr:colOff>101600</xdr:colOff>
      <xdr:row>37</xdr:row>
      <xdr:rowOff>81343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72470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129962</xdr:rowOff>
    </xdr:from>
    <xdr:to>
      <xdr:col>85</xdr:col>
      <xdr:colOff>177800</xdr:colOff>
      <xdr:row>38</xdr:row>
      <xdr:rowOff>60113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3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44889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141516</xdr:rowOff>
    </xdr:from>
    <xdr:to>
      <xdr:col>81</xdr:col>
      <xdr:colOff>101600</xdr:colOff>
      <xdr:row>37</xdr:row>
      <xdr:rowOff>71666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88193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65621</xdr:rowOff>
    </xdr:from>
    <xdr:to>
      <xdr:col>76</xdr:col>
      <xdr:colOff>165100</xdr:colOff>
      <xdr:row>30</xdr:row>
      <xdr:rowOff>167221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2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12298</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49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136211</xdr:rowOff>
    </xdr:from>
    <xdr:to>
      <xdr:col>72</xdr:col>
      <xdr:colOff>38100</xdr:colOff>
      <xdr:row>35</xdr:row>
      <xdr:rowOff>66361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82888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56524</xdr:rowOff>
    </xdr:from>
    <xdr:to>
      <xdr:col>67</xdr:col>
      <xdr:colOff>101600</xdr:colOff>
      <xdr:row>35</xdr:row>
      <xdr:rowOff>158124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3201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70297</xdr:rowOff>
    </xdr:from>
    <xdr:to>
      <xdr:col>85</xdr:col>
      <xdr:colOff>127000</xdr:colOff>
      <xdr:row>57</xdr:row>
      <xdr:rowOff>70354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4294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70297</xdr:rowOff>
    </xdr:from>
    <xdr:to>
      <xdr:col>81</xdr:col>
      <xdr:colOff>50800</xdr:colOff>
      <xdr:row>58</xdr:row>
      <xdr:rowOff>66635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42947"/>
          <a:ext cx="8890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22303</xdr:rowOff>
    </xdr:from>
    <xdr:to>
      <xdr:col>76</xdr:col>
      <xdr:colOff>114300</xdr:colOff>
      <xdr:row>58</xdr:row>
      <xdr:rowOff>66635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66403"/>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15993</xdr:rowOff>
    </xdr:from>
    <xdr:to>
      <xdr:col>71</xdr:col>
      <xdr:colOff>177800</xdr:colOff>
      <xdr:row>58</xdr:row>
      <xdr:rowOff>22303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6009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19554</xdr:rowOff>
    </xdr:from>
    <xdr:to>
      <xdr:col>85</xdr:col>
      <xdr:colOff>177800</xdr:colOff>
      <xdr:row>57</xdr:row>
      <xdr:rowOff>121154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169431</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19497</xdr:rowOff>
    </xdr:from>
    <xdr:to>
      <xdr:col>81</xdr:col>
      <xdr:colOff>101600</xdr:colOff>
      <xdr:row>57</xdr:row>
      <xdr:rowOff>121097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112224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15835</xdr:rowOff>
    </xdr:from>
    <xdr:to>
      <xdr:col>76</xdr:col>
      <xdr:colOff>165100</xdr:colOff>
      <xdr:row>58</xdr:row>
      <xdr:rowOff>117435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142953</xdr:rowOff>
    </xdr:from>
    <xdr:to>
      <xdr:col>72</xdr:col>
      <xdr:colOff>38100</xdr:colOff>
      <xdr:row>58</xdr:row>
      <xdr:rowOff>73103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64230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136643</xdr:rowOff>
    </xdr:from>
    <xdr:to>
      <xdr:col>67</xdr:col>
      <xdr:colOff>101600</xdr:colOff>
      <xdr:row>58</xdr:row>
      <xdr:rowOff>66793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57920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0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110897</xdr:rowOff>
    </xdr:from>
    <xdr:to>
      <xdr:col>85</xdr:col>
      <xdr:colOff>127000</xdr:colOff>
      <xdr:row>78</xdr:row>
      <xdr:rowOff>129575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3997"/>
          <a:ext cx="8382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124036</xdr:rowOff>
    </xdr:from>
    <xdr:to>
      <xdr:col>81</xdr:col>
      <xdr:colOff>50800</xdr:colOff>
      <xdr:row>78</xdr:row>
      <xdr:rowOff>129575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97136"/>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97535</xdr:rowOff>
    </xdr:from>
    <xdr:to>
      <xdr:col>76</xdr:col>
      <xdr:colOff>114300</xdr:colOff>
      <xdr:row>78</xdr:row>
      <xdr:rowOff>124036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70635"/>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97535</xdr:rowOff>
    </xdr:from>
    <xdr:to>
      <xdr:col>71</xdr:col>
      <xdr:colOff>177800</xdr:colOff>
      <xdr:row>78</xdr:row>
      <xdr:rowOff>108818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70635"/>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60097</xdr:rowOff>
    </xdr:from>
    <xdr:to>
      <xdr:col>85</xdr:col>
      <xdr:colOff>177800</xdr:colOff>
      <xdr:row>78</xdr:row>
      <xdr:rowOff>161697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78775</xdr:rowOff>
    </xdr:from>
    <xdr:to>
      <xdr:col>81</xdr:col>
      <xdr:colOff>101600</xdr:colOff>
      <xdr:row>79</xdr:row>
      <xdr:rowOff>8925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73236</xdr:rowOff>
    </xdr:from>
    <xdr:to>
      <xdr:col>76</xdr:col>
      <xdr:colOff>165100</xdr:colOff>
      <xdr:row>79</xdr:row>
      <xdr:rowOff>3386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165963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46735</xdr:rowOff>
    </xdr:from>
    <xdr:to>
      <xdr:col>72</xdr:col>
      <xdr:colOff>38100</xdr:colOff>
      <xdr:row>78</xdr:row>
      <xdr:rowOff>148335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164862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58018</xdr:rowOff>
    </xdr:from>
    <xdr:to>
      <xdr:col>67</xdr:col>
      <xdr:colOff>101600</xdr:colOff>
      <xdr:row>78</xdr:row>
      <xdr:rowOff>159618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4695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2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104353</xdr:rowOff>
    </xdr:from>
    <xdr:to>
      <xdr:col>85</xdr:col>
      <xdr:colOff>127000</xdr:colOff>
      <xdr:row>96</xdr:row>
      <xdr:rowOff>114060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63553"/>
          <a:ext cx="8382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104353</xdr:rowOff>
    </xdr:from>
    <xdr:to>
      <xdr:col>81</xdr:col>
      <xdr:colOff>50800</xdr:colOff>
      <xdr:row>96</xdr:row>
      <xdr:rowOff>108144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63553"/>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108144</xdr:rowOff>
    </xdr:from>
    <xdr:to>
      <xdr:col>76</xdr:col>
      <xdr:colOff>114300</xdr:colOff>
      <xdr:row>96</xdr:row>
      <xdr:rowOff>120777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67344"/>
          <a:ext cx="8890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120777</xdr:rowOff>
    </xdr:from>
    <xdr:to>
      <xdr:col>71</xdr:col>
      <xdr:colOff>177800</xdr:colOff>
      <xdr:row>96</xdr:row>
      <xdr:rowOff>147189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79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63260</xdr:rowOff>
    </xdr:from>
    <xdr:to>
      <xdr:col>85</xdr:col>
      <xdr:colOff>177800</xdr:colOff>
      <xdr:row>96</xdr:row>
      <xdr:rowOff>164860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41687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53553</xdr:rowOff>
    </xdr:from>
    <xdr:to>
      <xdr:col>81</xdr:col>
      <xdr:colOff>101600</xdr:colOff>
      <xdr:row>96</xdr:row>
      <xdr:rowOff>155153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146280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57344</xdr:rowOff>
    </xdr:from>
    <xdr:to>
      <xdr:col>76</xdr:col>
      <xdr:colOff>165100</xdr:colOff>
      <xdr:row>96</xdr:row>
      <xdr:rowOff>158944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69977</xdr:rowOff>
    </xdr:from>
    <xdr:to>
      <xdr:col>72</xdr:col>
      <xdr:colOff>38100</xdr:colOff>
      <xdr:row>97</xdr:row>
      <xdr:rowOff>127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162704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96389</xdr:rowOff>
    </xdr:from>
    <xdr:to>
      <xdr:col>67</xdr:col>
      <xdr:colOff>101600</xdr:colOff>
      <xdr:row>97</xdr:row>
      <xdr:rowOff>26539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17666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増額しているが、議員共済負担金によるものである。総務費では、安全安心基金積立金の縮小による減額である。民生費については、国保会計繰出金等の増加により増額となった。衛生費については増額となっているが、御坊市外五ケ町病院経営事務組合負担金、清掃センター運営費負担金の負担額が要因である。農林水産業費では、踊谷池改修事業及び林道本川西神ノ川線改良事業の事業拡大、林道野々古川又線改良事業の皆増により増額となった。土木費では、地籍調査委託料、町道印定中学校線整備事業の皆増等に伴う増額である。消防費においては、体育センター空調整備事業の完了に伴う事業費の皆減により減額となった。教育費については、概ね横ばいである。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号等の被害により増額となった。公債費は、平成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同意の辺地対策事業債の償還完了等により減額となった。全体として、県内平均を上回っている項目が多く、住民一人当たりのコストが高いと言える。地域的な状況もあり単純比較はできないが、これらを踏まえて適切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a:t>
          </a:r>
          <a:r>
            <a:rPr kumimoji="1" lang="en-US" altLang="ja-JP" sz="1400">
              <a:latin typeface="ＭＳ ゴシック" pitchFamily="49" charset="-128"/>
              <a:ea typeface="ＭＳ ゴシック" pitchFamily="49" charset="-128"/>
            </a:rPr>
            <a:t>2,536,010</a:t>
          </a:r>
          <a:r>
            <a:rPr kumimoji="1" lang="ja-JP" altLang="en-US" sz="1400">
              <a:latin typeface="ＭＳ ゴシック" pitchFamily="49" charset="-128"/>
              <a:ea typeface="ＭＳ ゴシック" pitchFamily="49" charset="-128"/>
            </a:rPr>
            <a:t>千円と前年度より</a:t>
          </a:r>
          <a:r>
            <a:rPr kumimoji="1" lang="en-US" altLang="ja-JP" sz="1400">
              <a:latin typeface="ＭＳ ゴシック" pitchFamily="49" charset="-128"/>
              <a:ea typeface="ＭＳ ゴシック" pitchFamily="49" charset="-128"/>
            </a:rPr>
            <a:t>34,700</a:t>
          </a:r>
          <a:r>
            <a:rPr kumimoji="1" lang="ja-JP" altLang="en-US" sz="1400">
              <a:latin typeface="ＭＳ ゴシック" pitchFamily="49" charset="-128"/>
              <a:ea typeface="ＭＳ ゴシック" pitchFamily="49" charset="-128"/>
            </a:rPr>
            <a:t>千円増加したことに加え、標準財政規模が減少したことにより標準財政規模比が</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79.23%</a:t>
          </a:r>
          <a:r>
            <a:rPr kumimoji="1" lang="ja-JP" altLang="en-US" sz="1400">
              <a:latin typeface="ＭＳ ゴシック" pitchFamily="49" charset="-128"/>
              <a:ea typeface="ＭＳ ゴシック" pitchFamily="49" charset="-128"/>
            </a:rPr>
            <a:t>となった。実質収支額は、</a:t>
          </a:r>
          <a:r>
            <a:rPr kumimoji="1" lang="en-US" altLang="ja-JP" sz="1400">
              <a:latin typeface="ＭＳ ゴシック" pitchFamily="49" charset="-128"/>
              <a:ea typeface="ＭＳ ゴシック" pitchFamily="49" charset="-128"/>
            </a:rPr>
            <a:t>110,481</a:t>
          </a:r>
          <a:r>
            <a:rPr kumimoji="1" lang="ja-JP" altLang="en-US" sz="1400">
              <a:latin typeface="ＭＳ ゴシック" pitchFamily="49" charset="-128"/>
              <a:ea typeface="ＭＳ ゴシック" pitchFamily="49" charset="-128"/>
            </a:rPr>
            <a:t>千円で、実質収支比率は</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となっており、健全な収支状況であると言える。単年度収支額は▲</a:t>
          </a:r>
          <a:r>
            <a:rPr kumimoji="1" lang="en-US" altLang="ja-JP" sz="1400">
              <a:latin typeface="ＭＳ ゴシック" pitchFamily="49" charset="-128"/>
              <a:ea typeface="ＭＳ ゴシック" pitchFamily="49" charset="-128"/>
            </a:rPr>
            <a:t>13,011</a:t>
          </a:r>
          <a:r>
            <a:rPr kumimoji="1" lang="ja-JP" altLang="en-US" sz="1400">
              <a:latin typeface="ＭＳ ゴシック" pitchFamily="49" charset="-128"/>
              <a:ea typeface="ＭＳ ゴシック" pitchFamily="49" charset="-128"/>
            </a:rPr>
            <a:t>千円で、財政調整基金の増加額を加味した実質単年度収支は</a:t>
          </a:r>
          <a:r>
            <a:rPr kumimoji="1" lang="en-US" altLang="ja-JP" sz="1400">
              <a:latin typeface="ＭＳ ゴシック" pitchFamily="49" charset="-128"/>
              <a:ea typeface="ＭＳ ゴシック" pitchFamily="49" charset="-128"/>
            </a:rPr>
            <a:t>21,689</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すべての会計において、赤字決算はなく黒字決算となった。昨年度は国民健康保険事業特別会計について、慢性的な累積赤字により赤字決算となり、標準財政規模比が▲</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年度においては広域化に伴い多少の財政状況の改善があったものの、依然として厳しい財政状況である。今後も、国保税徴収率の向上等による経常収入の確保に努める。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年度より法適用したことに伴い印南町水道事業会計へと移行した印南町水道事業特別会計では、標準財政規模比が</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また、農業集落排水事業特別会計では、基金の取り崩し等により赤字を回避している状況である。</a:t>
          </a:r>
        </a:p>
        <a:p>
          <a:r>
            <a:rPr kumimoji="1" lang="ja-JP" altLang="en-US" sz="1400">
              <a:latin typeface="ＭＳ ゴシック" pitchFamily="49" charset="-128"/>
              <a:ea typeface="ＭＳ ゴシック" pitchFamily="49" charset="-128"/>
            </a:rPr>
            <a:t>いずれの特別会計についても、独立採算の原則に立ち返り、経費の削減や、保険税及び使用料の見直しに努め、適切な財政運営に努める。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同意の辺地対策事業債の償還完了等により減額となった。公営企業債の元利償還金に対する繰入金の増加についても償還開始によるものである。組合等が起こした地方債の元利償還金の負担金については、ほぼ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今後、新庁舎建設事業や過疎対策事業債に係る地方債の償還開始により、元利償還金の増加が見込まれる。起債の発行制限や繰上償還等により、元利償還金の抑制に努める。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満期一括償還地方債の活用はしていない。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充当可能財源が将来負担額を上回り、将来負担比率の分子はマイナスとなった。しかし、近年の新庁舎建設事業や各種新規事業に伴う緊急防災・減災事業債や過疎対策事業債等の発行により地方債残高が増加している。今後、起債の発行制限や繰上償還等により、将来負担額の抑制に努める必要がある。充当可能財源については、計画的な基金の積立により、良好な水準が維持されているが、引き続き適正な基金残高を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和歌山県印南町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最も増減が大きいものは財政調整基金である。その他特定目的基金の中では、義務教育施設整備基金及び安全安心基金となっている。財政調整基金については、前年度余剰金の一部を積み立て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義務教育施設整備基金については、中学校の統合整備を目的として多額の積み立てを行ったため、前年度比で大幅な増額となっている。安全安心基金では、基金充当事業に対する繰入規模の増大により減額とな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基金の使途を整理したうえで、今後予想される事業等に係る積み立て、及び今後発生すると予測されている災害等に備えて計画的な積み立てを行っていく。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基金は、一般財源に加えふるさと納税を原資とする、町の安全安心に係る事業全般に活用することを想定した基金である。漁業振興基金は、漁業の振興をに資するソフト・ハードの事業に用いるものでる。公共施設等整備基金は町の公共施設の整備に用いる基金であり、庁舎移転の際に町の財源として充当したものである。義務教育施設整備基金は、町内の小中学校、教育施設等の改修・整備に活用する基金である。福祉基金は町の福祉全般に活用す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安全安心基金は自主防災会への補助金事業や、地域自治会の管理する地区集会場などの長寿命化修繕補助金事業に活用しており、その事業費が多かったことにより減額となっている。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義務教育施設整備事業基金については、町内の中学校の統合等を見据えて前年度余剰金を中心とした積立を行った。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公共施設等整備事業基金については、運用益を積み立てたのみである。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福祉基金については、国保会計の赤字補てんに充当したことにより減額している。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漁業振興基金については、運用益に加え将来的な漁業施設の修繕に充当することを目指し積立を行っている。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各目的基金については、町の政策的判断によるところが大きいが、各目的に沿った適切な運用を心掛ける必要がある。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前年度余剰金の一部を積み立てたことによる増額。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程度を維持できるよう、計画的な積み立てを行っていく。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今後の繰上償還等を検討したうえで、計画的な積み立てを行っていく。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有形固定資産減価償却率については、全国・県・類似団体平均を下回っているが、前年度比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なっている。その大きな要因としては、社会教育施設及び学校教育施設等の老朽化が挙げられる。今後は、公共施設等管理計画及び令和２年度中に策定予定の個別施設計画に基づき、計画的に修繕等を行っ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90424</xdr:rowOff>
    </xdr:from>
    <xdr:to>
      <xdr:col>23</xdr:col>
      <xdr:colOff>136525</xdr:colOff>
      <xdr:row>31</xdr:row>
      <xdr:rowOff>20574</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47117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68851</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000-000057000000}"/>
            </a:ext>
          </a:extLst>
        </xdr:cNvPr>
        <xdr:cNvSpPr txBox="1"/>
      </xdr:nvSpPr>
      <xdr:spPr>
        <a:xfrm>
          <a:off x="4813300" y="598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141224</xdr:rowOff>
    </xdr:from>
    <xdr:to>
      <xdr:col>23</xdr:col>
      <xdr:colOff>85725</xdr:colOff>
      <xdr:row>30</xdr:row>
      <xdr:rowOff>160655</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4051300" y="6056249"/>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323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6477</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3289300" y="607568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31</xdr:row>
      <xdr:rowOff>10795</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2527300" y="609295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00000000-0008-0000-0000-000060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48404</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県・類似団体平均を下回り、良好な数値である。今後予定されている普通建設事業等に伴う起債発行による地方債残高の増加により、債務償還可能年数の増が見込まれるため、地方債の適正な発行及び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57685</xdr:rowOff>
    </xdr:from>
    <xdr:to>
      <xdr:col>76</xdr:col>
      <xdr:colOff>73025</xdr:colOff>
      <xdr:row>33</xdr:row>
      <xdr:rowOff>159285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36112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4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24375</xdr:rowOff>
    </xdr:from>
    <xdr:to>
      <xdr:col>72</xdr:col>
      <xdr:colOff>123825</xdr:colOff>
      <xdr:row>33</xdr:row>
      <xdr:rowOff>125975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75175</xdr:rowOff>
    </xdr:from>
    <xdr:to>
      <xdr:col>76</xdr:col>
      <xdr:colOff>22225</xdr:colOff>
      <xdr:row>33</xdr:row>
      <xdr:rowOff>108485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504550"/>
          <a:ext cx="711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117102</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54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70485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5455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70485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54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108585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58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91747</xdr:rowOff>
    </xdr:from>
    <xdr:to>
      <xdr:col>55</xdr:col>
      <xdr:colOff>50800</xdr:colOff>
      <xdr:row>41</xdr:row>
      <xdr:rowOff>21897</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114624</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8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93824</xdr:rowOff>
    </xdr:from>
    <xdr:to>
      <xdr:col>50</xdr:col>
      <xdr:colOff>165100</xdr:colOff>
      <xdr:row>41</xdr:row>
      <xdr:rowOff>23974</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695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142547</xdr:rowOff>
    </xdr:from>
    <xdr:to>
      <xdr:col>55</xdr:col>
      <xdr:colOff>0</xdr:colOff>
      <xdr:row>40</xdr:row>
      <xdr:rowOff>144624</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7000547"/>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97317</xdr:rowOff>
    </xdr:from>
    <xdr:to>
      <xdr:col>46</xdr:col>
      <xdr:colOff>38100</xdr:colOff>
      <xdr:row>41</xdr:row>
      <xdr:rowOff>27467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69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144624</xdr:rowOff>
    </xdr:from>
    <xdr:to>
      <xdr:col>50</xdr:col>
      <xdr:colOff>114300</xdr:colOff>
      <xdr:row>40</xdr:row>
      <xdr:rowOff>148117</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7002624"/>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100152</xdr:rowOff>
    </xdr:from>
    <xdr:to>
      <xdr:col>41</xdr:col>
      <xdr:colOff>101600</xdr:colOff>
      <xdr:row>41</xdr:row>
      <xdr:rowOff>30302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6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148117</xdr:rowOff>
    </xdr:from>
    <xdr:to>
      <xdr:col>45</xdr:col>
      <xdr:colOff>177800</xdr:colOff>
      <xdr:row>40</xdr:row>
      <xdr:rowOff>150952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700611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40501</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67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43994</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67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46829</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6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73478</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3797300" y="103310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73478</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908300" y="103310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106135</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019300" y="1036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86014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169854</xdr:rowOff>
    </xdr:from>
    <xdr:to>
      <xdr:col>55</xdr:col>
      <xdr:colOff>50800</xdr:colOff>
      <xdr:row>62</xdr:row>
      <xdr:rowOff>100004</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10426700" y="106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148281</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100-0000E4000000}"/>
            </a:ext>
          </a:extLst>
        </xdr:cNvPr>
        <xdr:cNvSpPr txBox="1"/>
      </xdr:nvSpPr>
      <xdr:spPr>
        <a:xfrm>
          <a:off x="10515600" y="106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812</xdr:rowOff>
    </xdr:from>
    <xdr:to>
      <xdr:col>50</xdr:col>
      <xdr:colOff>165100</xdr:colOff>
      <xdr:row>62</xdr:row>
      <xdr:rowOff>102412</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9588500" y="106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49204</xdr:rowOff>
    </xdr:from>
    <xdr:to>
      <xdr:col>55</xdr:col>
      <xdr:colOff>0</xdr:colOff>
      <xdr:row>62</xdr:row>
      <xdr:rowOff>51612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639300" y="10679104"/>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5120</xdr:rowOff>
    </xdr:from>
    <xdr:to>
      <xdr:col>46</xdr:col>
      <xdr:colOff>38100</xdr:colOff>
      <xdr:row>62</xdr:row>
      <xdr:rowOff>106720</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8699500" y="106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51612</xdr:rowOff>
    </xdr:from>
    <xdr:to>
      <xdr:col>50</xdr:col>
      <xdr:colOff>114300</xdr:colOff>
      <xdr:row>62</xdr:row>
      <xdr:rowOff>55920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8750300" y="10681512"/>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10950</xdr:rowOff>
    </xdr:from>
    <xdr:to>
      <xdr:col>41</xdr:col>
      <xdr:colOff>101600</xdr:colOff>
      <xdr:row>62</xdr:row>
      <xdr:rowOff>112550</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55920</xdr:rowOff>
    </xdr:from>
    <xdr:to>
      <xdr:col>45</xdr:col>
      <xdr:colOff>177800</xdr:colOff>
      <xdr:row>62</xdr:row>
      <xdr:rowOff>61750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7861300" y="10685820"/>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93539</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72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97847</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7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103677</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146686</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3797300" y="14236064"/>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146686</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2908300" y="1424940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83</xdr:row>
      <xdr:rowOff>19050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2019300" y="141255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1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1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1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160846</xdr:rowOff>
    </xdr:from>
    <xdr:to>
      <xdr:col>55</xdr:col>
      <xdr:colOff>50800</xdr:colOff>
      <xdr:row>85</xdr:row>
      <xdr:rowOff>90996</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0426700" y="145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139273</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100-00004D010000}"/>
            </a:ext>
          </a:extLst>
        </xdr:cNvPr>
        <xdr:cNvSpPr txBox="1"/>
      </xdr:nvSpPr>
      <xdr:spPr>
        <a:xfrm>
          <a:off x="10515600" y="1454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xdr:rowOff>
    </xdr:from>
    <xdr:to>
      <xdr:col>50</xdr:col>
      <xdr:colOff>165100</xdr:colOff>
      <xdr:row>85</xdr:row>
      <xdr:rowOff>115951</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9588500" y="145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40196</xdr:rowOff>
    </xdr:from>
    <xdr:to>
      <xdr:col>55</xdr:col>
      <xdr:colOff>0</xdr:colOff>
      <xdr:row>85</xdr:row>
      <xdr:rowOff>65151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9639300" y="14613446"/>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166560</xdr:rowOff>
    </xdr:from>
    <xdr:to>
      <xdr:col>46</xdr:col>
      <xdr:colOff>38100</xdr:colOff>
      <xdr:row>85</xdr:row>
      <xdr:rowOff>96710</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8699500" y="145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45910</xdr:rowOff>
    </xdr:from>
    <xdr:to>
      <xdr:col>50</xdr:col>
      <xdr:colOff>114300</xdr:colOff>
      <xdr:row>85</xdr:row>
      <xdr:rowOff>65151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8750300" y="1461916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xdr:rowOff>
    </xdr:from>
    <xdr:to>
      <xdr:col>41</xdr:col>
      <xdr:colOff>101600</xdr:colOff>
      <xdr:row>85</xdr:row>
      <xdr:rowOff>115760</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7810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45910</xdr:rowOff>
    </xdr:from>
    <xdr:to>
      <xdr:col>45</xdr:col>
      <xdr:colOff>177800</xdr:colOff>
      <xdr:row>85</xdr:row>
      <xdr:rowOff>64960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7861300" y="14619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1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1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1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107078</xdr:rowOff>
    </xdr:from>
    <xdr:ext cx="469744" cy="259045"/>
    <xdr:sp macro="" textlink="">
      <xdr:nvSpPr>
        <xdr:cNvPr id="343" name="n_1mainValue【公営住宅】&#10;一人当たり面積">
          <a:extLst>
            <a:ext uri="{FF2B5EF4-FFF2-40B4-BE49-F238E27FC236}">
              <a16:creationId xmlns:a16="http://schemas.microsoft.com/office/drawing/2014/main" id="{00000000-0008-0000-0100-000057010000}"/>
            </a:ext>
          </a:extLst>
        </xdr:cNvPr>
        <xdr:cNvSpPr txBox="1"/>
      </xdr:nvSpPr>
      <xdr:spPr>
        <a:xfrm>
          <a:off x="9391727" y="1468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87837</xdr:rowOff>
    </xdr:from>
    <xdr:ext cx="469744" cy="259045"/>
    <xdr:sp macro="" textlink="">
      <xdr:nvSpPr>
        <xdr:cNvPr id="344" name="n_2mainValue【公営住宅】&#10;一人当たり面積">
          <a:extLst>
            <a:ext uri="{FF2B5EF4-FFF2-40B4-BE49-F238E27FC236}">
              <a16:creationId xmlns:a16="http://schemas.microsoft.com/office/drawing/2014/main" id="{00000000-0008-0000-0100-000058010000}"/>
            </a:ext>
          </a:extLst>
        </xdr:cNvPr>
        <xdr:cNvSpPr txBox="1"/>
      </xdr:nvSpPr>
      <xdr:spPr>
        <a:xfrm>
          <a:off x="8515427" y="1466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106887</xdr:rowOff>
    </xdr:from>
    <xdr:ext cx="469744" cy="259045"/>
    <xdr:sp macro="" textlink="">
      <xdr:nvSpPr>
        <xdr:cNvPr id="345" name="n_3mainValue【公営住宅】&#10;一人当たり面積">
          <a:extLst>
            <a:ext uri="{FF2B5EF4-FFF2-40B4-BE49-F238E27FC236}">
              <a16:creationId xmlns:a16="http://schemas.microsoft.com/office/drawing/2014/main" id="{00000000-0008-0000-0100-000059010000}"/>
            </a:ext>
          </a:extLst>
        </xdr:cNvPr>
        <xdr:cNvSpPr txBox="1"/>
      </xdr:nvSpPr>
      <xdr:spPr>
        <a:xfrm>
          <a:off x="7626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100-000073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100-000075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100-000077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4584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146702</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100-000082010000}"/>
            </a:ext>
          </a:extLst>
        </xdr:cNvPr>
        <xdr:cNvSpPr txBox="1"/>
      </xdr:nvSpPr>
      <xdr:spPr>
        <a:xfrm>
          <a:off x="4673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3746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47625</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3797300" y="1784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857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43814</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2908300" y="17840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968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43814</xdr:rowOff>
    </xdr:from>
    <xdr:to>
      <xdr:col>15</xdr:col>
      <xdr:colOff>50800</xdr:colOff>
      <xdr:row>104</xdr:row>
      <xdr:rowOff>80011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019300" y="178746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100-000089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100-00008A010000}"/>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100-00008B010000}"/>
            </a:ext>
          </a:extLst>
        </xdr:cNvPr>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51452</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100-00008C010000}"/>
            </a:ext>
          </a:extLst>
        </xdr:cNvPr>
        <xdr:cNvSpPr txBox="1"/>
      </xdr:nvSpPr>
      <xdr:spPr>
        <a:xfrm>
          <a:off x="35820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100-00008D010000}"/>
            </a:ext>
          </a:extLst>
        </xdr:cNvPr>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147338</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100-00008E010000}"/>
            </a:ext>
          </a:extLst>
        </xdr:cNvPr>
        <xdr:cNvSpPr txBox="1"/>
      </xdr:nvSpPr>
      <xdr:spPr>
        <a:xfrm>
          <a:off x="1816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1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a:extLst>
            <a:ext uri="{FF2B5EF4-FFF2-40B4-BE49-F238E27FC236}">
              <a16:creationId xmlns:a16="http://schemas.microsoft.com/office/drawing/2014/main" id="{00000000-0008-0000-0100-0000A5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0000000-0008-0000-0100-0000A7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165019</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00000000-0008-0000-0100-0000A9010000}"/>
            </a:ext>
          </a:extLst>
        </xdr:cNvPr>
        <xdr:cNvSpPr txBox="1"/>
      </xdr:nvSpPr>
      <xdr:spPr>
        <a:xfrm>
          <a:off x="10515600" y="18167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155704</xdr:rowOff>
    </xdr:from>
    <xdr:to>
      <xdr:col>55</xdr:col>
      <xdr:colOff>50800</xdr:colOff>
      <xdr:row>108</xdr:row>
      <xdr:rowOff>85854</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0426700" y="185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70631</xdr:rowOff>
    </xdr:from>
    <xdr:ext cx="599010" cy="259045"/>
    <xdr:sp macro="" textlink="">
      <xdr:nvSpPr>
        <xdr:cNvPr id="436" name="【港湾・漁港】&#10;一人当たり有形固定資産（償却資産）額該当値テキスト">
          <a:extLst>
            <a:ext uri="{FF2B5EF4-FFF2-40B4-BE49-F238E27FC236}">
              <a16:creationId xmlns:a16="http://schemas.microsoft.com/office/drawing/2014/main" id="{00000000-0008-0000-0100-0000B4010000}"/>
            </a:ext>
          </a:extLst>
        </xdr:cNvPr>
        <xdr:cNvSpPr txBox="1"/>
      </xdr:nvSpPr>
      <xdr:spPr>
        <a:xfrm>
          <a:off x="10515600" y="1841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155521</xdr:rowOff>
    </xdr:from>
    <xdr:to>
      <xdr:col>50</xdr:col>
      <xdr:colOff>165100</xdr:colOff>
      <xdr:row>108</xdr:row>
      <xdr:rowOff>85671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9588500" y="185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34871</xdr:rowOff>
    </xdr:from>
    <xdr:to>
      <xdr:col>55</xdr:col>
      <xdr:colOff>0</xdr:colOff>
      <xdr:row>108</xdr:row>
      <xdr:rowOff>35054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9639300" y="1855147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156132</xdr:rowOff>
    </xdr:from>
    <xdr:to>
      <xdr:col>46</xdr:col>
      <xdr:colOff>38100</xdr:colOff>
      <xdr:row>108</xdr:row>
      <xdr:rowOff>86282</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8699500" y="185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34871</xdr:rowOff>
    </xdr:from>
    <xdr:to>
      <xdr:col>50</xdr:col>
      <xdr:colOff>114300</xdr:colOff>
      <xdr:row>108</xdr:row>
      <xdr:rowOff>35482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8750300" y="18551471"/>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156628</xdr:rowOff>
    </xdr:from>
    <xdr:to>
      <xdr:col>41</xdr:col>
      <xdr:colOff>101600</xdr:colOff>
      <xdr:row>108</xdr:row>
      <xdr:rowOff>86778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7810500" y="185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35482</xdr:rowOff>
    </xdr:from>
    <xdr:to>
      <xdr:col>45</xdr:col>
      <xdr:colOff>177800</xdr:colOff>
      <xdr:row>108</xdr:row>
      <xdr:rowOff>35978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7861300" y="1855208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112718</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93270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8450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45" name="n_3ave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7516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76798</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9327095" y="1859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77409</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8450795" y="1859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77905</xdr:rowOff>
    </xdr:from>
    <xdr:ext cx="599010" cy="259045"/>
    <xdr:sp macro="" textlink="">
      <xdr:nvSpPr>
        <xdr:cNvPr id="448" name="n_3main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7561795" y="185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1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100-0000DB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100-0000DD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100-0000DF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00000000-0008-0000-0100-0000EA010000}"/>
            </a:ext>
          </a:extLst>
        </xdr:cNvPr>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72934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5481300" y="636270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68036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4592300" y="6362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66222</xdr:rowOff>
    </xdr:from>
    <xdr:to>
      <xdr:col>72</xdr:col>
      <xdr:colOff>38100</xdr:colOff>
      <xdr:row>37</xdr:row>
      <xdr:rowOff>167822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3652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117022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3703300" y="64116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12899</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3500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1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100-00000D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100-00000F02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100-00001102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61519</xdr:rowOff>
    </xdr:from>
    <xdr:to>
      <xdr:col>116</xdr:col>
      <xdr:colOff>114300</xdr:colOff>
      <xdr:row>41</xdr:row>
      <xdr:rowOff>163119</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221107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147896</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100-00001C020000}"/>
            </a:ext>
          </a:extLst>
        </xdr:cNvPr>
        <xdr:cNvSpPr txBox="1"/>
      </xdr:nvSpPr>
      <xdr:spPr>
        <a:xfrm>
          <a:off x="22199600" y="7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61519</xdr:rowOff>
    </xdr:from>
    <xdr:to>
      <xdr:col>112</xdr:col>
      <xdr:colOff>38100</xdr:colOff>
      <xdr:row>41</xdr:row>
      <xdr:rowOff>163119</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1272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112319</xdr:rowOff>
    </xdr:from>
    <xdr:to>
      <xdr:col>116</xdr:col>
      <xdr:colOff>63500</xdr:colOff>
      <xdr:row>41</xdr:row>
      <xdr:rowOff>112319</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1323300" y="7141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62433</xdr:rowOff>
    </xdr:from>
    <xdr:to>
      <xdr:col>107</xdr:col>
      <xdr:colOff>101600</xdr:colOff>
      <xdr:row>41</xdr:row>
      <xdr:rowOff>164033</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0383500" y="7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112319</xdr:rowOff>
    </xdr:from>
    <xdr:to>
      <xdr:col>111</xdr:col>
      <xdr:colOff>177800</xdr:colOff>
      <xdr:row>41</xdr:row>
      <xdr:rowOff>113233</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20434300" y="71417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62433</xdr:rowOff>
    </xdr:from>
    <xdr:to>
      <xdr:col>102</xdr:col>
      <xdr:colOff>165100</xdr:colOff>
      <xdr:row>41</xdr:row>
      <xdr:rowOff>164033</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9494500" y="7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113233</xdr:rowOff>
    </xdr:from>
    <xdr:to>
      <xdr:col>107</xdr:col>
      <xdr:colOff>50800</xdr:colOff>
      <xdr:row>41</xdr:row>
      <xdr:rowOff>113233</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9545300" y="714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154246</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210757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155160</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0199427" y="71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155160</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19310427" y="71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1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00000000-0008-0000-0100-00004302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100-00004502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100-00004702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169635</xdr:rowOff>
    </xdr:from>
    <xdr:to>
      <xdr:col>85</xdr:col>
      <xdr:colOff>177800</xdr:colOff>
      <xdr:row>59</xdr:row>
      <xdr:rowOff>99785</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6268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148062</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100-000052020000}"/>
            </a:ext>
          </a:extLst>
        </xdr:cNvPr>
        <xdr:cNvSpPr txBox="1"/>
      </xdr:nvSpPr>
      <xdr:spPr>
        <a:xfrm>
          <a:off x="16357600" y="1009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48985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5481300" y="1014167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26126</xdr:rowOff>
    </xdr:from>
    <xdr:to>
      <xdr:col>81</xdr:col>
      <xdr:colOff>50800</xdr:colOff>
      <xdr:row>59</xdr:row>
      <xdr:rowOff>37556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4592300" y="101416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70213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3703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100-00005902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100-00005A02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100-00005B020000}"/>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604" name="n_1mainValue【学校施設】&#10;有形固定資産減価償却率">
          <a:extLst>
            <a:ext uri="{FF2B5EF4-FFF2-40B4-BE49-F238E27FC236}">
              <a16:creationId xmlns:a16="http://schemas.microsoft.com/office/drawing/2014/main" id="{00000000-0008-0000-0100-00005C02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05" name="n_2mainValue【学校施設】&#10;有形固定資産減価償却率">
          <a:extLst>
            <a:ext uri="{FF2B5EF4-FFF2-40B4-BE49-F238E27FC236}">
              <a16:creationId xmlns:a16="http://schemas.microsoft.com/office/drawing/2014/main" id="{00000000-0008-0000-0100-00005D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06" name="n_3mainValue【学校施設】&#10;有形固定資産減価償却率">
          <a:extLst>
            <a:ext uri="{FF2B5EF4-FFF2-40B4-BE49-F238E27FC236}">
              <a16:creationId xmlns:a16="http://schemas.microsoft.com/office/drawing/2014/main" id="{00000000-0008-0000-0100-00005E020000}"/>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1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100-000078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a:extLst>
            <a:ext uri="{FF2B5EF4-FFF2-40B4-BE49-F238E27FC236}">
              <a16:creationId xmlns:a16="http://schemas.microsoft.com/office/drawing/2014/main" id="{00000000-0008-0000-0100-00007A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100-00007C020000}"/>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159893</xdr:rowOff>
    </xdr:from>
    <xdr:to>
      <xdr:col>116</xdr:col>
      <xdr:colOff>114300</xdr:colOff>
      <xdr:row>63</xdr:row>
      <xdr:rowOff>90043</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2110700" y="107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11320</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100-000087020000}"/>
            </a:ext>
          </a:extLst>
        </xdr:cNvPr>
        <xdr:cNvSpPr txBox="1"/>
      </xdr:nvSpPr>
      <xdr:spPr>
        <a:xfrm>
          <a:off x="22199600" y="106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165036</xdr:rowOff>
    </xdr:from>
    <xdr:to>
      <xdr:col>112</xdr:col>
      <xdr:colOff>38100</xdr:colOff>
      <xdr:row>63</xdr:row>
      <xdr:rowOff>95186</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1272500" y="1079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39243</xdr:rowOff>
    </xdr:from>
    <xdr:to>
      <xdr:col>116</xdr:col>
      <xdr:colOff>63500</xdr:colOff>
      <xdr:row>63</xdr:row>
      <xdr:rowOff>44386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21323300" y="1084059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xdr:rowOff>
    </xdr:from>
    <xdr:to>
      <xdr:col>107</xdr:col>
      <xdr:colOff>101600</xdr:colOff>
      <xdr:row>63</xdr:row>
      <xdr:rowOff>103759</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20383500" y="108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44386</xdr:rowOff>
    </xdr:from>
    <xdr:to>
      <xdr:col>111</xdr:col>
      <xdr:colOff>177800</xdr:colOff>
      <xdr:row>63</xdr:row>
      <xdr:rowOff>52959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0434300" y="1084573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9207</xdr:rowOff>
    </xdr:from>
    <xdr:to>
      <xdr:col>102</xdr:col>
      <xdr:colOff>165100</xdr:colOff>
      <xdr:row>63</xdr:row>
      <xdr:rowOff>110807</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94945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52959</xdr:rowOff>
    </xdr:from>
    <xdr:to>
      <xdr:col>107</xdr:col>
      <xdr:colOff>50800</xdr:colOff>
      <xdr:row>63</xdr:row>
      <xdr:rowOff>60007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9545300" y="1085430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654" name="n_1aveValue【学校施設】&#10;一人当たり面積">
          <a:extLst>
            <a:ext uri="{FF2B5EF4-FFF2-40B4-BE49-F238E27FC236}">
              <a16:creationId xmlns:a16="http://schemas.microsoft.com/office/drawing/2014/main" id="{00000000-0008-0000-0100-00008E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655" name="n_2aveValue【学校施設】&#10;一人当たり面積">
          <a:extLst>
            <a:ext uri="{FF2B5EF4-FFF2-40B4-BE49-F238E27FC236}">
              <a16:creationId xmlns:a16="http://schemas.microsoft.com/office/drawing/2014/main" id="{00000000-0008-0000-0100-00008F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656" name="n_3aveValue【学校施設】&#10;一人当たり面積">
          <a:extLst>
            <a:ext uri="{FF2B5EF4-FFF2-40B4-BE49-F238E27FC236}">
              <a16:creationId xmlns:a16="http://schemas.microsoft.com/office/drawing/2014/main" id="{00000000-0008-0000-0100-000090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86313</xdr:rowOff>
    </xdr:from>
    <xdr:ext cx="469744" cy="259045"/>
    <xdr:sp macro="" textlink="">
      <xdr:nvSpPr>
        <xdr:cNvPr id="657" name="n_1mainValue【学校施設】&#10;一人当たり面積">
          <a:extLst>
            <a:ext uri="{FF2B5EF4-FFF2-40B4-BE49-F238E27FC236}">
              <a16:creationId xmlns:a16="http://schemas.microsoft.com/office/drawing/2014/main" id="{00000000-0008-0000-0100-000091020000}"/>
            </a:ext>
          </a:extLst>
        </xdr:cNvPr>
        <xdr:cNvSpPr txBox="1"/>
      </xdr:nvSpPr>
      <xdr:spPr>
        <a:xfrm>
          <a:off x="21075727" y="108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94886</xdr:rowOff>
    </xdr:from>
    <xdr:ext cx="469744" cy="259045"/>
    <xdr:sp macro="" textlink="">
      <xdr:nvSpPr>
        <xdr:cNvPr id="658" name="n_2mainValue【学校施設】&#10;一人当たり面積">
          <a:extLst>
            <a:ext uri="{FF2B5EF4-FFF2-40B4-BE49-F238E27FC236}">
              <a16:creationId xmlns:a16="http://schemas.microsoft.com/office/drawing/2014/main" id="{00000000-0008-0000-0100-000092020000}"/>
            </a:ext>
          </a:extLst>
        </xdr:cNvPr>
        <xdr:cNvSpPr txBox="1"/>
      </xdr:nvSpPr>
      <xdr:spPr>
        <a:xfrm>
          <a:off x="20199427" y="1089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101934</xdr:rowOff>
    </xdr:from>
    <xdr:ext cx="469744" cy="259045"/>
    <xdr:sp macro="" textlink="">
      <xdr:nvSpPr>
        <xdr:cNvPr id="659" name="n_3mainValue【学校施設】&#10;一人当たり面積">
          <a:extLst>
            <a:ext uri="{FF2B5EF4-FFF2-40B4-BE49-F238E27FC236}">
              <a16:creationId xmlns:a16="http://schemas.microsoft.com/office/drawing/2014/main" id="{00000000-0008-0000-0100-000093020000}"/>
            </a:ext>
          </a:extLst>
        </xdr:cNvPr>
        <xdr:cNvSpPr txBox="1"/>
      </xdr:nvSpPr>
      <xdr:spPr>
        <a:xfrm>
          <a:off x="19310427" y="1090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1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a:extLst>
            <a:ext uri="{FF2B5EF4-FFF2-40B4-BE49-F238E27FC236}">
              <a16:creationId xmlns:a16="http://schemas.microsoft.com/office/drawing/2014/main" id="{00000000-0008-0000-0100-0000BE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a:extLst>
            <a:ext uri="{FF2B5EF4-FFF2-40B4-BE49-F238E27FC236}">
              <a16:creationId xmlns:a16="http://schemas.microsoft.com/office/drawing/2014/main" id="{00000000-0008-0000-0100-0000C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100-0000C2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121738</xdr:rowOff>
    </xdr:from>
    <xdr:to>
      <xdr:col>85</xdr:col>
      <xdr:colOff>177800</xdr:colOff>
      <xdr:row>102</xdr:row>
      <xdr:rowOff>51888</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144615</xdr:rowOff>
    </xdr:from>
    <xdr:ext cx="405111" cy="259045"/>
    <xdr:sp macro="" textlink="">
      <xdr:nvSpPr>
        <xdr:cNvPr id="717" name="【公民館】&#10;有形固定資産減価償却率該当値テキスト">
          <a:extLst>
            <a:ext uri="{FF2B5EF4-FFF2-40B4-BE49-F238E27FC236}">
              <a16:creationId xmlns:a16="http://schemas.microsoft.com/office/drawing/2014/main" id="{00000000-0008-0000-0100-0000CD020000}"/>
            </a:ext>
          </a:extLst>
        </xdr:cNvPr>
        <xdr:cNvSpPr txBox="1"/>
      </xdr:nvSpPr>
      <xdr:spPr>
        <a:xfrm>
          <a:off x="16357600" y="172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85816</xdr:rowOff>
    </xdr:from>
    <xdr:to>
      <xdr:col>81</xdr:col>
      <xdr:colOff>101600</xdr:colOff>
      <xdr:row>102</xdr:row>
      <xdr:rowOff>15966</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5430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136616</xdr:rowOff>
    </xdr:from>
    <xdr:to>
      <xdr:col>85</xdr:col>
      <xdr:colOff>127000</xdr:colOff>
      <xdr:row>102</xdr:row>
      <xdr:rowOff>1088</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5481300" y="174530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102</xdr:row>
      <xdr:rowOff>1088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4592300" y="17453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157662</xdr:rowOff>
    </xdr:from>
    <xdr:to>
      <xdr:col>72</xdr:col>
      <xdr:colOff>38100</xdr:colOff>
      <xdr:row>102</xdr:row>
      <xdr:rowOff>87812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3652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xdr:rowOff>
    </xdr:from>
    <xdr:to>
      <xdr:col>76</xdr:col>
      <xdr:colOff>114300</xdr:colOff>
      <xdr:row>102</xdr:row>
      <xdr:rowOff>37012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3703300" y="174889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4" name="n_1aveValue【公民館】&#10;有形固定資産減価償却率">
          <a:extLst>
            <a:ext uri="{FF2B5EF4-FFF2-40B4-BE49-F238E27FC236}">
              <a16:creationId xmlns:a16="http://schemas.microsoft.com/office/drawing/2014/main" id="{00000000-0008-0000-0100-0000D4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5" name="n_2aveValue【公民館】&#10;有形固定資産減価償却率">
          <a:extLst>
            <a:ext uri="{FF2B5EF4-FFF2-40B4-BE49-F238E27FC236}">
              <a16:creationId xmlns:a16="http://schemas.microsoft.com/office/drawing/2014/main" id="{00000000-0008-0000-0100-0000D5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6" name="n_3aveValue【公民館】&#10;有形固定資産減価償却率">
          <a:extLst>
            <a:ext uri="{FF2B5EF4-FFF2-40B4-BE49-F238E27FC236}">
              <a16:creationId xmlns:a16="http://schemas.microsoft.com/office/drawing/2014/main" id="{00000000-0008-0000-0100-0000D6020000}"/>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32493</xdr:rowOff>
    </xdr:from>
    <xdr:ext cx="405111" cy="259045"/>
    <xdr:sp macro="" textlink="">
      <xdr:nvSpPr>
        <xdr:cNvPr id="727" name="n_1main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728" name="n_2main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104339</xdr:rowOff>
    </xdr:from>
    <xdr:ext cx="405111" cy="259045"/>
    <xdr:sp macro="" textlink="">
      <xdr:nvSpPr>
        <xdr:cNvPr id="729" name="n_3main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00000000-0008-0000-01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a:extLst>
            <a:ext uri="{FF2B5EF4-FFF2-40B4-BE49-F238E27FC236}">
              <a16:creationId xmlns:a16="http://schemas.microsoft.com/office/drawing/2014/main" id="{00000000-0008-0000-0100-0000F2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a:extLst>
            <a:ext uri="{FF2B5EF4-FFF2-40B4-BE49-F238E27FC236}">
              <a16:creationId xmlns:a16="http://schemas.microsoft.com/office/drawing/2014/main" id="{00000000-0008-0000-0100-0000F4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58" name="【公民館】&#10;一人当たり面積平均値テキスト">
          <a:extLst>
            <a:ext uri="{FF2B5EF4-FFF2-40B4-BE49-F238E27FC236}">
              <a16:creationId xmlns:a16="http://schemas.microsoft.com/office/drawing/2014/main" id="{00000000-0008-0000-0100-0000F6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138176</xdr:rowOff>
    </xdr:from>
    <xdr:to>
      <xdr:col>116</xdr:col>
      <xdr:colOff>114300</xdr:colOff>
      <xdr:row>108</xdr:row>
      <xdr:rowOff>68326</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221107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53103</xdr:rowOff>
    </xdr:from>
    <xdr:ext cx="469744" cy="259045"/>
    <xdr:sp macro="" textlink="">
      <xdr:nvSpPr>
        <xdr:cNvPr id="769" name="【公民館】&#10;一人当たり面積該当値テキスト">
          <a:extLst>
            <a:ext uri="{FF2B5EF4-FFF2-40B4-BE49-F238E27FC236}">
              <a16:creationId xmlns:a16="http://schemas.microsoft.com/office/drawing/2014/main" id="{00000000-0008-0000-0100-000001030000}"/>
            </a:ext>
          </a:extLst>
        </xdr:cNvPr>
        <xdr:cNvSpPr txBox="1"/>
      </xdr:nvSpPr>
      <xdr:spPr>
        <a:xfrm>
          <a:off x="22199600" y="183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138937</xdr:rowOff>
    </xdr:from>
    <xdr:to>
      <xdr:col>112</xdr:col>
      <xdr:colOff>38100</xdr:colOff>
      <xdr:row>108</xdr:row>
      <xdr:rowOff>69087</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21272500" y="184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17526</xdr:rowOff>
    </xdr:from>
    <xdr:to>
      <xdr:col>116</xdr:col>
      <xdr:colOff>63500</xdr:colOff>
      <xdr:row>108</xdr:row>
      <xdr:rowOff>18287</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flipV="1">
          <a:off x="21323300" y="1853412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141224</xdr:rowOff>
    </xdr:from>
    <xdr:to>
      <xdr:col>107</xdr:col>
      <xdr:colOff>101600</xdr:colOff>
      <xdr:row>108</xdr:row>
      <xdr:rowOff>71374</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0383500" y="18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18287</xdr:rowOff>
    </xdr:from>
    <xdr:to>
      <xdr:col>111</xdr:col>
      <xdr:colOff>177800</xdr:colOff>
      <xdr:row>108</xdr:row>
      <xdr:rowOff>20574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20434300" y="185348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142748</xdr:rowOff>
    </xdr:from>
    <xdr:to>
      <xdr:col>102</xdr:col>
      <xdr:colOff>165100</xdr:colOff>
      <xdr:row>108</xdr:row>
      <xdr:rowOff>72898</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9494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20574</xdr:rowOff>
    </xdr:from>
    <xdr:to>
      <xdr:col>107</xdr:col>
      <xdr:colOff>50800</xdr:colOff>
      <xdr:row>108</xdr:row>
      <xdr:rowOff>22098</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flipV="1">
          <a:off x="19545300" y="1853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6" name="n_1aveValue【公民館】&#10;一人当たり面積">
          <a:extLst>
            <a:ext uri="{FF2B5EF4-FFF2-40B4-BE49-F238E27FC236}">
              <a16:creationId xmlns:a16="http://schemas.microsoft.com/office/drawing/2014/main" id="{00000000-0008-0000-0100-00000803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77" name="n_2aveValue【公民館】&#10;一人当たり面積">
          <a:extLst>
            <a:ext uri="{FF2B5EF4-FFF2-40B4-BE49-F238E27FC236}">
              <a16:creationId xmlns:a16="http://schemas.microsoft.com/office/drawing/2014/main" id="{00000000-0008-0000-0100-00000903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78" name="n_3aveValue【公民館】&#10;一人当たり面積">
          <a:extLst>
            <a:ext uri="{FF2B5EF4-FFF2-40B4-BE49-F238E27FC236}">
              <a16:creationId xmlns:a16="http://schemas.microsoft.com/office/drawing/2014/main" id="{00000000-0008-0000-0100-00000A03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60214</xdr:rowOff>
    </xdr:from>
    <xdr:ext cx="469744" cy="259045"/>
    <xdr:sp macro="" textlink="">
      <xdr:nvSpPr>
        <xdr:cNvPr id="779" name="n_1mainValue【公民館】&#10;一人当たり面積">
          <a:extLst>
            <a:ext uri="{FF2B5EF4-FFF2-40B4-BE49-F238E27FC236}">
              <a16:creationId xmlns:a16="http://schemas.microsoft.com/office/drawing/2014/main" id="{00000000-0008-0000-0100-00000B030000}"/>
            </a:ext>
          </a:extLst>
        </xdr:cNvPr>
        <xdr:cNvSpPr txBox="1"/>
      </xdr:nvSpPr>
      <xdr:spPr>
        <a:xfrm>
          <a:off x="21075727" y="18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62501</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20199427"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64025</xdr:rowOff>
    </xdr:from>
    <xdr:ext cx="469744" cy="259045"/>
    <xdr:sp macro="" textlink="">
      <xdr:nvSpPr>
        <xdr:cNvPr id="781" name="n_3mainValue【公民館】&#10;一人当たり面積">
          <a:extLst>
            <a:ext uri="{FF2B5EF4-FFF2-40B4-BE49-F238E27FC236}">
              <a16:creationId xmlns:a16="http://schemas.microsoft.com/office/drawing/2014/main" id="{00000000-0008-0000-0100-00000D030000}"/>
            </a:ext>
          </a:extLst>
        </xdr:cNvPr>
        <xdr:cNvSpPr txBox="1"/>
      </xdr:nvSpPr>
      <xdr:spPr>
        <a:xfrm>
          <a:off x="19310427" y="185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類似団体と比較して有形固定資産減価償却率が高くなっている施設は、漁港、学校施設、公民館である。その中でも公民館の値が顕著で、経年による償却はあるものの、修繕等により前年度比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減であるが、類似団体平均を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となっている。また、公営住宅建替事業の実施により、老朽化した建物の除却等及び建替を行っているものの、償却額の増の方が大きかったため、前年度比</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52.7%</a:t>
          </a:r>
          <a:r>
            <a:rPr kumimoji="1" lang="ja-JP" altLang="en-US" sz="1300">
              <a:latin typeface="ＭＳ Ｐゴシック" panose="020B0600070205080204" pitchFamily="50" charset="-128"/>
              <a:ea typeface="ＭＳ Ｐゴシック" panose="020B0600070205080204" pitchFamily="50" charset="-128"/>
            </a:rPr>
            <a:t>となっている。今後は各施設ごとの老朽化状況を鑑み、公共施設等管理計画及び個別施設計画に基づいた計画的な改修等を行っていく必要がある。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8,322
8,293
113.62
5,749,208
5,614,384
110,481
3,200,750
7,110,854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161472</xdr:rowOff>
    </xdr:from>
    <xdr:to>
      <xdr:col>24</xdr:col>
      <xdr:colOff>114300</xdr:colOff>
      <xdr:row>57</xdr:row>
      <xdr:rowOff>91622</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584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12899</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200-00005C000000}"/>
            </a:ext>
          </a:extLst>
        </xdr:cNvPr>
        <xdr:cNvSpPr txBox="1"/>
      </xdr:nvSpPr>
      <xdr:spPr>
        <a:xfrm>
          <a:off x="4673600" y="961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59</xdr:row>
      <xdr:rowOff>122465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797300" y="9813472"/>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59</xdr:row>
      <xdr:rowOff>122465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908300" y="9818370"/>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45720</xdr:rowOff>
    </xdr:from>
    <xdr:to>
      <xdr:col>15</xdr:col>
      <xdr:colOff>50800</xdr:colOff>
      <xdr:row>57</xdr:row>
      <xdr:rowOff>80010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2019300" y="9818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164392</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200-000085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200-000087000000}"/>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2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42164</xdr:rowOff>
    </xdr:from>
    <xdr:to>
      <xdr:col>55</xdr:col>
      <xdr:colOff>50800</xdr:colOff>
      <xdr:row>63</xdr:row>
      <xdr:rowOff>143764</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128541</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92964</xdr:rowOff>
    </xdr:from>
    <xdr:to>
      <xdr:col>55</xdr:col>
      <xdr:colOff>0</xdr:colOff>
      <xdr:row>63</xdr:row>
      <xdr:rowOff>93726</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8943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45212</xdr:rowOff>
    </xdr:from>
    <xdr:to>
      <xdr:col>46</xdr:col>
      <xdr:colOff>38100</xdr:colOff>
      <xdr:row>63</xdr:row>
      <xdr:rowOff>146812</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93726</xdr:rowOff>
    </xdr:from>
    <xdr:to>
      <xdr:col>50</xdr:col>
      <xdr:colOff>114300</xdr:colOff>
      <xdr:row>63</xdr:row>
      <xdr:rowOff>96012</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89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47498</xdr:rowOff>
    </xdr:from>
    <xdr:to>
      <xdr:col>41</xdr:col>
      <xdr:colOff>101600</xdr:colOff>
      <xdr:row>63</xdr:row>
      <xdr:rowOff>149098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96012</xdr:rowOff>
    </xdr:from>
    <xdr:to>
      <xdr:col>45</xdr:col>
      <xdr:colOff>177800</xdr:colOff>
      <xdr:row>63</xdr:row>
      <xdr:rowOff>98298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8973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135653</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200-000097000000}"/>
            </a:ext>
          </a:extLst>
        </xdr:cNvPr>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137939</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200-000098000000}"/>
            </a:ext>
          </a:extLst>
        </xdr:cNvPr>
        <xdr:cNvSpPr txBox="1"/>
      </xdr:nvSpPr>
      <xdr:spPr>
        <a:xfrm>
          <a:off x="85154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140225</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200-000099000000}"/>
            </a:ext>
          </a:extLst>
        </xdr:cNvPr>
        <xdr:cNvSpPr txBox="1"/>
      </xdr:nvSpPr>
      <xdr:spPr>
        <a:xfrm>
          <a:off x="7626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200-0000BD00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200-0000BF00000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68959</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36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49349</xdr:rowOff>
    </xdr:from>
    <xdr:to>
      <xdr:col>20</xdr:col>
      <xdr:colOff>38100</xdr:colOff>
      <xdr:row>80</xdr:row>
      <xdr:rowOff>150949</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96882</xdr:rowOff>
    </xdr:from>
    <xdr:to>
      <xdr:col>24</xdr:col>
      <xdr:colOff>63500</xdr:colOff>
      <xdr:row>80</xdr:row>
      <xdr:rowOff>100149</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3797300" y="138128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80</xdr:row>
      <xdr:rowOff>103414</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908300" y="13816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968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80</xdr:row>
      <xdr:rowOff>111579</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2019300" y="138194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167476</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582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200-0000CF000000}"/>
            </a:ext>
          </a:extLst>
        </xdr:cNvPr>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200-0000E6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200-0000E8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200-0000EA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00000000-0008-0000-0200-0000ED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00000000-0008-0000-0200-0000EF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00000000-0008-0000-0200-0000F1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200-0000F8000000}"/>
            </a:ext>
          </a:extLst>
        </xdr:cNvPr>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127254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46364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15647</xdr:rowOff>
    </xdr:from>
    <xdr:to>
      <xdr:col>46</xdr:col>
      <xdr:colOff>38100</xdr:colOff>
      <xdr:row>85</xdr:row>
      <xdr:rowOff>117247</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66447</xdr:rowOff>
    </xdr:from>
    <xdr:to>
      <xdr:col>50</xdr:col>
      <xdr:colOff>114300</xdr:colOff>
      <xdr:row>85</xdr:row>
      <xdr:rowOff>127254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4639697"/>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19762</xdr:rowOff>
    </xdr:from>
    <xdr:to>
      <xdr:col>41</xdr:col>
      <xdr:colOff>101600</xdr:colOff>
      <xdr:row>85</xdr:row>
      <xdr:rowOff>121362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66447</xdr:rowOff>
    </xdr:from>
    <xdr:to>
      <xdr:col>45</xdr:col>
      <xdr:colOff>177800</xdr:colOff>
      <xdr:row>85</xdr:row>
      <xdr:rowOff>70562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463969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169181</xdr:rowOff>
    </xdr:from>
    <xdr:ext cx="469744" cy="259045"/>
    <xdr:sp macro="" textlink="">
      <xdr:nvSpPr>
        <xdr:cNvPr id="255" name="n_1mainValue【福祉施設】&#10;一人当たり面積">
          <a:extLst>
            <a:ext uri="{FF2B5EF4-FFF2-40B4-BE49-F238E27FC236}">
              <a16:creationId xmlns:a16="http://schemas.microsoft.com/office/drawing/2014/main" id="{00000000-0008-0000-0200-0000FF000000}"/>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108374</xdr:rowOff>
    </xdr:from>
    <xdr:ext cx="469744" cy="259045"/>
    <xdr:sp macro="" textlink="">
      <xdr:nvSpPr>
        <xdr:cNvPr id="256" name="n_2mainValue【福祉施設】&#10;一人当たり面積">
          <a:extLst>
            <a:ext uri="{FF2B5EF4-FFF2-40B4-BE49-F238E27FC236}">
              <a16:creationId xmlns:a16="http://schemas.microsoft.com/office/drawing/2014/main" id="{00000000-0008-0000-0200-000000010000}"/>
            </a:ext>
          </a:extLst>
        </xdr:cNvPr>
        <xdr:cNvSpPr txBox="1"/>
      </xdr:nvSpPr>
      <xdr:spPr>
        <a:xfrm>
          <a:off x="8515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112489</xdr:rowOff>
    </xdr:from>
    <xdr:ext cx="469744" cy="259045"/>
    <xdr:sp macro="" textlink="">
      <xdr:nvSpPr>
        <xdr:cNvPr id="257" name="n_3mainValue【福祉施設】&#10;一人当たり面積">
          <a:extLst>
            <a:ext uri="{FF2B5EF4-FFF2-40B4-BE49-F238E27FC236}">
              <a16:creationId xmlns:a16="http://schemas.microsoft.com/office/drawing/2014/main" id="{00000000-0008-0000-0200-000001010000}"/>
            </a:ext>
          </a:extLst>
        </xdr:cNvPr>
        <xdr:cNvSpPr txBox="1"/>
      </xdr:nvSpPr>
      <xdr:spPr>
        <a:xfrm>
          <a:off x="7626427" y="146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00000000-0008-0000-02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a:extLst>
            <a:ext uri="{FF2B5EF4-FFF2-40B4-BE49-F238E27FC236}">
              <a16:creationId xmlns:a16="http://schemas.microsoft.com/office/drawing/2014/main" id="{00000000-0008-0000-0200-00002B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a:extLst>
            <a:ext uri="{FF2B5EF4-FFF2-40B4-BE49-F238E27FC236}">
              <a16:creationId xmlns:a16="http://schemas.microsoft.com/office/drawing/2014/main" id="{00000000-0008-0000-0200-00002D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0000000-0008-0000-0200-00002F010000}"/>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id="{00000000-0008-0000-0200-000032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id="{00000000-0008-0000-0200-000034010000}"/>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id="{00000000-0008-0000-0200-000036010000}"/>
            </a:ext>
          </a:extLst>
        </xdr:cNvPr>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00000000-0008-0000-0200-00003D010000}"/>
            </a:ext>
          </a:extLst>
        </xdr:cNvPr>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543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83820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5481300" y="61817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83820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4592300" y="61626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365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95250</xdr:rowOff>
    </xdr:from>
    <xdr:to>
      <xdr:col>76</xdr:col>
      <xdr:colOff>114300</xdr:colOff>
      <xdr:row>35</xdr:row>
      <xdr:rowOff>161925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3703300" y="6096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151147</xdr:rowOff>
    </xdr:from>
    <xdr:ext cx="405111" cy="259045"/>
    <xdr:sp macro="" textlink="">
      <xdr:nvSpPr>
        <xdr:cNvPr id="324" name="n_1mainValue【一般廃棄物処理施設】&#10;有形固定資産減価償却率">
          <a:extLst>
            <a:ext uri="{FF2B5EF4-FFF2-40B4-BE49-F238E27FC236}">
              <a16:creationId xmlns:a16="http://schemas.microsoft.com/office/drawing/2014/main" id="{00000000-0008-0000-0200-000044010000}"/>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325" name="n_2mainValue【一般廃棄物処理施設】&#10;有形固定資産減価償却率">
          <a:extLst>
            <a:ext uri="{FF2B5EF4-FFF2-40B4-BE49-F238E27FC236}">
              <a16:creationId xmlns:a16="http://schemas.microsoft.com/office/drawing/2014/main" id="{00000000-0008-0000-0200-000045010000}"/>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326" name="n_3mainValue【一般廃棄物処理施設】&#10;有形固定資産減価償却率">
          <a:extLst>
            <a:ext uri="{FF2B5EF4-FFF2-40B4-BE49-F238E27FC236}">
              <a16:creationId xmlns:a16="http://schemas.microsoft.com/office/drawing/2014/main" id="{00000000-0008-0000-0200-000046010000}"/>
            </a:ext>
          </a:extLst>
        </xdr:cNvPr>
        <xdr:cNvSpPr txBox="1"/>
      </xdr:nvSpPr>
      <xdr:spPr>
        <a:xfrm>
          <a:off x="13500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00000000-0008-0000-0200-00005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id="{00000000-0008-0000-0200-000061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id="{00000000-0008-0000-0200-000063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00000000-0008-0000-0200-000065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00000000-0008-0000-0200-000068010000}"/>
            </a:ext>
          </a:extLst>
        </xdr:cNvPr>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62" name="n_2aveValue【一般廃棄物処理施設】&#10;一人当たり有形固定資産（償却資産）額">
          <a:extLst>
            <a:ext uri="{FF2B5EF4-FFF2-40B4-BE49-F238E27FC236}">
              <a16:creationId xmlns:a16="http://schemas.microsoft.com/office/drawing/2014/main" id="{00000000-0008-0000-0200-00006A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64" name="n_3aveValue【一般廃棄物処理施設】&#10;一人当たり有形固定資産（償却資産）額">
          <a:extLst>
            <a:ext uri="{FF2B5EF4-FFF2-40B4-BE49-F238E27FC236}">
              <a16:creationId xmlns:a16="http://schemas.microsoft.com/office/drawing/2014/main" id="{00000000-0008-0000-0200-00006C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133260</xdr:rowOff>
    </xdr:from>
    <xdr:to>
      <xdr:col>116</xdr:col>
      <xdr:colOff>114300</xdr:colOff>
      <xdr:row>40</xdr:row>
      <xdr:rowOff>63410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22110700" y="68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111687</xdr:rowOff>
    </xdr:from>
    <xdr:ext cx="599010" cy="259045"/>
    <xdr:sp macro="" textlink="">
      <xdr:nvSpPr>
        <xdr:cNvPr id="371" name="【一般廃棄物処理施設】&#10;一人当たり有形固定資産（償却資産）額該当値テキスト">
          <a:extLst>
            <a:ext uri="{FF2B5EF4-FFF2-40B4-BE49-F238E27FC236}">
              <a16:creationId xmlns:a16="http://schemas.microsoft.com/office/drawing/2014/main" id="{00000000-0008-0000-0200-000073010000}"/>
            </a:ext>
          </a:extLst>
        </xdr:cNvPr>
        <xdr:cNvSpPr txBox="1"/>
      </xdr:nvSpPr>
      <xdr:spPr>
        <a:xfrm>
          <a:off x="22199600" y="67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73106</xdr:rowOff>
    </xdr:from>
    <xdr:to>
      <xdr:col>112</xdr:col>
      <xdr:colOff>38100</xdr:colOff>
      <xdr:row>40</xdr:row>
      <xdr:rowOff>3256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21272500" y="67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123906</xdr:rowOff>
    </xdr:from>
    <xdr:to>
      <xdr:col>116</xdr:col>
      <xdr:colOff>63500</xdr:colOff>
      <xdr:row>40</xdr:row>
      <xdr:rowOff>12610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1323300" y="6810456"/>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142600</xdr:rowOff>
    </xdr:from>
    <xdr:to>
      <xdr:col>107</xdr:col>
      <xdr:colOff>101600</xdr:colOff>
      <xdr:row>40</xdr:row>
      <xdr:rowOff>72750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20383500" y="68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123906</xdr:rowOff>
    </xdr:from>
    <xdr:to>
      <xdr:col>111</xdr:col>
      <xdr:colOff>177800</xdr:colOff>
      <xdr:row>40</xdr:row>
      <xdr:rowOff>21950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0434300" y="6810456"/>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3092</xdr:rowOff>
    </xdr:from>
    <xdr:to>
      <xdr:col>102</xdr:col>
      <xdr:colOff>165100</xdr:colOff>
      <xdr:row>40</xdr:row>
      <xdr:rowOff>104692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9494500" y="6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21950</xdr:rowOff>
    </xdr:from>
    <xdr:to>
      <xdr:col>107</xdr:col>
      <xdr:colOff>50800</xdr:colOff>
      <xdr:row>40</xdr:row>
      <xdr:rowOff>53892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9545300" y="6879950"/>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19783</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00000000-0008-0000-0200-00007A010000}"/>
            </a:ext>
          </a:extLst>
        </xdr:cNvPr>
        <xdr:cNvSpPr txBox="1"/>
      </xdr:nvSpPr>
      <xdr:spPr>
        <a:xfrm>
          <a:off x="21011095" y="653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63877</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id="{00000000-0008-0000-0200-00007B010000}"/>
            </a:ext>
          </a:extLst>
        </xdr:cNvPr>
        <xdr:cNvSpPr txBox="1"/>
      </xdr:nvSpPr>
      <xdr:spPr>
        <a:xfrm>
          <a:off x="20134795" y="692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95819</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id="{00000000-0008-0000-0200-00007C010000}"/>
            </a:ext>
          </a:extLst>
        </xdr:cNvPr>
        <xdr:cNvSpPr txBox="1"/>
      </xdr:nvSpPr>
      <xdr:spPr>
        <a:xfrm>
          <a:off x="19245795" y="695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a:extLst>
            <a:ext uri="{FF2B5EF4-FFF2-40B4-BE49-F238E27FC236}">
              <a16:creationId xmlns:a16="http://schemas.microsoft.com/office/drawing/2014/main" id="{00000000-0008-0000-0200-0000A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23" name="【消防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5" name="【消防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27" name="【消防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30" name="n_1aveValue【消防施設】&#10;有形固定資産減価償却率">
          <a:extLst>
            <a:ext uri="{FF2B5EF4-FFF2-40B4-BE49-F238E27FC236}">
              <a16:creationId xmlns:a16="http://schemas.microsoft.com/office/drawing/2014/main" id="{00000000-0008-0000-0200-0000AE01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32" name="n_2aveValue【消防施設】&#10;有形固定資産減価償却率">
          <a:extLst>
            <a:ext uri="{FF2B5EF4-FFF2-40B4-BE49-F238E27FC236}">
              <a16:creationId xmlns:a16="http://schemas.microsoft.com/office/drawing/2014/main" id="{00000000-0008-0000-0200-0000B001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34" name="n_3aveValue【消防施設】&#10;有形固定資産減価償却率">
          <a:extLst>
            <a:ext uri="{FF2B5EF4-FFF2-40B4-BE49-F238E27FC236}">
              <a16:creationId xmlns:a16="http://schemas.microsoft.com/office/drawing/2014/main" id="{00000000-0008-0000-0200-0000B201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29755</xdr:rowOff>
    </xdr:from>
    <xdr:to>
      <xdr:col>85</xdr:col>
      <xdr:colOff>177800</xdr:colOff>
      <xdr:row>80</xdr:row>
      <xdr:rowOff>131355</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6268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52632</xdr:rowOff>
    </xdr:from>
    <xdr:ext cx="405111" cy="259045"/>
    <xdr:sp macro="" textlink="">
      <xdr:nvSpPr>
        <xdr:cNvPr id="441" name="【消防施設】&#10;有形固定資産減価償却率該当値テキスト">
          <a:extLst>
            <a:ext uri="{FF2B5EF4-FFF2-40B4-BE49-F238E27FC236}">
              <a16:creationId xmlns:a16="http://schemas.microsoft.com/office/drawing/2014/main" id="{00000000-0008-0000-0200-0000B9010000}"/>
            </a:ext>
          </a:extLst>
        </xdr:cNvPr>
        <xdr:cNvSpPr txBox="1"/>
      </xdr:nvSpPr>
      <xdr:spPr>
        <a:xfrm>
          <a:off x="16357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5262</xdr:rowOff>
    </xdr:from>
    <xdr:to>
      <xdr:col>81</xdr:col>
      <xdr:colOff>101600</xdr:colOff>
      <xdr:row>80</xdr:row>
      <xdr:rowOff>106862</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5430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80555</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5481300" y="1377206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34652</xdr:rowOff>
    </xdr:from>
    <xdr:to>
      <xdr:col>76</xdr:col>
      <xdr:colOff>165100</xdr:colOff>
      <xdr:row>80</xdr:row>
      <xdr:rowOff>136252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4541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85452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4592300" y="137720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85452</xdr:rowOff>
    </xdr:from>
    <xdr:to>
      <xdr:col>76</xdr:col>
      <xdr:colOff>114300</xdr:colOff>
      <xdr:row>80</xdr:row>
      <xdr:rowOff>118111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3703300" y="138014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123389</xdr:rowOff>
    </xdr:from>
    <xdr:ext cx="405111" cy="259045"/>
    <xdr:sp macro="" textlink="">
      <xdr:nvSpPr>
        <xdr:cNvPr id="448" name="n_1mainValue【消防施設】&#10;有形固定資産減価償却率">
          <a:extLst>
            <a:ext uri="{FF2B5EF4-FFF2-40B4-BE49-F238E27FC236}">
              <a16:creationId xmlns:a16="http://schemas.microsoft.com/office/drawing/2014/main" id="{00000000-0008-0000-0200-0000C0010000}"/>
            </a:ext>
          </a:extLst>
        </xdr:cNvPr>
        <xdr:cNvSpPr txBox="1"/>
      </xdr:nvSpPr>
      <xdr:spPr>
        <a:xfrm>
          <a:off x="15266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152779</xdr:rowOff>
    </xdr:from>
    <xdr:ext cx="405111" cy="259045"/>
    <xdr:sp macro="" textlink="">
      <xdr:nvSpPr>
        <xdr:cNvPr id="449" name="n_2mainValue【消防施設】&#10;有形固定資産減価償却率">
          <a:extLst>
            <a:ext uri="{FF2B5EF4-FFF2-40B4-BE49-F238E27FC236}">
              <a16:creationId xmlns:a16="http://schemas.microsoft.com/office/drawing/2014/main" id="{00000000-0008-0000-0200-0000C1010000}"/>
            </a:ext>
          </a:extLst>
        </xdr:cNvPr>
        <xdr:cNvSpPr txBox="1"/>
      </xdr:nvSpPr>
      <xdr:spPr>
        <a:xfrm>
          <a:off x="14389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450" name="n_3mainValue【消防施設】&#10;有形固定資産減価償却率">
          <a:extLst>
            <a:ext uri="{FF2B5EF4-FFF2-40B4-BE49-F238E27FC236}">
              <a16:creationId xmlns:a16="http://schemas.microsoft.com/office/drawing/2014/main" id="{00000000-0008-0000-0200-0000C2010000}"/>
            </a:ext>
          </a:extLst>
        </xdr:cNvPr>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a:extLst>
            <a:ext uri="{FF2B5EF4-FFF2-40B4-BE49-F238E27FC236}">
              <a16:creationId xmlns:a16="http://schemas.microsoft.com/office/drawing/2014/main" id="{00000000-0008-0000-0200-0000D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5" name="【消防施設】&#10;一人当たり面積最小値テキスト">
          <a:extLst>
            <a:ext uri="{FF2B5EF4-FFF2-40B4-BE49-F238E27FC236}">
              <a16:creationId xmlns:a16="http://schemas.microsoft.com/office/drawing/2014/main" id="{00000000-0008-0000-0200-0000DB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7" name="【消防施設】&#10;一人当たり面積最大値テキスト">
          <a:extLst>
            <a:ext uri="{FF2B5EF4-FFF2-40B4-BE49-F238E27FC236}">
              <a16:creationId xmlns:a16="http://schemas.microsoft.com/office/drawing/2014/main" id="{00000000-0008-0000-0200-0000DD01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79" name="【消防施設】&#10;一人当たり面積平均値テキスト">
          <a:extLst>
            <a:ext uri="{FF2B5EF4-FFF2-40B4-BE49-F238E27FC236}">
              <a16:creationId xmlns:a16="http://schemas.microsoft.com/office/drawing/2014/main" id="{00000000-0008-0000-0200-0000DF01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82" name="n_1aveValue【消防施設】&#10;一人当たり面積">
          <a:extLst>
            <a:ext uri="{FF2B5EF4-FFF2-40B4-BE49-F238E27FC236}">
              <a16:creationId xmlns:a16="http://schemas.microsoft.com/office/drawing/2014/main" id="{00000000-0008-0000-0200-0000E2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84" name="n_2aveValue【消防施設】&#10;一人当たり面積">
          <a:extLst>
            <a:ext uri="{FF2B5EF4-FFF2-40B4-BE49-F238E27FC236}">
              <a16:creationId xmlns:a16="http://schemas.microsoft.com/office/drawing/2014/main" id="{00000000-0008-0000-0200-0000E401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6" name="n_3aveValue【消防施設】&#10;一人当たり面積">
          <a:extLst>
            <a:ext uri="{FF2B5EF4-FFF2-40B4-BE49-F238E27FC236}">
              <a16:creationId xmlns:a16="http://schemas.microsoft.com/office/drawing/2014/main" id="{00000000-0008-0000-0200-0000E601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xdr:rowOff>
    </xdr:from>
    <xdr:to>
      <xdr:col>116</xdr:col>
      <xdr:colOff>114300</xdr:colOff>
      <xdr:row>85</xdr:row>
      <xdr:rowOff>109855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158132</xdr:rowOff>
    </xdr:from>
    <xdr:ext cx="469744" cy="259045"/>
    <xdr:sp macro="" textlink="">
      <xdr:nvSpPr>
        <xdr:cNvPr id="493" name="【消防施設】&#10;一人当たり面積該当値テキスト">
          <a:extLst>
            <a:ext uri="{FF2B5EF4-FFF2-40B4-BE49-F238E27FC236}">
              <a16:creationId xmlns:a16="http://schemas.microsoft.com/office/drawing/2014/main" id="{00000000-0008-0000-0200-0000ED010000}"/>
            </a:ext>
          </a:extLst>
        </xdr:cNvPr>
        <xdr:cNvSpPr txBox="1"/>
      </xdr:nvSpPr>
      <xdr:spPr>
        <a:xfrm>
          <a:off x="22199600"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59055</xdr:rowOff>
    </xdr:from>
    <xdr:to>
      <xdr:col>116</xdr:col>
      <xdr:colOff>63500</xdr:colOff>
      <xdr:row>85</xdr:row>
      <xdr:rowOff>60961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146323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64770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66675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1463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500" name="n_1mainValue【消防施設】&#10;一人当たり面積">
          <a:extLst>
            <a:ext uri="{FF2B5EF4-FFF2-40B4-BE49-F238E27FC236}">
              <a16:creationId xmlns:a16="http://schemas.microsoft.com/office/drawing/2014/main" id="{00000000-0008-0000-0200-0000F4010000}"/>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501" name="n_2mainValue【消防施設】&#10;一人当たり面積">
          <a:extLst>
            <a:ext uri="{FF2B5EF4-FFF2-40B4-BE49-F238E27FC236}">
              <a16:creationId xmlns:a16="http://schemas.microsoft.com/office/drawing/2014/main" id="{00000000-0008-0000-0200-0000F5010000}"/>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502" name="n_3mainValue【消防施設】&#10;一人当たり面積">
          <a:extLst>
            <a:ext uri="{FF2B5EF4-FFF2-40B4-BE49-F238E27FC236}">
              <a16:creationId xmlns:a16="http://schemas.microsoft.com/office/drawing/2014/main" id="{00000000-0008-0000-0200-0000F6010000}"/>
            </a:ext>
          </a:extLst>
        </xdr:cNvPr>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a:extLst>
            <a:ext uri="{FF2B5EF4-FFF2-40B4-BE49-F238E27FC236}">
              <a16:creationId xmlns:a16="http://schemas.microsoft.com/office/drawing/2014/main" id="{00000000-0008-0000-0200-00000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7" name="【庁舎】&#10;有形固定資産減価償却率最小値テキスト">
          <a:extLst>
            <a:ext uri="{FF2B5EF4-FFF2-40B4-BE49-F238E27FC236}">
              <a16:creationId xmlns:a16="http://schemas.microsoft.com/office/drawing/2014/main" id="{00000000-0008-0000-0200-00000F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9" name="【庁舎】&#10;有形固定資産減価償却率最大値テキスト">
          <a:extLst>
            <a:ext uri="{FF2B5EF4-FFF2-40B4-BE49-F238E27FC236}">
              <a16:creationId xmlns:a16="http://schemas.microsoft.com/office/drawing/2014/main" id="{00000000-0008-0000-0200-000011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31" name="【庁舎】&#10;有形固定資産減価償却率平均値テキスト">
          <a:extLst>
            <a:ext uri="{FF2B5EF4-FFF2-40B4-BE49-F238E27FC236}">
              <a16:creationId xmlns:a16="http://schemas.microsoft.com/office/drawing/2014/main" id="{00000000-0008-0000-0200-000013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34" name="n_1aveValue【庁舎】&#10;有形固定資産減価償却率">
          <a:extLst>
            <a:ext uri="{FF2B5EF4-FFF2-40B4-BE49-F238E27FC236}">
              <a16:creationId xmlns:a16="http://schemas.microsoft.com/office/drawing/2014/main" id="{00000000-0008-0000-0200-000016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6" name="n_2aveValue【庁舎】&#10;有形固定資産減価償却率">
          <a:extLst>
            <a:ext uri="{FF2B5EF4-FFF2-40B4-BE49-F238E27FC236}">
              <a16:creationId xmlns:a16="http://schemas.microsoft.com/office/drawing/2014/main" id="{00000000-0008-0000-0200-000018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538" name="n_3aveValue【庁舎】&#10;有形固定資産減価償却率">
          <a:extLst>
            <a:ext uri="{FF2B5EF4-FFF2-40B4-BE49-F238E27FC236}">
              <a16:creationId xmlns:a16="http://schemas.microsoft.com/office/drawing/2014/main" id="{00000000-0008-0000-0200-00001A020000}"/>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165116</xdr:rowOff>
    </xdr:from>
    <xdr:ext cx="405111" cy="259045"/>
    <xdr:sp macro="" textlink="">
      <xdr:nvSpPr>
        <xdr:cNvPr id="545" name="【庁舎】&#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833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12700</xdr:rowOff>
    </xdr:from>
    <xdr:to>
      <xdr:col>81</xdr:col>
      <xdr:colOff>101600</xdr:colOff>
      <xdr:row>107</xdr:row>
      <xdr:rowOff>114300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5430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63500</xdr:rowOff>
    </xdr:from>
    <xdr:to>
      <xdr:col>85</xdr:col>
      <xdr:colOff>127000</xdr:colOff>
      <xdr:row>107</xdr:row>
      <xdr:rowOff>66039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5481300" y="184086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34289</xdr:rowOff>
    </xdr:from>
    <xdr:to>
      <xdr:col>76</xdr:col>
      <xdr:colOff>165100</xdr:colOff>
      <xdr:row>107</xdr:row>
      <xdr:rowOff>135889</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4541500" y="18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63500</xdr:rowOff>
    </xdr:from>
    <xdr:to>
      <xdr:col>81</xdr:col>
      <xdr:colOff>50800</xdr:colOff>
      <xdr:row>107</xdr:row>
      <xdr:rowOff>85089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4592300" y="184086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170180</xdr:rowOff>
    </xdr:from>
    <xdr:to>
      <xdr:col>72</xdr:col>
      <xdr:colOff>38100</xdr:colOff>
      <xdr:row>102</xdr:row>
      <xdr:rowOff>100330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3652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49530</xdr:rowOff>
    </xdr:from>
    <xdr:to>
      <xdr:col>76</xdr:col>
      <xdr:colOff>114300</xdr:colOff>
      <xdr:row>107</xdr:row>
      <xdr:rowOff>85089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3703300" y="17537430"/>
          <a:ext cx="889000" cy="89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105427</xdr:rowOff>
    </xdr:from>
    <xdr:ext cx="405111" cy="259045"/>
    <xdr:sp macro="" textlink="">
      <xdr:nvSpPr>
        <xdr:cNvPr id="552" name="n_1mainValue【庁舎】&#10;有形固定資産減価償却率">
          <a:extLst>
            <a:ext uri="{FF2B5EF4-FFF2-40B4-BE49-F238E27FC236}">
              <a16:creationId xmlns:a16="http://schemas.microsoft.com/office/drawing/2014/main" id="{00000000-0008-0000-0200-000028020000}"/>
            </a:ext>
          </a:extLst>
        </xdr:cNvPr>
        <xdr:cNvSpPr txBox="1"/>
      </xdr:nvSpPr>
      <xdr:spPr>
        <a:xfrm>
          <a:off x="152660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127016</xdr:rowOff>
    </xdr:from>
    <xdr:ext cx="405111" cy="259045"/>
    <xdr:sp macro="" textlink="">
      <xdr:nvSpPr>
        <xdr:cNvPr id="553" name="n_2mainValue【庁舎】&#10;有形固定資産減価償却率">
          <a:extLst>
            <a:ext uri="{FF2B5EF4-FFF2-40B4-BE49-F238E27FC236}">
              <a16:creationId xmlns:a16="http://schemas.microsoft.com/office/drawing/2014/main" id="{00000000-0008-0000-0200-000029020000}"/>
            </a:ext>
          </a:extLst>
        </xdr:cNvPr>
        <xdr:cNvSpPr txBox="1"/>
      </xdr:nvSpPr>
      <xdr:spPr>
        <a:xfrm>
          <a:off x="14389744" y="1847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116857</xdr:rowOff>
    </xdr:from>
    <xdr:ext cx="405111" cy="259045"/>
    <xdr:sp macro="" textlink="">
      <xdr:nvSpPr>
        <xdr:cNvPr id="554" name="n_3mainValue【庁舎】&#10;有形固定資産減価償却率">
          <a:extLst>
            <a:ext uri="{FF2B5EF4-FFF2-40B4-BE49-F238E27FC236}">
              <a16:creationId xmlns:a16="http://schemas.microsoft.com/office/drawing/2014/main" id="{00000000-0008-0000-0200-00002A020000}"/>
            </a:ext>
          </a:extLst>
        </xdr:cNvPr>
        <xdr:cNvSpPr txBox="1"/>
      </xdr:nvSpPr>
      <xdr:spPr>
        <a:xfrm>
          <a:off x="13500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a:extLst>
            <a:ext uri="{FF2B5EF4-FFF2-40B4-BE49-F238E27FC236}">
              <a16:creationId xmlns:a16="http://schemas.microsoft.com/office/drawing/2014/main" id="{00000000-0008-0000-0200-00004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81" name="【庁舎】&#10;一人当たり面積最小値テキスト">
          <a:extLst>
            <a:ext uri="{FF2B5EF4-FFF2-40B4-BE49-F238E27FC236}">
              <a16:creationId xmlns:a16="http://schemas.microsoft.com/office/drawing/2014/main" id="{00000000-0008-0000-0200-000045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3" name="【庁舎】&#10;一人当たり面積最大値テキスト">
          <a:extLst>
            <a:ext uri="{FF2B5EF4-FFF2-40B4-BE49-F238E27FC236}">
              <a16:creationId xmlns:a16="http://schemas.microsoft.com/office/drawing/2014/main" id="{00000000-0008-0000-0200-000047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5" name="【庁舎】&#10;一人当たり面積平均値テキスト">
          <a:extLst>
            <a:ext uri="{FF2B5EF4-FFF2-40B4-BE49-F238E27FC236}">
              <a16:creationId xmlns:a16="http://schemas.microsoft.com/office/drawing/2014/main" id="{00000000-0008-0000-0200-000049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8" name="n_1aveValue【庁舎】&#10;一人当たり面積">
          <a:extLst>
            <a:ext uri="{FF2B5EF4-FFF2-40B4-BE49-F238E27FC236}">
              <a16:creationId xmlns:a16="http://schemas.microsoft.com/office/drawing/2014/main" id="{00000000-0008-0000-0200-00004C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90" name="n_2aveValue【庁舎】&#10;一人当たり面積">
          <a:extLst>
            <a:ext uri="{FF2B5EF4-FFF2-40B4-BE49-F238E27FC236}">
              <a16:creationId xmlns:a16="http://schemas.microsoft.com/office/drawing/2014/main" id="{00000000-0008-0000-0200-00004E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92" name="n_3aveValue【庁舎】&#10;一人当たり面積">
          <a:extLst>
            <a:ext uri="{FF2B5EF4-FFF2-40B4-BE49-F238E27FC236}">
              <a16:creationId xmlns:a16="http://schemas.microsoft.com/office/drawing/2014/main" id="{00000000-0008-0000-0200-000050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56752</xdr:rowOff>
    </xdr:from>
    <xdr:to>
      <xdr:col>116</xdr:col>
      <xdr:colOff>114300</xdr:colOff>
      <xdr:row>108</xdr:row>
      <xdr:rowOff>158352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1857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16728</xdr:rowOff>
    </xdr:from>
    <xdr:ext cx="469744" cy="259045"/>
    <xdr:sp macro="" textlink="">
      <xdr:nvSpPr>
        <xdr:cNvPr id="599" name="【庁舎】&#10;一人当たり面積該当値テキスト">
          <a:extLst>
            <a:ext uri="{FF2B5EF4-FFF2-40B4-BE49-F238E27FC236}">
              <a16:creationId xmlns:a16="http://schemas.microsoft.com/office/drawing/2014/main" id="{00000000-0008-0000-0200-000057020000}"/>
            </a:ext>
          </a:extLst>
        </xdr:cNvPr>
        <xdr:cNvSpPr txBox="1"/>
      </xdr:nvSpPr>
      <xdr:spPr>
        <a:xfrm>
          <a:off x="22199600" y="185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57567</xdr:rowOff>
    </xdr:from>
    <xdr:to>
      <xdr:col>112</xdr:col>
      <xdr:colOff>38100</xdr:colOff>
      <xdr:row>108</xdr:row>
      <xdr:rowOff>159167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185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107552</xdr:rowOff>
    </xdr:from>
    <xdr:to>
      <xdr:col>116</xdr:col>
      <xdr:colOff>63500</xdr:colOff>
      <xdr:row>108</xdr:row>
      <xdr:rowOff>108367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18624152"/>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59037</xdr:rowOff>
    </xdr:from>
    <xdr:to>
      <xdr:col>107</xdr:col>
      <xdr:colOff>101600</xdr:colOff>
      <xdr:row>108</xdr:row>
      <xdr:rowOff>160637</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18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108367</xdr:rowOff>
    </xdr:from>
    <xdr:to>
      <xdr:col>111</xdr:col>
      <xdr:colOff>177800</xdr:colOff>
      <xdr:row>108</xdr:row>
      <xdr:rowOff>109837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0434300" y="1862496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109328</xdr:rowOff>
    </xdr:from>
    <xdr:to>
      <xdr:col>102</xdr:col>
      <xdr:colOff>165100</xdr:colOff>
      <xdr:row>109</xdr:row>
      <xdr:rowOff>39478</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186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109837</xdr:rowOff>
    </xdr:from>
    <xdr:to>
      <xdr:col>107</xdr:col>
      <xdr:colOff>50800</xdr:colOff>
      <xdr:row>108</xdr:row>
      <xdr:rowOff>160128</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186264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150294</xdr:rowOff>
    </xdr:from>
    <xdr:ext cx="469744" cy="259045"/>
    <xdr:sp macro="" textlink="">
      <xdr:nvSpPr>
        <xdr:cNvPr id="606" name="n_1mainValue【庁舎】&#10;一人当たり面積">
          <a:extLst>
            <a:ext uri="{FF2B5EF4-FFF2-40B4-BE49-F238E27FC236}">
              <a16:creationId xmlns:a16="http://schemas.microsoft.com/office/drawing/2014/main" id="{00000000-0008-0000-0200-00005E020000}"/>
            </a:ext>
          </a:extLst>
        </xdr:cNvPr>
        <xdr:cNvSpPr txBox="1"/>
      </xdr:nvSpPr>
      <xdr:spPr>
        <a:xfrm>
          <a:off x="21075727" y="18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151764</xdr:rowOff>
    </xdr:from>
    <xdr:ext cx="469744" cy="259045"/>
    <xdr:sp macro="" textlink="">
      <xdr:nvSpPr>
        <xdr:cNvPr id="607" name="n_2mainValue【庁舎】&#10;一人当たり面積">
          <a:extLst>
            <a:ext uri="{FF2B5EF4-FFF2-40B4-BE49-F238E27FC236}">
              <a16:creationId xmlns:a16="http://schemas.microsoft.com/office/drawing/2014/main" id="{00000000-0008-0000-0200-00005F020000}"/>
            </a:ext>
          </a:extLst>
        </xdr:cNvPr>
        <xdr:cNvSpPr txBox="1"/>
      </xdr:nvSpPr>
      <xdr:spPr>
        <a:xfrm>
          <a:off x="20199427" y="18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30605</xdr:rowOff>
    </xdr:from>
    <xdr:ext cx="469744" cy="259045"/>
    <xdr:sp macro="" textlink="">
      <xdr:nvSpPr>
        <xdr:cNvPr id="608" name="n_3mainValue【庁舎】&#10;一人当たり面積">
          <a:extLst>
            <a:ext uri="{FF2B5EF4-FFF2-40B4-BE49-F238E27FC236}">
              <a16:creationId xmlns:a16="http://schemas.microsoft.com/office/drawing/2014/main" id="{00000000-0008-0000-0200-000060020000}"/>
            </a:ext>
          </a:extLst>
        </xdr:cNvPr>
        <xdr:cNvSpPr txBox="1"/>
      </xdr:nvSpPr>
      <xdr:spPr>
        <a:xfrm>
          <a:off x="19310427" y="1871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一般廃棄物処理施設、消防施設である。その中でも体育館・プール、一般廃棄物処理施設の値が顕著である。体育館・プールについては、建築から年数が経過しており、前年度比</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増と大幅に増加し、</a:t>
          </a:r>
          <a:r>
            <a:rPr kumimoji="1" lang="en-US" altLang="ja-JP" sz="1300">
              <a:latin typeface="ＭＳ Ｐゴシック" panose="020B0600070205080204" pitchFamily="50" charset="-128"/>
              <a:ea typeface="ＭＳ Ｐゴシック" panose="020B0600070205080204" pitchFamily="50" charset="-128"/>
            </a:rPr>
            <a:t>79.0%</a:t>
          </a:r>
          <a:r>
            <a:rPr kumimoji="1" lang="ja-JP" altLang="en-US" sz="1300">
              <a:latin typeface="ＭＳ Ｐゴシック" panose="020B0600070205080204" pitchFamily="50" charset="-128"/>
              <a:ea typeface="ＭＳ Ｐゴシック" panose="020B0600070205080204" pitchFamily="50" charset="-128"/>
            </a:rPr>
            <a:t>となっている。また、一般廃棄物処理施設においても、経年により償却額が増加したため、前年度比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となっている。今後は老朽化に伴う修繕方法及び実施時期等について検討する必要がある。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0%20&#9733;&#21360;&#21335;&#30010;/&#12304;&#36001;&#25919;&#29366;&#27841;&#36039;&#26009;&#38598;&#12305;_303909_&#21360;&#2133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47</v>
          </cell>
          <cell r="CF53">
            <v>47.2</v>
          </cell>
          <cell r="CN53">
            <v>48</v>
          </cell>
          <cell r="CV53">
            <v>48.9</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7.4</v>
          </cell>
          <cell r="BX75">
            <v>6.6</v>
          </cell>
          <cell r="CF75">
            <v>6.8</v>
          </cell>
          <cell r="CN75">
            <v>7.1</v>
          </cell>
          <cell r="CV75">
            <v>7.4</v>
          </cell>
        </row>
        <row r="77">
          <cell r="AN77" t="str">
            <v>類似団体内平均値</v>
          </cell>
          <cell r="BP77">
            <v>0</v>
          </cell>
          <cell r="BX77">
            <v>0</v>
          </cell>
          <cell r="CF77">
            <v>0</v>
          </cell>
          <cell r="CN77">
            <v>0</v>
          </cell>
          <cell r="CV77">
            <v>0</v>
          </cell>
        </row>
        <row r="79">
          <cell r="BP79">
            <v>9.1</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BE35" sqref="BE35:BF3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5749208</v>
      </c>
      <c r="BO4" s="392"/>
      <c r="BP4" s="392"/>
      <c r="BQ4" s="392"/>
      <c r="BR4" s="392"/>
      <c r="BS4" s="392"/>
      <c r="BT4" s="392"/>
      <c r="BU4" s="393"/>
      <c r="BV4" s="391">
        <v>5578987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3.5</v>
      </c>
      <c r="CU4" s="398"/>
      <c r="CV4" s="398"/>
      <c r="CW4" s="398"/>
      <c r="CX4" s="398"/>
      <c r="CY4" s="398"/>
      <c r="CZ4" s="398"/>
      <c r="DA4" s="399"/>
      <c r="DB4" s="397">
        <v>3.8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5614384</v>
      </c>
      <c r="BO5" s="429"/>
      <c r="BP5" s="429"/>
      <c r="BQ5" s="429"/>
      <c r="BR5" s="429"/>
      <c r="BS5" s="429"/>
      <c r="BT5" s="429"/>
      <c r="BU5" s="430"/>
      <c r="BV5" s="428">
        <v>5437415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78.2</v>
      </c>
      <c r="CU5" s="426"/>
      <c r="CV5" s="426"/>
      <c r="CW5" s="426"/>
      <c r="CX5" s="426"/>
      <c r="CY5" s="426"/>
      <c r="CZ5" s="426"/>
      <c r="DA5" s="427"/>
      <c r="DB5" s="425">
        <v>77.400000000000006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134824</v>
      </c>
      <c r="BO6" s="429"/>
      <c r="BP6" s="429"/>
      <c r="BQ6" s="429"/>
      <c r="BR6" s="429"/>
      <c r="BS6" s="429"/>
      <c r="BT6" s="429"/>
      <c r="BU6" s="430"/>
      <c r="BV6" s="428">
        <v>141572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81.900000000000006</v>
      </c>
      <c r="CU6" s="466"/>
      <c r="CV6" s="466"/>
      <c r="CW6" s="466"/>
      <c r="CX6" s="466"/>
      <c r="CY6" s="466"/>
      <c r="CZ6" s="466"/>
      <c r="DA6" s="467"/>
      <c r="DB6" s="465">
        <v>81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24343</v>
      </c>
      <c r="BO7" s="429"/>
      <c r="BP7" s="429"/>
      <c r="BQ7" s="429"/>
      <c r="BR7" s="429"/>
      <c r="BS7" s="429"/>
      <c r="BT7" s="429"/>
      <c r="BU7" s="430"/>
      <c r="BV7" s="428">
        <v>18080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3200750</v>
      </c>
      <c r="CU7" s="429"/>
      <c r="CV7" s="429"/>
      <c r="CW7" s="429"/>
      <c r="CX7" s="429"/>
      <c r="CY7" s="429"/>
      <c r="CZ7" s="429"/>
      <c r="DA7" s="430"/>
      <c r="DB7" s="428">
        <v>3229346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110481</v>
      </c>
      <c r="BO8" s="429"/>
      <c r="BP8" s="429"/>
      <c r="BQ8" s="429"/>
      <c r="BR8" s="429"/>
      <c r="BS8" s="429"/>
      <c r="BT8" s="429"/>
      <c r="BU8" s="430"/>
      <c r="BV8" s="428">
        <v>123492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0.33</v>
      </c>
      <c r="CU8" s="469"/>
      <c r="CV8" s="469"/>
      <c r="CW8" s="469"/>
      <c r="CX8" s="469"/>
      <c r="CY8" s="469"/>
      <c r="CZ8" s="469"/>
      <c r="DA8" s="470"/>
      <c r="DB8" s="468">
        <v>0.33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8068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-13011</v>
      </c>
      <c r="BO9" s="429"/>
      <c r="BP9" s="429"/>
      <c r="BQ9" s="429"/>
      <c r="BR9" s="429"/>
      <c r="BS9" s="429"/>
      <c r="BT9" s="429"/>
      <c r="BU9" s="430"/>
      <c r="BV9" s="428">
        <v>1481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17.5</v>
      </c>
      <c r="CU9" s="426"/>
      <c r="CV9" s="426"/>
      <c r="CW9" s="426"/>
      <c r="CX9" s="426"/>
      <c r="CY9" s="426"/>
      <c r="CZ9" s="426"/>
      <c r="DA9" s="427"/>
      <c r="DB9" s="425">
        <v>18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8606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101600</v>
      </c>
      <c r="BO10" s="429"/>
      <c r="BP10" s="429"/>
      <c r="BQ10" s="429"/>
      <c r="BR10" s="429"/>
      <c r="BS10" s="429"/>
      <c r="BT10" s="429"/>
      <c r="BU10" s="430"/>
      <c r="BV10" s="428">
        <v>73050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8322</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66900</v>
      </c>
      <c r="BO12" s="429"/>
      <c r="BP12" s="429"/>
      <c r="BQ12" s="429"/>
      <c r="BR12" s="429"/>
      <c r="BS12" s="429"/>
      <c r="BT12" s="429"/>
      <c r="BU12" s="430"/>
      <c r="BV12" s="428">
        <v>60000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8293</v>
      </c>
      <c r="S13" s="510"/>
      <c r="T13" s="510"/>
      <c r="U13" s="510"/>
      <c r="V13" s="511"/>
      <c r="W13" s="444" t="s">
        <v>140</v>
      </c>
      <c r="X13" s="445"/>
      <c r="Y13" s="445"/>
      <c r="Z13" s="445"/>
      <c r="AA13" s="445"/>
      <c r="AB13" s="435"/>
      <c r="AC13" s="479">
        <v>1339</v>
      </c>
      <c r="AD13" s="480"/>
      <c r="AE13" s="480"/>
      <c r="AF13" s="480"/>
      <c r="AG13" s="519"/>
      <c r="AH13" s="479">
        <v>1477</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21689</v>
      </c>
      <c r="BO13" s="429"/>
      <c r="BP13" s="429"/>
      <c r="BQ13" s="429"/>
      <c r="BR13" s="429"/>
      <c r="BS13" s="429"/>
      <c r="BT13" s="429"/>
      <c r="BU13" s="430"/>
      <c r="BV13" s="428">
        <v>14531</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7.4</v>
      </c>
      <c r="CU13" s="426"/>
      <c r="CV13" s="426"/>
      <c r="CW13" s="426"/>
      <c r="CX13" s="426"/>
      <c r="CY13" s="426"/>
      <c r="CZ13" s="426"/>
      <c r="DA13" s="427"/>
      <c r="DB13" s="425">
        <v>7.1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8395</v>
      </c>
      <c r="S14" s="510"/>
      <c r="T14" s="510"/>
      <c r="U14" s="510"/>
      <c r="V14" s="511"/>
      <c r="W14" s="418"/>
      <c r="X14" s="419"/>
      <c r="Y14" s="419"/>
      <c r="Z14" s="419"/>
      <c r="AA14" s="419"/>
      <c r="AB14" s="408"/>
      <c r="AC14" s="512">
        <v>32.299999999999997</v>
      </c>
      <c r="AD14" s="513"/>
      <c r="AE14" s="513"/>
      <c r="AF14" s="513"/>
      <c r="AG14" s="514"/>
      <c r="AH14" s="512">
        <v>34.200000000000003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147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8371</v>
      </c>
      <c r="S15" s="510"/>
      <c r="T15" s="510"/>
      <c r="U15" s="510"/>
      <c r="V15" s="511"/>
      <c r="W15" s="444" t="s">
        <v>149</v>
      </c>
      <c r="X15" s="445"/>
      <c r="Y15" s="445"/>
      <c r="Z15" s="445"/>
      <c r="AA15" s="445"/>
      <c r="AB15" s="435"/>
      <c r="AC15" s="479">
        <v>839</v>
      </c>
      <c r="AD15" s="480"/>
      <c r="AE15" s="480"/>
      <c r="AF15" s="480"/>
      <c r="AG15" s="519"/>
      <c r="AH15" s="479">
        <v>855</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929018</v>
      </c>
      <c r="BO15" s="392"/>
      <c r="BP15" s="392"/>
      <c r="BQ15" s="392"/>
      <c r="BR15" s="392"/>
      <c r="BS15" s="392"/>
      <c r="BT15" s="392"/>
      <c r="BU15" s="393"/>
      <c r="BV15" s="391">
        <v>925893</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20.2</v>
      </c>
      <c r="AD16" s="513"/>
      <c r="AE16" s="513"/>
      <c r="AF16" s="513"/>
      <c r="AG16" s="514"/>
      <c r="AH16" s="512">
        <v>19.8</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2810874</v>
      </c>
      <c r="BO16" s="429"/>
      <c r="BP16" s="429"/>
      <c r="BQ16" s="429"/>
      <c r="BR16" s="429"/>
      <c r="BS16" s="429"/>
      <c r="BT16" s="429"/>
      <c r="BU16" s="430"/>
      <c r="BV16" s="428">
        <v>2837395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153</v>
      </c>
      <c r="S17" s="530"/>
      <c r="T17" s="530"/>
      <c r="U17" s="530"/>
      <c r="V17" s="531"/>
      <c r="W17" s="444" t="s">
        <v>156</v>
      </c>
      <c r="X17" s="445"/>
      <c r="Y17" s="445"/>
      <c r="Z17" s="445"/>
      <c r="AA17" s="445"/>
      <c r="AB17" s="435"/>
      <c r="AC17" s="479">
        <v>1969</v>
      </c>
      <c r="AD17" s="480"/>
      <c r="AE17" s="480"/>
      <c r="AF17" s="480"/>
      <c r="AG17" s="519"/>
      <c r="AH17" s="479">
        <v>1985</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1174682</v>
      </c>
      <c r="BO17" s="429"/>
      <c r="BP17" s="429"/>
      <c r="BQ17" s="429"/>
      <c r="BR17" s="429"/>
      <c r="BS17" s="429"/>
      <c r="BT17" s="429"/>
      <c r="BU17" s="430"/>
      <c r="BV17" s="428">
        <v>1173493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113.62</v>
      </c>
      <c r="M18" s="541"/>
      <c r="N18" s="541"/>
      <c r="O18" s="541"/>
      <c r="P18" s="541"/>
      <c r="Q18" s="541"/>
      <c r="R18" s="542"/>
      <c r="S18" s="542"/>
      <c r="T18" s="542"/>
      <c r="U18" s="542"/>
      <c r="V18" s="543"/>
      <c r="W18" s="446"/>
      <c r="X18" s="447"/>
      <c r="Y18" s="447"/>
      <c r="Z18" s="447"/>
      <c r="AA18" s="447"/>
      <c r="AB18" s="438"/>
      <c r="AC18" s="544">
        <v>47.5</v>
      </c>
      <c r="AD18" s="545"/>
      <c r="AE18" s="545"/>
      <c r="AF18" s="545"/>
      <c r="AG18" s="546"/>
      <c r="AH18" s="544">
        <v>46</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2519553</v>
      </c>
      <c r="BO18" s="429"/>
      <c r="BP18" s="429"/>
      <c r="BQ18" s="429"/>
      <c r="BR18" s="429"/>
      <c r="BS18" s="429"/>
      <c r="BT18" s="429"/>
      <c r="BU18" s="430"/>
      <c r="BV18" s="428">
        <v>2538933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71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3730408</v>
      </c>
      <c r="BO19" s="429"/>
      <c r="BP19" s="429"/>
      <c r="BQ19" s="429"/>
      <c r="BR19" s="429"/>
      <c r="BS19" s="429"/>
      <c r="BT19" s="429"/>
      <c r="BU19" s="430"/>
      <c r="BV19" s="428">
        <v>3773364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2918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7110854</v>
      </c>
      <c r="BO23" s="429"/>
      <c r="BP23" s="429"/>
      <c r="BQ23" s="429"/>
      <c r="BR23" s="429"/>
      <c r="BS23" s="429"/>
      <c r="BT23" s="429"/>
      <c r="BU23" s="430"/>
      <c r="BV23" s="428">
        <v>7106613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7200</v>
      </c>
      <c r="R24" s="480"/>
      <c r="S24" s="480"/>
      <c r="T24" s="480"/>
      <c r="U24" s="480"/>
      <c r="V24" s="519"/>
      <c r="W24" s="578"/>
      <c r="X24" s="566"/>
      <c r="Y24" s="567"/>
      <c r="Z24" s="478" t="s">
        <v>172</v>
      </c>
      <c r="AA24" s="458"/>
      <c r="AB24" s="458"/>
      <c r="AC24" s="458"/>
      <c r="AD24" s="458"/>
      <c r="AE24" s="458"/>
      <c r="AF24" s="458"/>
      <c r="AG24" s="459"/>
      <c r="AH24" s="479">
        <v>78</v>
      </c>
      <c r="AI24" s="480"/>
      <c r="AJ24" s="480"/>
      <c r="AK24" s="480"/>
      <c r="AL24" s="519"/>
      <c r="AM24" s="479">
        <v>207090</v>
      </c>
      <c r="AN24" s="480"/>
      <c r="AO24" s="480"/>
      <c r="AP24" s="480"/>
      <c r="AQ24" s="480"/>
      <c r="AR24" s="519"/>
      <c r="AS24" s="479">
        <v>2655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5953929</v>
      </c>
      <c r="BO24" s="429"/>
      <c r="BP24" s="429"/>
      <c r="BQ24" s="429"/>
      <c r="BR24" s="429"/>
      <c r="BS24" s="429"/>
      <c r="BT24" s="429"/>
      <c r="BU24" s="430"/>
      <c r="BV24" s="428">
        <v>5830635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5900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138</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13817</v>
      </c>
      <c r="BO25" s="392"/>
      <c r="BP25" s="392"/>
      <c r="BQ25" s="392"/>
      <c r="BR25" s="392"/>
      <c r="BS25" s="392"/>
      <c r="BT25" s="392"/>
      <c r="BU25" s="393"/>
      <c r="BV25" s="391">
        <v>11072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5300</v>
      </c>
      <c r="R26" s="480"/>
      <c r="S26" s="480"/>
      <c r="T26" s="480"/>
      <c r="U26" s="480"/>
      <c r="V26" s="519"/>
      <c r="W26" s="578"/>
      <c r="X26" s="566"/>
      <c r="Y26" s="567"/>
      <c r="Z26" s="478" t="s">
        <v>178</v>
      </c>
      <c r="AA26" s="588"/>
      <c r="AB26" s="588"/>
      <c r="AC26" s="588"/>
      <c r="AD26" s="588"/>
      <c r="AE26" s="588"/>
      <c r="AF26" s="588"/>
      <c r="AG26" s="589"/>
      <c r="AH26" s="479" t="s">
        <v>138</v>
      </c>
      <c r="AI26" s="480"/>
      <c r="AJ26" s="480"/>
      <c r="AK26" s="480"/>
      <c r="AL26" s="519"/>
      <c r="AM26" s="479" t="s">
        <v>138</v>
      </c>
      <c r="AN26" s="480"/>
      <c r="AO26" s="480"/>
      <c r="AP26" s="480"/>
      <c r="AQ26" s="480"/>
      <c r="AR26" s="519"/>
      <c r="AS26" s="479" t="s">
        <v>138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3000</v>
      </c>
      <c r="R27" s="480"/>
      <c r="S27" s="480"/>
      <c r="T27" s="480"/>
      <c r="U27" s="480"/>
      <c r="V27" s="519"/>
      <c r="W27" s="578"/>
      <c r="X27" s="566"/>
      <c r="Y27" s="567"/>
      <c r="Z27" s="478" t="s">
        <v>181</v>
      </c>
      <c r="AA27" s="458"/>
      <c r="AB27" s="458"/>
      <c r="AC27" s="458"/>
      <c r="AD27" s="458"/>
      <c r="AE27" s="458"/>
      <c r="AF27" s="458"/>
      <c r="AG27" s="459"/>
      <c r="AH27" s="479">
        <v>1</v>
      </c>
      <c r="AI27" s="480"/>
      <c r="AJ27" s="480"/>
      <c r="AK27" s="480"/>
      <c r="AL27" s="519"/>
      <c r="AM27" s="479" t="s">
        <v>182</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2400</v>
      </c>
      <c r="R28" s="480"/>
      <c r="S28" s="480"/>
      <c r="T28" s="480"/>
      <c r="U28" s="480"/>
      <c r="V28" s="519"/>
      <c r="W28" s="578"/>
      <c r="X28" s="566"/>
      <c r="Y28" s="567"/>
      <c r="Z28" s="478" t="s">
        <v>185</v>
      </c>
      <c r="AA28" s="458"/>
      <c r="AB28" s="458"/>
      <c r="AC28" s="458"/>
      <c r="AD28" s="458"/>
      <c r="AE28" s="458"/>
      <c r="AF28" s="458"/>
      <c r="AG28" s="459"/>
      <c r="AH28" s="479">
        <v>8</v>
      </c>
      <c r="AI28" s="480"/>
      <c r="AJ28" s="480"/>
      <c r="AK28" s="480"/>
      <c r="AL28" s="519"/>
      <c r="AM28" s="479">
        <v>12184</v>
      </c>
      <c r="AN28" s="480"/>
      <c r="AO28" s="480"/>
      <c r="AP28" s="480"/>
      <c r="AQ28" s="480"/>
      <c r="AR28" s="519"/>
      <c r="AS28" s="479">
        <v>1523</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2536010</v>
      </c>
      <c r="BO28" s="392"/>
      <c r="BP28" s="392"/>
      <c r="BQ28" s="392"/>
      <c r="BR28" s="392"/>
      <c r="BS28" s="392"/>
      <c r="BT28" s="392"/>
      <c r="BU28" s="393"/>
      <c r="BV28" s="391">
        <v>2501310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10</v>
      </c>
      <c r="M29" s="480"/>
      <c r="N29" s="480"/>
      <c r="O29" s="480"/>
      <c r="P29" s="519"/>
      <c r="Q29" s="479">
        <v>2300</v>
      </c>
      <c r="R29" s="480"/>
      <c r="S29" s="480"/>
      <c r="T29" s="480"/>
      <c r="U29" s="480"/>
      <c r="V29" s="519"/>
      <c r="W29" s="579"/>
      <c r="X29" s="580"/>
      <c r="Y29" s="581"/>
      <c r="Z29" s="478" t="s">
        <v>188</v>
      </c>
      <c r="AA29" s="458"/>
      <c r="AB29" s="458"/>
      <c r="AC29" s="458"/>
      <c r="AD29" s="458"/>
      <c r="AE29" s="458"/>
      <c r="AF29" s="458"/>
      <c r="AG29" s="459"/>
      <c r="AH29" s="479">
        <v>87</v>
      </c>
      <c r="AI29" s="480"/>
      <c r="AJ29" s="480"/>
      <c r="AK29" s="480"/>
      <c r="AL29" s="519"/>
      <c r="AM29" s="479">
        <v>223190</v>
      </c>
      <c r="AN29" s="480"/>
      <c r="AO29" s="480"/>
      <c r="AP29" s="480"/>
      <c r="AQ29" s="480"/>
      <c r="AR29" s="519"/>
      <c r="AS29" s="479">
        <v>2565</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142159</v>
      </c>
      <c r="BO29" s="429"/>
      <c r="BP29" s="429"/>
      <c r="BQ29" s="429"/>
      <c r="BR29" s="429"/>
      <c r="BS29" s="429"/>
      <c r="BT29" s="429"/>
      <c r="BU29" s="430"/>
      <c r="BV29" s="428">
        <v>141889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98.7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4166363</v>
      </c>
      <c r="BO30" s="602"/>
      <c r="BP30" s="602"/>
      <c r="BQ30" s="602"/>
      <c r="BR30" s="602"/>
      <c r="BS30" s="602"/>
      <c r="BT30" s="602"/>
      <c r="BU30" s="603"/>
      <c r="BV30" s="601">
        <v>3942298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印南町水道事業会計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印南町農業集落排水事業特別会計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御坊広域行政事務組合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同和対策新築家屋貸付金特別会計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日高広域消防事務組合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滝ノ岡専用水道事業特別会計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御坊市外五ヶ町病院経営事務組合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和歌山後期高齢者医療広域連合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和歌山県後期高齢者医療広域連合（特別会計）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和歌山県地方税回収機構</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御坊日高老人福祉施設事務組合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御坊日高老人福祉施設事務組合（公営企業会計）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和歌山県市町村総合事務組合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Lj0v9AVJyTIKwVHQydc6s5z0IRmQaYtKsrikdG3izydnofmNSo3dKgGM54abji0zWr2CaYkh5cC7Djs1OpbPw==" saltValue="t8HJTz+/c5fIS9V/Tkjd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916991</v>
      </c>
      <c r="S5" s="631"/>
      <c r="T5" s="631"/>
      <c r="U5" s="631"/>
      <c r="V5" s="631"/>
      <c r="W5" s="631"/>
      <c r="X5" s="631"/>
      <c r="Y5" s="632"/>
      <c r="Z5" s="633">
        <v>15.9</v>
      </c>
      <c r="AA5" s="633"/>
      <c r="AB5" s="633"/>
      <c r="AC5" s="633"/>
      <c r="AD5" s="634">
        <v>916991</v>
      </c>
      <c r="AE5" s="634"/>
      <c r="AF5" s="634"/>
      <c r="AG5" s="634"/>
      <c r="AH5" s="634"/>
      <c r="AI5" s="634"/>
      <c r="AJ5" s="634"/>
      <c r="AK5" s="634"/>
      <c r="AL5" s="635">
        <v>29.8</v>
      </c>
      <c r="AM5" s="636"/>
      <c r="AN5" s="636"/>
      <c r="AO5" s="637"/>
      <c r="AP5" s="627" t="s">
        <v>228</v>
      </c>
      <c r="AQ5" s="628"/>
      <c r="AR5" s="628"/>
      <c r="AS5" s="628"/>
      <c r="AT5" s="628"/>
      <c r="AU5" s="628"/>
      <c r="AV5" s="628"/>
      <c r="AW5" s="628"/>
      <c r="AX5" s="628"/>
      <c r="AY5" s="628"/>
      <c r="AZ5" s="628"/>
      <c r="BA5" s="628"/>
      <c r="BB5" s="628"/>
      <c r="BC5" s="628"/>
      <c r="BD5" s="628"/>
      <c r="BE5" s="628"/>
      <c r="BF5" s="629"/>
      <c r="BG5" s="641">
        <v>916991</v>
      </c>
      <c r="BH5" s="642"/>
      <c r="BI5" s="642"/>
      <c r="BJ5" s="642"/>
      <c r="BK5" s="642"/>
      <c r="BL5" s="642"/>
      <c r="BM5" s="642"/>
      <c r="BN5" s="643"/>
      <c r="BO5" s="644">
        <v>100</v>
      </c>
      <c r="BP5" s="644"/>
      <c r="BQ5" s="644"/>
      <c r="BR5" s="644"/>
      <c r="BS5" s="645" t="s">
        <v>147</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65678</v>
      </c>
      <c r="S6" s="642"/>
      <c r="T6" s="642"/>
      <c r="U6" s="642"/>
      <c r="V6" s="642"/>
      <c r="W6" s="642"/>
      <c r="X6" s="642"/>
      <c r="Y6" s="643"/>
      <c r="Z6" s="644">
        <v>1.1000000000000001</v>
      </c>
      <c r="AA6" s="644"/>
      <c r="AB6" s="644"/>
      <c r="AC6" s="644"/>
      <c r="AD6" s="645">
        <v>65678</v>
      </c>
      <c r="AE6" s="645"/>
      <c r="AF6" s="645"/>
      <c r="AG6" s="645"/>
      <c r="AH6" s="645"/>
      <c r="AI6" s="645"/>
      <c r="AJ6" s="645"/>
      <c r="AK6" s="645"/>
      <c r="AL6" s="646">
        <v>2.1</v>
      </c>
      <c r="AM6" s="647"/>
      <c r="AN6" s="647"/>
      <c r="AO6" s="648"/>
      <c r="AP6" s="638" t="s">
        <v>233</v>
      </c>
      <c r="AQ6" s="639"/>
      <c r="AR6" s="639"/>
      <c r="AS6" s="639"/>
      <c r="AT6" s="639"/>
      <c r="AU6" s="639"/>
      <c r="AV6" s="639"/>
      <c r="AW6" s="639"/>
      <c r="AX6" s="639"/>
      <c r="AY6" s="639"/>
      <c r="AZ6" s="639"/>
      <c r="BA6" s="639"/>
      <c r="BB6" s="639"/>
      <c r="BC6" s="639"/>
      <c r="BD6" s="639"/>
      <c r="BE6" s="639"/>
      <c r="BF6" s="640"/>
      <c r="BG6" s="641">
        <v>916991</v>
      </c>
      <c r="BH6" s="642"/>
      <c r="BI6" s="642"/>
      <c r="BJ6" s="642"/>
      <c r="BK6" s="642"/>
      <c r="BL6" s="642"/>
      <c r="BM6" s="642"/>
      <c r="BN6" s="643"/>
      <c r="BO6" s="644">
        <v>100</v>
      </c>
      <c r="BP6" s="644"/>
      <c r="BQ6" s="644"/>
      <c r="BR6" s="644"/>
      <c r="BS6" s="645" t="s">
        <v>147</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76848</v>
      </c>
      <c r="CS6" s="642"/>
      <c r="CT6" s="642"/>
      <c r="CU6" s="642"/>
      <c r="CV6" s="642"/>
      <c r="CW6" s="642"/>
      <c r="CX6" s="642"/>
      <c r="CY6" s="643"/>
      <c r="CZ6" s="635">
        <v>1.4</v>
      </c>
      <c r="DA6" s="636"/>
      <c r="DB6" s="636"/>
      <c r="DC6" s="655"/>
      <c r="DD6" s="650" t="s">
        <v>235</v>
      </c>
      <c r="DE6" s="642"/>
      <c r="DF6" s="642"/>
      <c r="DG6" s="642"/>
      <c r="DH6" s="642"/>
      <c r="DI6" s="642"/>
      <c r="DJ6" s="642"/>
      <c r="DK6" s="642"/>
      <c r="DL6" s="642"/>
      <c r="DM6" s="642"/>
      <c r="DN6" s="642"/>
      <c r="DO6" s="642"/>
      <c r="DP6" s="643"/>
      <c r="DQ6" s="650">
        <v>76848</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2354</v>
      </c>
      <c r="S7" s="642"/>
      <c r="T7" s="642"/>
      <c r="U7" s="642"/>
      <c r="V7" s="642"/>
      <c r="W7" s="642"/>
      <c r="X7" s="642"/>
      <c r="Y7" s="643"/>
      <c r="Z7" s="644">
        <v>0</v>
      </c>
      <c r="AA7" s="644"/>
      <c r="AB7" s="644"/>
      <c r="AC7" s="644"/>
      <c r="AD7" s="645">
        <v>2354</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313028</v>
      </c>
      <c r="BH7" s="642"/>
      <c r="BI7" s="642"/>
      <c r="BJ7" s="642"/>
      <c r="BK7" s="642"/>
      <c r="BL7" s="642"/>
      <c r="BM7" s="642"/>
      <c r="BN7" s="643"/>
      <c r="BO7" s="644">
        <v>34.1</v>
      </c>
      <c r="BP7" s="644"/>
      <c r="BQ7" s="644"/>
      <c r="BR7" s="644"/>
      <c r="BS7" s="645" t="s">
        <v>235</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615267</v>
      </c>
      <c r="CS7" s="642"/>
      <c r="CT7" s="642"/>
      <c r="CU7" s="642"/>
      <c r="CV7" s="642"/>
      <c r="CW7" s="642"/>
      <c r="CX7" s="642"/>
      <c r="CY7" s="643"/>
      <c r="CZ7" s="644">
        <v>11</v>
      </c>
      <c r="DA7" s="644"/>
      <c r="DB7" s="644"/>
      <c r="DC7" s="644"/>
      <c r="DD7" s="650">
        <v>5691</v>
      </c>
      <c r="DE7" s="642"/>
      <c r="DF7" s="642"/>
      <c r="DG7" s="642"/>
      <c r="DH7" s="642"/>
      <c r="DI7" s="642"/>
      <c r="DJ7" s="642"/>
      <c r="DK7" s="642"/>
      <c r="DL7" s="642"/>
      <c r="DM7" s="642"/>
      <c r="DN7" s="642"/>
      <c r="DO7" s="642"/>
      <c r="DP7" s="643"/>
      <c r="DQ7" s="650">
        <v>499434</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4142</v>
      </c>
      <c r="S8" s="642"/>
      <c r="T8" s="642"/>
      <c r="U8" s="642"/>
      <c r="V8" s="642"/>
      <c r="W8" s="642"/>
      <c r="X8" s="642"/>
      <c r="Y8" s="643"/>
      <c r="Z8" s="644">
        <v>0.1</v>
      </c>
      <c r="AA8" s="644"/>
      <c r="AB8" s="644"/>
      <c r="AC8" s="644"/>
      <c r="AD8" s="645">
        <v>4142</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12843</v>
      </c>
      <c r="BH8" s="642"/>
      <c r="BI8" s="642"/>
      <c r="BJ8" s="642"/>
      <c r="BK8" s="642"/>
      <c r="BL8" s="642"/>
      <c r="BM8" s="642"/>
      <c r="BN8" s="643"/>
      <c r="BO8" s="644">
        <v>1.4</v>
      </c>
      <c r="BP8" s="644"/>
      <c r="BQ8" s="644"/>
      <c r="BR8" s="644"/>
      <c r="BS8" s="650" t="s">
        <v>147</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1230166</v>
      </c>
      <c r="CS8" s="642"/>
      <c r="CT8" s="642"/>
      <c r="CU8" s="642"/>
      <c r="CV8" s="642"/>
      <c r="CW8" s="642"/>
      <c r="CX8" s="642"/>
      <c r="CY8" s="643"/>
      <c r="CZ8" s="644">
        <v>21.9</v>
      </c>
      <c r="DA8" s="644"/>
      <c r="DB8" s="644"/>
      <c r="DC8" s="644"/>
      <c r="DD8" s="650">
        <v>3692</v>
      </c>
      <c r="DE8" s="642"/>
      <c r="DF8" s="642"/>
      <c r="DG8" s="642"/>
      <c r="DH8" s="642"/>
      <c r="DI8" s="642"/>
      <c r="DJ8" s="642"/>
      <c r="DK8" s="642"/>
      <c r="DL8" s="642"/>
      <c r="DM8" s="642"/>
      <c r="DN8" s="642"/>
      <c r="DO8" s="642"/>
      <c r="DP8" s="643"/>
      <c r="DQ8" s="650">
        <v>718894</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3471</v>
      </c>
      <c r="S9" s="642"/>
      <c r="T9" s="642"/>
      <c r="U9" s="642"/>
      <c r="V9" s="642"/>
      <c r="W9" s="642"/>
      <c r="X9" s="642"/>
      <c r="Y9" s="643"/>
      <c r="Z9" s="644">
        <v>0.1</v>
      </c>
      <c r="AA9" s="644"/>
      <c r="AB9" s="644"/>
      <c r="AC9" s="644"/>
      <c r="AD9" s="645">
        <v>3471</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261462</v>
      </c>
      <c r="BH9" s="642"/>
      <c r="BI9" s="642"/>
      <c r="BJ9" s="642"/>
      <c r="BK9" s="642"/>
      <c r="BL9" s="642"/>
      <c r="BM9" s="642"/>
      <c r="BN9" s="643"/>
      <c r="BO9" s="644">
        <v>28.5</v>
      </c>
      <c r="BP9" s="644"/>
      <c r="BQ9" s="644"/>
      <c r="BR9" s="644"/>
      <c r="BS9" s="650" t="s">
        <v>147</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499766</v>
      </c>
      <c r="CS9" s="642"/>
      <c r="CT9" s="642"/>
      <c r="CU9" s="642"/>
      <c r="CV9" s="642"/>
      <c r="CW9" s="642"/>
      <c r="CX9" s="642"/>
      <c r="CY9" s="643"/>
      <c r="CZ9" s="644">
        <v>8.9</v>
      </c>
      <c r="DA9" s="644"/>
      <c r="DB9" s="644"/>
      <c r="DC9" s="644"/>
      <c r="DD9" s="650">
        <v>22979</v>
      </c>
      <c r="DE9" s="642"/>
      <c r="DF9" s="642"/>
      <c r="DG9" s="642"/>
      <c r="DH9" s="642"/>
      <c r="DI9" s="642"/>
      <c r="DJ9" s="642"/>
      <c r="DK9" s="642"/>
      <c r="DL9" s="642"/>
      <c r="DM9" s="642"/>
      <c r="DN9" s="642"/>
      <c r="DO9" s="642"/>
      <c r="DP9" s="643"/>
      <c r="DQ9" s="650">
        <v>447479</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147</v>
      </c>
      <c r="S10" s="642"/>
      <c r="T10" s="642"/>
      <c r="U10" s="642"/>
      <c r="V10" s="642"/>
      <c r="W10" s="642"/>
      <c r="X10" s="642"/>
      <c r="Y10" s="643"/>
      <c r="Z10" s="644" t="s">
        <v>147</v>
      </c>
      <c r="AA10" s="644"/>
      <c r="AB10" s="644"/>
      <c r="AC10" s="644"/>
      <c r="AD10" s="645" t="s">
        <v>235</v>
      </c>
      <c r="AE10" s="645"/>
      <c r="AF10" s="645"/>
      <c r="AG10" s="645"/>
      <c r="AH10" s="645"/>
      <c r="AI10" s="645"/>
      <c r="AJ10" s="645"/>
      <c r="AK10" s="645"/>
      <c r="AL10" s="646" t="s">
        <v>235</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15662</v>
      </c>
      <c r="BH10" s="642"/>
      <c r="BI10" s="642"/>
      <c r="BJ10" s="642"/>
      <c r="BK10" s="642"/>
      <c r="BL10" s="642"/>
      <c r="BM10" s="642"/>
      <c r="BN10" s="643"/>
      <c r="BO10" s="644">
        <v>1.7</v>
      </c>
      <c r="BP10" s="644"/>
      <c r="BQ10" s="644"/>
      <c r="BR10" s="644"/>
      <c r="BS10" s="650" t="s">
        <v>147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930</v>
      </c>
      <c r="CS10" s="642"/>
      <c r="CT10" s="642"/>
      <c r="CU10" s="642"/>
      <c r="CV10" s="642"/>
      <c r="CW10" s="642"/>
      <c r="CX10" s="642"/>
      <c r="CY10" s="643"/>
      <c r="CZ10" s="644">
        <v>0</v>
      </c>
      <c r="DA10" s="644"/>
      <c r="DB10" s="644"/>
      <c r="DC10" s="644"/>
      <c r="DD10" s="650" t="s">
        <v>235</v>
      </c>
      <c r="DE10" s="642"/>
      <c r="DF10" s="642"/>
      <c r="DG10" s="642"/>
      <c r="DH10" s="642"/>
      <c r="DI10" s="642"/>
      <c r="DJ10" s="642"/>
      <c r="DK10" s="642"/>
      <c r="DL10" s="642"/>
      <c r="DM10" s="642"/>
      <c r="DN10" s="642"/>
      <c r="DO10" s="642"/>
      <c r="DP10" s="643"/>
      <c r="DQ10" s="650">
        <v>930</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147</v>
      </c>
      <c r="S11" s="642"/>
      <c r="T11" s="642"/>
      <c r="U11" s="642"/>
      <c r="V11" s="642"/>
      <c r="W11" s="642"/>
      <c r="X11" s="642"/>
      <c r="Y11" s="643"/>
      <c r="Z11" s="644" t="s">
        <v>235</v>
      </c>
      <c r="AA11" s="644"/>
      <c r="AB11" s="644"/>
      <c r="AC11" s="644"/>
      <c r="AD11" s="645" t="s">
        <v>147</v>
      </c>
      <c r="AE11" s="645"/>
      <c r="AF11" s="645"/>
      <c r="AG11" s="645"/>
      <c r="AH11" s="645"/>
      <c r="AI11" s="645"/>
      <c r="AJ11" s="645"/>
      <c r="AK11" s="645"/>
      <c r="AL11" s="646" t="s">
        <v>235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23061</v>
      </c>
      <c r="BH11" s="642"/>
      <c r="BI11" s="642"/>
      <c r="BJ11" s="642"/>
      <c r="BK11" s="642"/>
      <c r="BL11" s="642"/>
      <c r="BM11" s="642"/>
      <c r="BN11" s="643"/>
      <c r="BO11" s="644">
        <v>2.5</v>
      </c>
      <c r="BP11" s="644"/>
      <c r="BQ11" s="644"/>
      <c r="BR11" s="644"/>
      <c r="BS11" s="650" t="s">
        <v>147</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603379</v>
      </c>
      <c r="CS11" s="642"/>
      <c r="CT11" s="642"/>
      <c r="CU11" s="642"/>
      <c r="CV11" s="642"/>
      <c r="CW11" s="642"/>
      <c r="CX11" s="642"/>
      <c r="CY11" s="643"/>
      <c r="CZ11" s="644">
        <v>10.7</v>
      </c>
      <c r="DA11" s="644"/>
      <c r="DB11" s="644"/>
      <c r="DC11" s="644"/>
      <c r="DD11" s="650">
        <v>473628</v>
      </c>
      <c r="DE11" s="642"/>
      <c r="DF11" s="642"/>
      <c r="DG11" s="642"/>
      <c r="DH11" s="642"/>
      <c r="DI11" s="642"/>
      <c r="DJ11" s="642"/>
      <c r="DK11" s="642"/>
      <c r="DL11" s="642"/>
      <c r="DM11" s="642"/>
      <c r="DN11" s="642"/>
      <c r="DO11" s="642"/>
      <c r="DP11" s="643"/>
      <c r="DQ11" s="650">
        <v>233418</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134407</v>
      </c>
      <c r="S12" s="642"/>
      <c r="T12" s="642"/>
      <c r="U12" s="642"/>
      <c r="V12" s="642"/>
      <c r="W12" s="642"/>
      <c r="X12" s="642"/>
      <c r="Y12" s="643"/>
      <c r="Z12" s="644">
        <v>2.2999999999999998</v>
      </c>
      <c r="AA12" s="644"/>
      <c r="AB12" s="644"/>
      <c r="AC12" s="644"/>
      <c r="AD12" s="645">
        <v>134407</v>
      </c>
      <c r="AE12" s="645"/>
      <c r="AF12" s="645"/>
      <c r="AG12" s="645"/>
      <c r="AH12" s="645"/>
      <c r="AI12" s="645"/>
      <c r="AJ12" s="645"/>
      <c r="AK12" s="645"/>
      <c r="AL12" s="646">
        <v>4.4000000000000004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533507</v>
      </c>
      <c r="BH12" s="642"/>
      <c r="BI12" s="642"/>
      <c r="BJ12" s="642"/>
      <c r="BK12" s="642"/>
      <c r="BL12" s="642"/>
      <c r="BM12" s="642"/>
      <c r="BN12" s="643"/>
      <c r="BO12" s="644">
        <v>58.2</v>
      </c>
      <c r="BP12" s="644"/>
      <c r="BQ12" s="644"/>
      <c r="BR12" s="644"/>
      <c r="BS12" s="650" t="s">
        <v>235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14244</v>
      </c>
      <c r="CS12" s="642"/>
      <c r="CT12" s="642"/>
      <c r="CU12" s="642"/>
      <c r="CV12" s="642"/>
      <c r="CW12" s="642"/>
      <c r="CX12" s="642"/>
      <c r="CY12" s="643"/>
      <c r="CZ12" s="644">
        <v>0.3</v>
      </c>
      <c r="DA12" s="644"/>
      <c r="DB12" s="644"/>
      <c r="DC12" s="644"/>
      <c r="DD12" s="650" t="s">
        <v>147</v>
      </c>
      <c r="DE12" s="642"/>
      <c r="DF12" s="642"/>
      <c r="DG12" s="642"/>
      <c r="DH12" s="642"/>
      <c r="DI12" s="642"/>
      <c r="DJ12" s="642"/>
      <c r="DK12" s="642"/>
      <c r="DL12" s="642"/>
      <c r="DM12" s="642"/>
      <c r="DN12" s="642"/>
      <c r="DO12" s="642"/>
      <c r="DP12" s="643"/>
      <c r="DQ12" s="650">
        <v>12587</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26428</v>
      </c>
      <c r="S13" s="642"/>
      <c r="T13" s="642"/>
      <c r="U13" s="642"/>
      <c r="V13" s="642"/>
      <c r="W13" s="642"/>
      <c r="X13" s="642"/>
      <c r="Y13" s="643"/>
      <c r="Z13" s="644">
        <v>0.5</v>
      </c>
      <c r="AA13" s="644"/>
      <c r="AB13" s="644"/>
      <c r="AC13" s="644"/>
      <c r="AD13" s="645">
        <v>26428</v>
      </c>
      <c r="AE13" s="645"/>
      <c r="AF13" s="645"/>
      <c r="AG13" s="645"/>
      <c r="AH13" s="645"/>
      <c r="AI13" s="645"/>
      <c r="AJ13" s="645"/>
      <c r="AK13" s="645"/>
      <c r="AL13" s="646">
        <v>0.9</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531783</v>
      </c>
      <c r="BH13" s="642"/>
      <c r="BI13" s="642"/>
      <c r="BJ13" s="642"/>
      <c r="BK13" s="642"/>
      <c r="BL13" s="642"/>
      <c r="BM13" s="642"/>
      <c r="BN13" s="643"/>
      <c r="BO13" s="644">
        <v>58</v>
      </c>
      <c r="BP13" s="644"/>
      <c r="BQ13" s="644"/>
      <c r="BR13" s="644"/>
      <c r="BS13" s="650" t="s">
        <v>147</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841983</v>
      </c>
      <c r="CS13" s="642"/>
      <c r="CT13" s="642"/>
      <c r="CU13" s="642"/>
      <c r="CV13" s="642"/>
      <c r="CW13" s="642"/>
      <c r="CX13" s="642"/>
      <c r="CY13" s="643"/>
      <c r="CZ13" s="644">
        <v>15</v>
      </c>
      <c r="DA13" s="644"/>
      <c r="DB13" s="644"/>
      <c r="DC13" s="644"/>
      <c r="DD13" s="650">
        <v>774159</v>
      </c>
      <c r="DE13" s="642"/>
      <c r="DF13" s="642"/>
      <c r="DG13" s="642"/>
      <c r="DH13" s="642"/>
      <c r="DI13" s="642"/>
      <c r="DJ13" s="642"/>
      <c r="DK13" s="642"/>
      <c r="DL13" s="642"/>
      <c r="DM13" s="642"/>
      <c r="DN13" s="642"/>
      <c r="DO13" s="642"/>
      <c r="DP13" s="643"/>
      <c r="DQ13" s="650">
        <v>103835</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147</v>
      </c>
      <c r="S14" s="642"/>
      <c r="T14" s="642"/>
      <c r="U14" s="642"/>
      <c r="V14" s="642"/>
      <c r="W14" s="642"/>
      <c r="X14" s="642"/>
      <c r="Y14" s="643"/>
      <c r="Z14" s="644" t="s">
        <v>235</v>
      </c>
      <c r="AA14" s="644"/>
      <c r="AB14" s="644"/>
      <c r="AC14" s="644"/>
      <c r="AD14" s="645" t="s">
        <v>147</v>
      </c>
      <c r="AE14" s="645"/>
      <c r="AF14" s="645"/>
      <c r="AG14" s="645"/>
      <c r="AH14" s="645"/>
      <c r="AI14" s="645"/>
      <c r="AJ14" s="645"/>
      <c r="AK14" s="645"/>
      <c r="AL14" s="646" t="s">
        <v>235</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37269</v>
      </c>
      <c r="BH14" s="642"/>
      <c r="BI14" s="642"/>
      <c r="BJ14" s="642"/>
      <c r="BK14" s="642"/>
      <c r="BL14" s="642"/>
      <c r="BM14" s="642"/>
      <c r="BN14" s="643"/>
      <c r="BO14" s="644">
        <v>4.0999999999999996</v>
      </c>
      <c r="BP14" s="644"/>
      <c r="BQ14" s="644"/>
      <c r="BR14" s="644"/>
      <c r="BS14" s="650" t="s">
        <v>147</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263720</v>
      </c>
      <c r="CS14" s="642"/>
      <c r="CT14" s="642"/>
      <c r="CU14" s="642"/>
      <c r="CV14" s="642"/>
      <c r="CW14" s="642"/>
      <c r="CX14" s="642"/>
      <c r="CY14" s="643"/>
      <c r="CZ14" s="644">
        <v>4.7</v>
      </c>
      <c r="DA14" s="644"/>
      <c r="DB14" s="644"/>
      <c r="DC14" s="644"/>
      <c r="DD14" s="650">
        <v>32027</v>
      </c>
      <c r="DE14" s="642"/>
      <c r="DF14" s="642"/>
      <c r="DG14" s="642"/>
      <c r="DH14" s="642"/>
      <c r="DI14" s="642"/>
      <c r="DJ14" s="642"/>
      <c r="DK14" s="642"/>
      <c r="DL14" s="642"/>
      <c r="DM14" s="642"/>
      <c r="DN14" s="642"/>
      <c r="DO14" s="642"/>
      <c r="DP14" s="643"/>
      <c r="DQ14" s="650">
        <v>227357</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20379</v>
      </c>
      <c r="S15" s="642"/>
      <c r="T15" s="642"/>
      <c r="U15" s="642"/>
      <c r="V15" s="642"/>
      <c r="W15" s="642"/>
      <c r="X15" s="642"/>
      <c r="Y15" s="643"/>
      <c r="Z15" s="644">
        <v>0.4</v>
      </c>
      <c r="AA15" s="644"/>
      <c r="AB15" s="644"/>
      <c r="AC15" s="644"/>
      <c r="AD15" s="645">
        <v>20379</v>
      </c>
      <c r="AE15" s="645"/>
      <c r="AF15" s="645"/>
      <c r="AG15" s="645"/>
      <c r="AH15" s="645"/>
      <c r="AI15" s="645"/>
      <c r="AJ15" s="645"/>
      <c r="AK15" s="645"/>
      <c r="AL15" s="646">
        <v>0.7</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33187</v>
      </c>
      <c r="BH15" s="642"/>
      <c r="BI15" s="642"/>
      <c r="BJ15" s="642"/>
      <c r="BK15" s="642"/>
      <c r="BL15" s="642"/>
      <c r="BM15" s="642"/>
      <c r="BN15" s="643"/>
      <c r="BO15" s="644">
        <v>3.6</v>
      </c>
      <c r="BP15" s="644"/>
      <c r="BQ15" s="644"/>
      <c r="BR15" s="644"/>
      <c r="BS15" s="650" t="s">
        <v>147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692398</v>
      </c>
      <c r="CS15" s="642"/>
      <c r="CT15" s="642"/>
      <c r="CU15" s="642"/>
      <c r="CV15" s="642"/>
      <c r="CW15" s="642"/>
      <c r="CX15" s="642"/>
      <c r="CY15" s="643"/>
      <c r="CZ15" s="644">
        <v>12.3</v>
      </c>
      <c r="DA15" s="644"/>
      <c r="DB15" s="644"/>
      <c r="DC15" s="644"/>
      <c r="DD15" s="650">
        <v>69274</v>
      </c>
      <c r="DE15" s="642"/>
      <c r="DF15" s="642"/>
      <c r="DG15" s="642"/>
      <c r="DH15" s="642"/>
      <c r="DI15" s="642"/>
      <c r="DJ15" s="642"/>
      <c r="DK15" s="642"/>
      <c r="DL15" s="642"/>
      <c r="DM15" s="642"/>
      <c r="DN15" s="642"/>
      <c r="DO15" s="642"/>
      <c r="DP15" s="643"/>
      <c r="DQ15" s="650">
        <v>586103</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147</v>
      </c>
      <c r="AA16" s="644"/>
      <c r="AB16" s="644"/>
      <c r="AC16" s="644"/>
      <c r="AD16" s="645" t="s">
        <v>147</v>
      </c>
      <c r="AE16" s="645"/>
      <c r="AF16" s="645"/>
      <c r="AG16" s="645"/>
      <c r="AH16" s="645"/>
      <c r="AI16" s="645"/>
      <c r="AJ16" s="645"/>
      <c r="AK16" s="645"/>
      <c r="AL16" s="646" t="s">
        <v>235</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147</v>
      </c>
      <c r="BH16" s="642"/>
      <c r="BI16" s="642"/>
      <c r="BJ16" s="642"/>
      <c r="BK16" s="642"/>
      <c r="BL16" s="642"/>
      <c r="BM16" s="642"/>
      <c r="BN16" s="643"/>
      <c r="BO16" s="644" t="s">
        <v>235</v>
      </c>
      <c r="BP16" s="644"/>
      <c r="BQ16" s="644"/>
      <c r="BR16" s="644"/>
      <c r="BS16" s="650" t="s">
        <v>235</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104860</v>
      </c>
      <c r="CS16" s="642"/>
      <c r="CT16" s="642"/>
      <c r="CU16" s="642"/>
      <c r="CV16" s="642"/>
      <c r="CW16" s="642"/>
      <c r="CX16" s="642"/>
      <c r="CY16" s="643"/>
      <c r="CZ16" s="644">
        <v>1.9</v>
      </c>
      <c r="DA16" s="644"/>
      <c r="DB16" s="644"/>
      <c r="DC16" s="644"/>
      <c r="DD16" s="650" t="s">
        <v>147</v>
      </c>
      <c r="DE16" s="642"/>
      <c r="DF16" s="642"/>
      <c r="DG16" s="642"/>
      <c r="DH16" s="642"/>
      <c r="DI16" s="642"/>
      <c r="DJ16" s="642"/>
      <c r="DK16" s="642"/>
      <c r="DL16" s="642"/>
      <c r="DM16" s="642"/>
      <c r="DN16" s="642"/>
      <c r="DO16" s="642"/>
      <c r="DP16" s="643"/>
      <c r="DQ16" s="650">
        <v>36223</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3928</v>
      </c>
      <c r="S17" s="642"/>
      <c r="T17" s="642"/>
      <c r="U17" s="642"/>
      <c r="V17" s="642"/>
      <c r="W17" s="642"/>
      <c r="X17" s="642"/>
      <c r="Y17" s="643"/>
      <c r="Z17" s="644">
        <v>0.1</v>
      </c>
      <c r="AA17" s="644"/>
      <c r="AB17" s="644"/>
      <c r="AC17" s="644"/>
      <c r="AD17" s="645">
        <v>3928</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235</v>
      </c>
      <c r="BP17" s="644"/>
      <c r="BQ17" s="644"/>
      <c r="BR17" s="644"/>
      <c r="BS17" s="650" t="s">
        <v>147</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670823</v>
      </c>
      <c r="CS17" s="642"/>
      <c r="CT17" s="642"/>
      <c r="CU17" s="642"/>
      <c r="CV17" s="642"/>
      <c r="CW17" s="642"/>
      <c r="CX17" s="642"/>
      <c r="CY17" s="643"/>
      <c r="CZ17" s="644">
        <v>11.9</v>
      </c>
      <c r="DA17" s="644"/>
      <c r="DB17" s="644"/>
      <c r="DC17" s="644"/>
      <c r="DD17" s="650" t="s">
        <v>147</v>
      </c>
      <c r="DE17" s="642"/>
      <c r="DF17" s="642"/>
      <c r="DG17" s="642"/>
      <c r="DH17" s="642"/>
      <c r="DI17" s="642"/>
      <c r="DJ17" s="642"/>
      <c r="DK17" s="642"/>
      <c r="DL17" s="642"/>
      <c r="DM17" s="642"/>
      <c r="DN17" s="642"/>
      <c r="DO17" s="642"/>
      <c r="DP17" s="643"/>
      <c r="DQ17" s="650">
        <v>652476</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2144857</v>
      </c>
      <c r="S18" s="642"/>
      <c r="T18" s="642"/>
      <c r="U18" s="642"/>
      <c r="V18" s="642"/>
      <c r="W18" s="642"/>
      <c r="X18" s="642"/>
      <c r="Y18" s="643"/>
      <c r="Z18" s="644">
        <v>37.299999999999997</v>
      </c>
      <c r="AA18" s="644"/>
      <c r="AB18" s="644"/>
      <c r="AC18" s="644"/>
      <c r="AD18" s="645">
        <v>1881856</v>
      </c>
      <c r="AE18" s="645"/>
      <c r="AF18" s="645"/>
      <c r="AG18" s="645"/>
      <c r="AH18" s="645"/>
      <c r="AI18" s="645"/>
      <c r="AJ18" s="645"/>
      <c r="AK18" s="645"/>
      <c r="AL18" s="646">
        <v>61.2</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147</v>
      </c>
      <c r="BP18" s="644"/>
      <c r="BQ18" s="644"/>
      <c r="BR18" s="644"/>
      <c r="BS18" s="650" t="s">
        <v>235</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147</v>
      </c>
      <c r="CS18" s="642"/>
      <c r="CT18" s="642"/>
      <c r="CU18" s="642"/>
      <c r="CV18" s="642"/>
      <c r="CW18" s="642"/>
      <c r="CX18" s="642"/>
      <c r="CY18" s="643"/>
      <c r="CZ18" s="644" t="s">
        <v>235</v>
      </c>
      <c r="DA18" s="644"/>
      <c r="DB18" s="644"/>
      <c r="DC18" s="644"/>
      <c r="DD18" s="650" t="s">
        <v>235</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1881856</v>
      </c>
      <c r="S19" s="642"/>
      <c r="T19" s="642"/>
      <c r="U19" s="642"/>
      <c r="V19" s="642"/>
      <c r="W19" s="642"/>
      <c r="X19" s="642"/>
      <c r="Y19" s="643"/>
      <c r="Z19" s="644">
        <v>32.700000000000003</v>
      </c>
      <c r="AA19" s="644"/>
      <c r="AB19" s="644"/>
      <c r="AC19" s="644"/>
      <c r="AD19" s="645">
        <v>1881856</v>
      </c>
      <c r="AE19" s="645"/>
      <c r="AF19" s="645"/>
      <c r="AG19" s="645"/>
      <c r="AH19" s="645"/>
      <c r="AI19" s="645"/>
      <c r="AJ19" s="645"/>
      <c r="AK19" s="645"/>
      <c r="AL19" s="646">
        <v>61.2</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235</v>
      </c>
      <c r="BH19" s="642"/>
      <c r="BI19" s="642"/>
      <c r="BJ19" s="642"/>
      <c r="BK19" s="642"/>
      <c r="BL19" s="642"/>
      <c r="BM19" s="642"/>
      <c r="BN19" s="643"/>
      <c r="BO19" s="644" t="s">
        <v>235</v>
      </c>
      <c r="BP19" s="644"/>
      <c r="BQ19" s="644"/>
      <c r="BR19" s="644"/>
      <c r="BS19" s="650" t="s">
        <v>235</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147</v>
      </c>
      <c r="CS19" s="642"/>
      <c r="CT19" s="642"/>
      <c r="CU19" s="642"/>
      <c r="CV19" s="642"/>
      <c r="CW19" s="642"/>
      <c r="CX19" s="642"/>
      <c r="CY19" s="643"/>
      <c r="CZ19" s="644" t="s">
        <v>147</v>
      </c>
      <c r="DA19" s="644"/>
      <c r="DB19" s="644"/>
      <c r="DC19" s="644"/>
      <c r="DD19" s="650" t="s">
        <v>147</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263001</v>
      </c>
      <c r="S20" s="642"/>
      <c r="T20" s="642"/>
      <c r="U20" s="642"/>
      <c r="V20" s="642"/>
      <c r="W20" s="642"/>
      <c r="X20" s="642"/>
      <c r="Y20" s="643"/>
      <c r="Z20" s="644">
        <v>4.5999999999999996</v>
      </c>
      <c r="AA20" s="644"/>
      <c r="AB20" s="644"/>
      <c r="AC20" s="644"/>
      <c r="AD20" s="645" t="s">
        <v>147</v>
      </c>
      <c r="AE20" s="645"/>
      <c r="AF20" s="645"/>
      <c r="AG20" s="645"/>
      <c r="AH20" s="645"/>
      <c r="AI20" s="645"/>
      <c r="AJ20" s="645"/>
      <c r="AK20" s="645"/>
      <c r="AL20" s="646" t="s">
        <v>235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147</v>
      </c>
      <c r="BH20" s="642"/>
      <c r="BI20" s="642"/>
      <c r="BJ20" s="642"/>
      <c r="BK20" s="642"/>
      <c r="BL20" s="642"/>
      <c r="BM20" s="642"/>
      <c r="BN20" s="643"/>
      <c r="BO20" s="644" t="s">
        <v>147</v>
      </c>
      <c r="BP20" s="644"/>
      <c r="BQ20" s="644"/>
      <c r="BR20" s="644"/>
      <c r="BS20" s="650" t="s">
        <v>235</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5614384</v>
      </c>
      <c r="CS20" s="642"/>
      <c r="CT20" s="642"/>
      <c r="CU20" s="642"/>
      <c r="CV20" s="642"/>
      <c r="CW20" s="642"/>
      <c r="CX20" s="642"/>
      <c r="CY20" s="643"/>
      <c r="CZ20" s="644">
        <v>100</v>
      </c>
      <c r="DA20" s="644"/>
      <c r="DB20" s="644"/>
      <c r="DC20" s="644"/>
      <c r="DD20" s="650">
        <v>1381450</v>
      </c>
      <c r="DE20" s="642"/>
      <c r="DF20" s="642"/>
      <c r="DG20" s="642"/>
      <c r="DH20" s="642"/>
      <c r="DI20" s="642"/>
      <c r="DJ20" s="642"/>
      <c r="DK20" s="642"/>
      <c r="DL20" s="642"/>
      <c r="DM20" s="642"/>
      <c r="DN20" s="642"/>
      <c r="DO20" s="642"/>
      <c r="DP20" s="643"/>
      <c r="DQ20" s="650">
        <v>3595584</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235</v>
      </c>
      <c r="S21" s="642"/>
      <c r="T21" s="642"/>
      <c r="U21" s="642"/>
      <c r="V21" s="642"/>
      <c r="W21" s="642"/>
      <c r="X21" s="642"/>
      <c r="Y21" s="643"/>
      <c r="Z21" s="644" t="s">
        <v>147</v>
      </c>
      <c r="AA21" s="644"/>
      <c r="AB21" s="644"/>
      <c r="AC21" s="644"/>
      <c r="AD21" s="645" t="s">
        <v>235</v>
      </c>
      <c r="AE21" s="645"/>
      <c r="AF21" s="645"/>
      <c r="AG21" s="645"/>
      <c r="AH21" s="645"/>
      <c r="AI21" s="645"/>
      <c r="AJ21" s="645"/>
      <c r="AK21" s="645"/>
      <c r="AL21" s="646" t="s">
        <v>235</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147</v>
      </c>
      <c r="BH21" s="642"/>
      <c r="BI21" s="642"/>
      <c r="BJ21" s="642"/>
      <c r="BK21" s="642"/>
      <c r="BL21" s="642"/>
      <c r="BM21" s="642"/>
      <c r="BN21" s="643"/>
      <c r="BO21" s="644" t="s">
        <v>147</v>
      </c>
      <c r="BP21" s="644"/>
      <c r="BQ21" s="644"/>
      <c r="BR21" s="644"/>
      <c r="BS21" s="650" t="s">
        <v>235</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3322635</v>
      </c>
      <c r="S22" s="642"/>
      <c r="T22" s="642"/>
      <c r="U22" s="642"/>
      <c r="V22" s="642"/>
      <c r="W22" s="642"/>
      <c r="X22" s="642"/>
      <c r="Y22" s="643"/>
      <c r="Z22" s="644">
        <v>57.8</v>
      </c>
      <c r="AA22" s="644"/>
      <c r="AB22" s="644"/>
      <c r="AC22" s="644"/>
      <c r="AD22" s="645">
        <v>3059634</v>
      </c>
      <c r="AE22" s="645"/>
      <c r="AF22" s="645"/>
      <c r="AG22" s="645"/>
      <c r="AH22" s="645"/>
      <c r="AI22" s="645"/>
      <c r="AJ22" s="645"/>
      <c r="AK22" s="645"/>
      <c r="AL22" s="646">
        <v>99.4</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235</v>
      </c>
      <c r="BH22" s="642"/>
      <c r="BI22" s="642"/>
      <c r="BJ22" s="642"/>
      <c r="BK22" s="642"/>
      <c r="BL22" s="642"/>
      <c r="BM22" s="642"/>
      <c r="BN22" s="643"/>
      <c r="BO22" s="644" t="s">
        <v>235</v>
      </c>
      <c r="BP22" s="644"/>
      <c r="BQ22" s="644"/>
      <c r="BR22" s="644"/>
      <c r="BS22" s="650" t="s">
        <v>235</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1043</v>
      </c>
      <c r="S23" s="642"/>
      <c r="T23" s="642"/>
      <c r="U23" s="642"/>
      <c r="V23" s="642"/>
      <c r="W23" s="642"/>
      <c r="X23" s="642"/>
      <c r="Y23" s="643"/>
      <c r="Z23" s="644">
        <v>0</v>
      </c>
      <c r="AA23" s="644"/>
      <c r="AB23" s="644"/>
      <c r="AC23" s="644"/>
      <c r="AD23" s="645">
        <v>1043</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147</v>
      </c>
      <c r="BH23" s="642"/>
      <c r="BI23" s="642"/>
      <c r="BJ23" s="642"/>
      <c r="BK23" s="642"/>
      <c r="BL23" s="642"/>
      <c r="BM23" s="642"/>
      <c r="BN23" s="643"/>
      <c r="BO23" s="644" t="s">
        <v>235</v>
      </c>
      <c r="BP23" s="644"/>
      <c r="BQ23" s="644"/>
      <c r="BR23" s="644"/>
      <c r="BS23" s="650" t="s">
        <v>147</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13151</v>
      </c>
      <c r="S24" s="642"/>
      <c r="T24" s="642"/>
      <c r="U24" s="642"/>
      <c r="V24" s="642"/>
      <c r="W24" s="642"/>
      <c r="X24" s="642"/>
      <c r="Y24" s="643"/>
      <c r="Z24" s="644">
        <v>0.2</v>
      </c>
      <c r="AA24" s="644"/>
      <c r="AB24" s="644"/>
      <c r="AC24" s="644"/>
      <c r="AD24" s="645" t="s">
        <v>147</v>
      </c>
      <c r="AE24" s="645"/>
      <c r="AF24" s="645"/>
      <c r="AG24" s="645"/>
      <c r="AH24" s="645"/>
      <c r="AI24" s="645"/>
      <c r="AJ24" s="645"/>
      <c r="AK24" s="645"/>
      <c r="AL24" s="646" t="s">
        <v>147</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235</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1854258</v>
      </c>
      <c r="CS24" s="631"/>
      <c r="CT24" s="631"/>
      <c r="CU24" s="631"/>
      <c r="CV24" s="631"/>
      <c r="CW24" s="631"/>
      <c r="CX24" s="631"/>
      <c r="CY24" s="632"/>
      <c r="CZ24" s="635">
        <v>33</v>
      </c>
      <c r="DA24" s="636"/>
      <c r="DB24" s="636"/>
      <c r="DC24" s="655"/>
      <c r="DD24" s="676">
        <v>1467760</v>
      </c>
      <c r="DE24" s="631"/>
      <c r="DF24" s="631"/>
      <c r="DG24" s="631"/>
      <c r="DH24" s="631"/>
      <c r="DI24" s="631"/>
      <c r="DJ24" s="631"/>
      <c r="DK24" s="632"/>
      <c r="DL24" s="676">
        <v>1397073</v>
      </c>
      <c r="DM24" s="631"/>
      <c r="DN24" s="631"/>
      <c r="DO24" s="631"/>
      <c r="DP24" s="631"/>
      <c r="DQ24" s="631"/>
      <c r="DR24" s="631"/>
      <c r="DS24" s="631"/>
      <c r="DT24" s="631"/>
      <c r="DU24" s="631"/>
      <c r="DV24" s="632"/>
      <c r="DW24" s="635">
        <v>43.4</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35819</v>
      </c>
      <c r="S25" s="642"/>
      <c r="T25" s="642"/>
      <c r="U25" s="642"/>
      <c r="V25" s="642"/>
      <c r="W25" s="642"/>
      <c r="X25" s="642"/>
      <c r="Y25" s="643"/>
      <c r="Z25" s="644">
        <v>0.6</v>
      </c>
      <c r="AA25" s="644"/>
      <c r="AB25" s="644"/>
      <c r="AC25" s="644"/>
      <c r="AD25" s="645">
        <v>7642</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235</v>
      </c>
      <c r="BH25" s="642"/>
      <c r="BI25" s="642"/>
      <c r="BJ25" s="642"/>
      <c r="BK25" s="642"/>
      <c r="BL25" s="642"/>
      <c r="BM25" s="642"/>
      <c r="BN25" s="643"/>
      <c r="BO25" s="644" t="s">
        <v>147</v>
      </c>
      <c r="BP25" s="644"/>
      <c r="BQ25" s="644"/>
      <c r="BR25" s="644"/>
      <c r="BS25" s="650" t="s">
        <v>235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656336</v>
      </c>
      <c r="CS25" s="665"/>
      <c r="CT25" s="665"/>
      <c r="CU25" s="665"/>
      <c r="CV25" s="665"/>
      <c r="CW25" s="665"/>
      <c r="CX25" s="665"/>
      <c r="CY25" s="666"/>
      <c r="CZ25" s="646">
        <v>11.7</v>
      </c>
      <c r="DA25" s="677"/>
      <c r="DB25" s="677"/>
      <c r="DC25" s="679"/>
      <c r="DD25" s="650">
        <v>617948</v>
      </c>
      <c r="DE25" s="665"/>
      <c r="DF25" s="665"/>
      <c r="DG25" s="665"/>
      <c r="DH25" s="665"/>
      <c r="DI25" s="665"/>
      <c r="DJ25" s="665"/>
      <c r="DK25" s="666"/>
      <c r="DL25" s="650">
        <v>551309</v>
      </c>
      <c r="DM25" s="665"/>
      <c r="DN25" s="665"/>
      <c r="DO25" s="665"/>
      <c r="DP25" s="665"/>
      <c r="DQ25" s="665"/>
      <c r="DR25" s="665"/>
      <c r="DS25" s="665"/>
      <c r="DT25" s="665"/>
      <c r="DU25" s="665"/>
      <c r="DV25" s="666"/>
      <c r="DW25" s="646">
        <v>17.100000000000001</v>
      </c>
      <c r="DX25" s="677"/>
      <c r="DY25" s="677"/>
      <c r="DZ25" s="677"/>
      <c r="EA25" s="677"/>
      <c r="EB25" s="677"/>
      <c r="EC25" s="678"/>
    </row>
    <row r="26" spans="2:133" ht="11.25" customHeight="1" x14ac:dyDescent="0.15">
      <c r="B26" s="638" t="s">
        <v>296</v>
      </c>
      <c r="C26" s="639"/>
      <c r="D26" s="639"/>
      <c r="E26" s="639"/>
      <c r="F26" s="639"/>
      <c r="G26" s="639"/>
      <c r="H26" s="639"/>
      <c r="I26" s="639"/>
      <c r="J26" s="639"/>
      <c r="K26" s="639"/>
      <c r="L26" s="639"/>
      <c r="M26" s="639"/>
      <c r="N26" s="639"/>
      <c r="O26" s="639"/>
      <c r="P26" s="639"/>
      <c r="Q26" s="640"/>
      <c r="R26" s="641">
        <v>22581</v>
      </c>
      <c r="S26" s="642"/>
      <c r="T26" s="642"/>
      <c r="U26" s="642"/>
      <c r="V26" s="642"/>
      <c r="W26" s="642"/>
      <c r="X26" s="642"/>
      <c r="Y26" s="643"/>
      <c r="Z26" s="644">
        <v>0.4</v>
      </c>
      <c r="AA26" s="644"/>
      <c r="AB26" s="644"/>
      <c r="AC26" s="644"/>
      <c r="AD26" s="645" t="s">
        <v>235</v>
      </c>
      <c r="AE26" s="645"/>
      <c r="AF26" s="645"/>
      <c r="AG26" s="645"/>
      <c r="AH26" s="645"/>
      <c r="AI26" s="645"/>
      <c r="AJ26" s="645"/>
      <c r="AK26" s="645"/>
      <c r="AL26" s="646" t="s">
        <v>235</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147</v>
      </c>
      <c r="BH26" s="642"/>
      <c r="BI26" s="642"/>
      <c r="BJ26" s="642"/>
      <c r="BK26" s="642"/>
      <c r="BL26" s="642"/>
      <c r="BM26" s="642"/>
      <c r="BN26" s="643"/>
      <c r="BO26" s="644" t="s">
        <v>147</v>
      </c>
      <c r="BP26" s="644"/>
      <c r="BQ26" s="644"/>
      <c r="BR26" s="644"/>
      <c r="BS26" s="650" t="s">
        <v>147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368699</v>
      </c>
      <c r="CS26" s="642"/>
      <c r="CT26" s="642"/>
      <c r="CU26" s="642"/>
      <c r="CV26" s="642"/>
      <c r="CW26" s="642"/>
      <c r="CX26" s="642"/>
      <c r="CY26" s="643"/>
      <c r="CZ26" s="646">
        <v>6.6</v>
      </c>
      <c r="DA26" s="677"/>
      <c r="DB26" s="677"/>
      <c r="DC26" s="679"/>
      <c r="DD26" s="650">
        <v>368699</v>
      </c>
      <c r="DE26" s="642"/>
      <c r="DF26" s="642"/>
      <c r="DG26" s="642"/>
      <c r="DH26" s="642"/>
      <c r="DI26" s="642"/>
      <c r="DJ26" s="642"/>
      <c r="DK26" s="643"/>
      <c r="DL26" s="650" t="s">
        <v>147</v>
      </c>
      <c r="DM26" s="642"/>
      <c r="DN26" s="642"/>
      <c r="DO26" s="642"/>
      <c r="DP26" s="642"/>
      <c r="DQ26" s="642"/>
      <c r="DR26" s="642"/>
      <c r="DS26" s="642"/>
      <c r="DT26" s="642"/>
      <c r="DU26" s="642"/>
      <c r="DV26" s="643"/>
      <c r="DW26" s="646" t="s">
        <v>147</v>
      </c>
      <c r="DX26" s="677"/>
      <c r="DY26" s="677"/>
      <c r="DZ26" s="677"/>
      <c r="EA26" s="677"/>
      <c r="EB26" s="677"/>
      <c r="EC26" s="678"/>
    </row>
    <row r="27" spans="2:133" ht="11.25" customHeight="1" x14ac:dyDescent="0.15">
      <c r="B27" s="638" t="s">
        <v>299</v>
      </c>
      <c r="C27" s="639"/>
      <c r="D27" s="639"/>
      <c r="E27" s="639"/>
      <c r="F27" s="639"/>
      <c r="G27" s="639"/>
      <c r="H27" s="639"/>
      <c r="I27" s="639"/>
      <c r="J27" s="639"/>
      <c r="K27" s="639"/>
      <c r="L27" s="639"/>
      <c r="M27" s="639"/>
      <c r="N27" s="639"/>
      <c r="O27" s="639"/>
      <c r="P27" s="639"/>
      <c r="Q27" s="640"/>
      <c r="R27" s="641">
        <v>715276</v>
      </c>
      <c r="S27" s="642"/>
      <c r="T27" s="642"/>
      <c r="U27" s="642"/>
      <c r="V27" s="642"/>
      <c r="W27" s="642"/>
      <c r="X27" s="642"/>
      <c r="Y27" s="643"/>
      <c r="Z27" s="644">
        <v>12.4</v>
      </c>
      <c r="AA27" s="644"/>
      <c r="AB27" s="644"/>
      <c r="AC27" s="644"/>
      <c r="AD27" s="645" t="s">
        <v>235</v>
      </c>
      <c r="AE27" s="645"/>
      <c r="AF27" s="645"/>
      <c r="AG27" s="645"/>
      <c r="AH27" s="645"/>
      <c r="AI27" s="645"/>
      <c r="AJ27" s="645"/>
      <c r="AK27" s="645"/>
      <c r="AL27" s="646" t="s">
        <v>235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916991</v>
      </c>
      <c r="BH27" s="642"/>
      <c r="BI27" s="642"/>
      <c r="BJ27" s="642"/>
      <c r="BK27" s="642"/>
      <c r="BL27" s="642"/>
      <c r="BM27" s="642"/>
      <c r="BN27" s="643"/>
      <c r="BO27" s="644">
        <v>100</v>
      </c>
      <c r="BP27" s="644"/>
      <c r="BQ27" s="644"/>
      <c r="BR27" s="644"/>
      <c r="BS27" s="650" t="s">
        <v>235</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527099</v>
      </c>
      <c r="CS27" s="665"/>
      <c r="CT27" s="665"/>
      <c r="CU27" s="665"/>
      <c r="CV27" s="665"/>
      <c r="CW27" s="665"/>
      <c r="CX27" s="665"/>
      <c r="CY27" s="666"/>
      <c r="CZ27" s="646">
        <v>9.4</v>
      </c>
      <c r="DA27" s="677"/>
      <c r="DB27" s="677"/>
      <c r="DC27" s="679"/>
      <c r="DD27" s="650">
        <v>197336</v>
      </c>
      <c r="DE27" s="665"/>
      <c r="DF27" s="665"/>
      <c r="DG27" s="665"/>
      <c r="DH27" s="665"/>
      <c r="DI27" s="665"/>
      <c r="DJ27" s="665"/>
      <c r="DK27" s="666"/>
      <c r="DL27" s="650">
        <v>193288</v>
      </c>
      <c r="DM27" s="665"/>
      <c r="DN27" s="665"/>
      <c r="DO27" s="665"/>
      <c r="DP27" s="665"/>
      <c r="DQ27" s="665"/>
      <c r="DR27" s="665"/>
      <c r="DS27" s="665"/>
      <c r="DT27" s="665"/>
      <c r="DU27" s="665"/>
      <c r="DV27" s="666"/>
      <c r="DW27" s="646">
        <v>6</v>
      </c>
      <c r="DX27" s="677"/>
      <c r="DY27" s="677"/>
      <c r="DZ27" s="677"/>
      <c r="EA27" s="677"/>
      <c r="EB27" s="677"/>
      <c r="EC27" s="678"/>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235</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670823</v>
      </c>
      <c r="CS28" s="642"/>
      <c r="CT28" s="642"/>
      <c r="CU28" s="642"/>
      <c r="CV28" s="642"/>
      <c r="CW28" s="642"/>
      <c r="CX28" s="642"/>
      <c r="CY28" s="643"/>
      <c r="CZ28" s="646">
        <v>11.9</v>
      </c>
      <c r="DA28" s="677"/>
      <c r="DB28" s="677"/>
      <c r="DC28" s="679"/>
      <c r="DD28" s="650">
        <v>652476</v>
      </c>
      <c r="DE28" s="642"/>
      <c r="DF28" s="642"/>
      <c r="DG28" s="642"/>
      <c r="DH28" s="642"/>
      <c r="DI28" s="642"/>
      <c r="DJ28" s="642"/>
      <c r="DK28" s="643"/>
      <c r="DL28" s="650">
        <v>652476</v>
      </c>
      <c r="DM28" s="642"/>
      <c r="DN28" s="642"/>
      <c r="DO28" s="642"/>
      <c r="DP28" s="642"/>
      <c r="DQ28" s="642"/>
      <c r="DR28" s="642"/>
      <c r="DS28" s="642"/>
      <c r="DT28" s="642"/>
      <c r="DU28" s="642"/>
      <c r="DV28" s="643"/>
      <c r="DW28" s="646">
        <v>20.3</v>
      </c>
      <c r="DX28" s="677"/>
      <c r="DY28" s="677"/>
      <c r="DZ28" s="677"/>
      <c r="EA28" s="677"/>
      <c r="EB28" s="677"/>
      <c r="EC28" s="678"/>
    </row>
    <row r="29" spans="2:133" ht="11.25" customHeight="1" x14ac:dyDescent="0.15">
      <c r="B29" s="638" t="s">
        <v>304</v>
      </c>
      <c r="C29" s="639"/>
      <c r="D29" s="639"/>
      <c r="E29" s="639"/>
      <c r="F29" s="639"/>
      <c r="G29" s="639"/>
      <c r="H29" s="639"/>
      <c r="I29" s="639"/>
      <c r="J29" s="639"/>
      <c r="K29" s="639"/>
      <c r="L29" s="639"/>
      <c r="M29" s="639"/>
      <c r="N29" s="639"/>
      <c r="O29" s="639"/>
      <c r="P29" s="639"/>
      <c r="Q29" s="640"/>
      <c r="R29" s="641">
        <v>506177</v>
      </c>
      <c r="S29" s="642"/>
      <c r="T29" s="642"/>
      <c r="U29" s="642"/>
      <c r="V29" s="642"/>
      <c r="W29" s="642"/>
      <c r="X29" s="642"/>
      <c r="Y29" s="643"/>
      <c r="Z29" s="644">
        <v>8.8000000000000007</v>
      </c>
      <c r="AA29" s="644"/>
      <c r="AB29" s="644"/>
      <c r="AC29" s="644"/>
      <c r="AD29" s="645" t="s">
        <v>235</v>
      </c>
      <c r="AE29" s="645"/>
      <c r="AF29" s="645"/>
      <c r="AG29" s="645"/>
      <c r="AH29" s="645"/>
      <c r="AI29" s="645"/>
      <c r="AJ29" s="645"/>
      <c r="AK29" s="645"/>
      <c r="AL29" s="646" t="s">
        <v>235</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670823</v>
      </c>
      <c r="CS29" s="665"/>
      <c r="CT29" s="665"/>
      <c r="CU29" s="665"/>
      <c r="CV29" s="665"/>
      <c r="CW29" s="665"/>
      <c r="CX29" s="665"/>
      <c r="CY29" s="666"/>
      <c r="CZ29" s="646">
        <v>11.9</v>
      </c>
      <c r="DA29" s="677"/>
      <c r="DB29" s="677"/>
      <c r="DC29" s="679"/>
      <c r="DD29" s="650">
        <v>652476</v>
      </c>
      <c r="DE29" s="665"/>
      <c r="DF29" s="665"/>
      <c r="DG29" s="665"/>
      <c r="DH29" s="665"/>
      <c r="DI29" s="665"/>
      <c r="DJ29" s="665"/>
      <c r="DK29" s="666"/>
      <c r="DL29" s="650">
        <v>652476</v>
      </c>
      <c r="DM29" s="665"/>
      <c r="DN29" s="665"/>
      <c r="DO29" s="665"/>
      <c r="DP29" s="665"/>
      <c r="DQ29" s="665"/>
      <c r="DR29" s="665"/>
      <c r="DS29" s="665"/>
      <c r="DT29" s="665"/>
      <c r="DU29" s="665"/>
      <c r="DV29" s="666"/>
      <c r="DW29" s="646">
        <v>20.3</v>
      </c>
      <c r="DX29" s="677"/>
      <c r="DY29" s="677"/>
      <c r="DZ29" s="677"/>
      <c r="EA29" s="677"/>
      <c r="EB29" s="677"/>
      <c r="EC29" s="678"/>
    </row>
    <row r="30" spans="2:133" ht="11.25" customHeight="1" x14ac:dyDescent="0.15">
      <c r="B30" s="638" t="s">
        <v>309</v>
      </c>
      <c r="C30" s="639"/>
      <c r="D30" s="639"/>
      <c r="E30" s="639"/>
      <c r="F30" s="639"/>
      <c r="G30" s="639"/>
      <c r="H30" s="639"/>
      <c r="I30" s="639"/>
      <c r="J30" s="639"/>
      <c r="K30" s="639"/>
      <c r="L30" s="639"/>
      <c r="M30" s="639"/>
      <c r="N30" s="639"/>
      <c r="O30" s="639"/>
      <c r="P30" s="639"/>
      <c r="Q30" s="640"/>
      <c r="R30" s="641">
        <v>62380</v>
      </c>
      <c r="S30" s="642"/>
      <c r="T30" s="642"/>
      <c r="U30" s="642"/>
      <c r="V30" s="642"/>
      <c r="W30" s="642"/>
      <c r="X30" s="642"/>
      <c r="Y30" s="643"/>
      <c r="Z30" s="644">
        <v>1.1000000000000001</v>
      </c>
      <c r="AA30" s="644"/>
      <c r="AB30" s="644"/>
      <c r="AC30" s="644"/>
      <c r="AD30" s="645" t="s">
        <v>147</v>
      </c>
      <c r="AE30" s="645"/>
      <c r="AF30" s="645"/>
      <c r="AG30" s="645"/>
      <c r="AH30" s="645"/>
      <c r="AI30" s="645"/>
      <c r="AJ30" s="645"/>
      <c r="AK30" s="645"/>
      <c r="AL30" s="646" t="s">
        <v>147</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99.3</v>
      </c>
      <c r="BH30" s="702"/>
      <c r="BI30" s="702"/>
      <c r="BJ30" s="702"/>
      <c r="BK30" s="702"/>
      <c r="BL30" s="702"/>
      <c r="BM30" s="636">
        <v>96.5</v>
      </c>
      <c r="BN30" s="702"/>
      <c r="BO30" s="702"/>
      <c r="BP30" s="702"/>
      <c r="BQ30" s="703"/>
      <c r="BR30" s="701">
        <v>99.3</v>
      </c>
      <c r="BS30" s="702"/>
      <c r="BT30" s="702"/>
      <c r="BU30" s="702"/>
      <c r="BV30" s="702"/>
      <c r="BW30" s="702"/>
      <c r="BX30" s="636">
        <v>96.5</v>
      </c>
      <c r="BY30" s="702"/>
      <c r="BZ30" s="702"/>
      <c r="CA30" s="702"/>
      <c r="CB30" s="703"/>
      <c r="CD30" s="706"/>
      <c r="CE30" s="707"/>
      <c r="CF30" s="656" t="s">
        <v>312</v>
      </c>
      <c r="CG30" s="657"/>
      <c r="CH30" s="657"/>
      <c r="CI30" s="657"/>
      <c r="CJ30" s="657"/>
      <c r="CK30" s="657"/>
      <c r="CL30" s="657"/>
      <c r="CM30" s="657"/>
      <c r="CN30" s="657"/>
      <c r="CO30" s="657"/>
      <c r="CP30" s="657"/>
      <c r="CQ30" s="658"/>
      <c r="CR30" s="641">
        <v>627059</v>
      </c>
      <c r="CS30" s="642"/>
      <c r="CT30" s="642"/>
      <c r="CU30" s="642"/>
      <c r="CV30" s="642"/>
      <c r="CW30" s="642"/>
      <c r="CX30" s="642"/>
      <c r="CY30" s="643"/>
      <c r="CZ30" s="646">
        <v>11.2</v>
      </c>
      <c r="DA30" s="677"/>
      <c r="DB30" s="677"/>
      <c r="DC30" s="679"/>
      <c r="DD30" s="650">
        <v>610899</v>
      </c>
      <c r="DE30" s="642"/>
      <c r="DF30" s="642"/>
      <c r="DG30" s="642"/>
      <c r="DH30" s="642"/>
      <c r="DI30" s="642"/>
      <c r="DJ30" s="642"/>
      <c r="DK30" s="643"/>
      <c r="DL30" s="650">
        <v>610899</v>
      </c>
      <c r="DM30" s="642"/>
      <c r="DN30" s="642"/>
      <c r="DO30" s="642"/>
      <c r="DP30" s="642"/>
      <c r="DQ30" s="642"/>
      <c r="DR30" s="642"/>
      <c r="DS30" s="642"/>
      <c r="DT30" s="642"/>
      <c r="DU30" s="642"/>
      <c r="DV30" s="643"/>
      <c r="DW30" s="646">
        <v>19</v>
      </c>
      <c r="DX30" s="677"/>
      <c r="DY30" s="677"/>
      <c r="DZ30" s="677"/>
      <c r="EA30" s="677"/>
      <c r="EB30" s="677"/>
      <c r="EC30" s="678"/>
    </row>
    <row r="31" spans="2:133" ht="11.25" customHeight="1" x14ac:dyDescent="0.15">
      <c r="B31" s="638" t="s">
        <v>313</v>
      </c>
      <c r="C31" s="639"/>
      <c r="D31" s="639"/>
      <c r="E31" s="639"/>
      <c r="F31" s="639"/>
      <c r="G31" s="639"/>
      <c r="H31" s="639"/>
      <c r="I31" s="639"/>
      <c r="J31" s="639"/>
      <c r="K31" s="639"/>
      <c r="L31" s="639"/>
      <c r="M31" s="639"/>
      <c r="N31" s="639"/>
      <c r="O31" s="639"/>
      <c r="P31" s="639"/>
      <c r="Q31" s="640"/>
      <c r="R31" s="641">
        <v>2810</v>
      </c>
      <c r="S31" s="642"/>
      <c r="T31" s="642"/>
      <c r="U31" s="642"/>
      <c r="V31" s="642"/>
      <c r="W31" s="642"/>
      <c r="X31" s="642"/>
      <c r="Y31" s="643"/>
      <c r="Z31" s="644">
        <v>0</v>
      </c>
      <c r="AA31" s="644"/>
      <c r="AB31" s="644"/>
      <c r="AC31" s="644"/>
      <c r="AD31" s="645" t="s">
        <v>235</v>
      </c>
      <c r="AE31" s="645"/>
      <c r="AF31" s="645"/>
      <c r="AG31" s="645"/>
      <c r="AH31" s="645"/>
      <c r="AI31" s="645"/>
      <c r="AJ31" s="645"/>
      <c r="AK31" s="645"/>
      <c r="AL31" s="646" t="s">
        <v>235</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99.4</v>
      </c>
      <c r="BH31" s="665"/>
      <c r="BI31" s="665"/>
      <c r="BJ31" s="665"/>
      <c r="BK31" s="665"/>
      <c r="BL31" s="665"/>
      <c r="BM31" s="647">
        <v>97.8</v>
      </c>
      <c r="BN31" s="699"/>
      <c r="BO31" s="699"/>
      <c r="BP31" s="699"/>
      <c r="BQ31" s="700"/>
      <c r="BR31" s="698">
        <v>99.4</v>
      </c>
      <c r="BS31" s="665"/>
      <c r="BT31" s="665"/>
      <c r="BU31" s="665"/>
      <c r="BV31" s="665"/>
      <c r="BW31" s="665"/>
      <c r="BX31" s="647">
        <v>97.6</v>
      </c>
      <c r="BY31" s="699"/>
      <c r="BZ31" s="699"/>
      <c r="CA31" s="699"/>
      <c r="CB31" s="700"/>
      <c r="CD31" s="706"/>
      <c r="CE31" s="707"/>
      <c r="CF31" s="656" t="s">
        <v>316</v>
      </c>
      <c r="CG31" s="657"/>
      <c r="CH31" s="657"/>
      <c r="CI31" s="657"/>
      <c r="CJ31" s="657"/>
      <c r="CK31" s="657"/>
      <c r="CL31" s="657"/>
      <c r="CM31" s="657"/>
      <c r="CN31" s="657"/>
      <c r="CO31" s="657"/>
      <c r="CP31" s="657"/>
      <c r="CQ31" s="658"/>
      <c r="CR31" s="641">
        <v>43764</v>
      </c>
      <c r="CS31" s="665"/>
      <c r="CT31" s="665"/>
      <c r="CU31" s="665"/>
      <c r="CV31" s="665"/>
      <c r="CW31" s="665"/>
      <c r="CX31" s="665"/>
      <c r="CY31" s="666"/>
      <c r="CZ31" s="646">
        <v>0.8</v>
      </c>
      <c r="DA31" s="677"/>
      <c r="DB31" s="677"/>
      <c r="DC31" s="679"/>
      <c r="DD31" s="650">
        <v>41577</v>
      </c>
      <c r="DE31" s="665"/>
      <c r="DF31" s="665"/>
      <c r="DG31" s="665"/>
      <c r="DH31" s="665"/>
      <c r="DI31" s="665"/>
      <c r="DJ31" s="665"/>
      <c r="DK31" s="666"/>
      <c r="DL31" s="650">
        <v>41577</v>
      </c>
      <c r="DM31" s="665"/>
      <c r="DN31" s="665"/>
      <c r="DO31" s="665"/>
      <c r="DP31" s="665"/>
      <c r="DQ31" s="665"/>
      <c r="DR31" s="665"/>
      <c r="DS31" s="665"/>
      <c r="DT31" s="665"/>
      <c r="DU31" s="665"/>
      <c r="DV31" s="666"/>
      <c r="DW31" s="646">
        <v>1.3</v>
      </c>
      <c r="DX31" s="677"/>
      <c r="DY31" s="677"/>
      <c r="DZ31" s="677"/>
      <c r="EA31" s="677"/>
      <c r="EB31" s="677"/>
      <c r="EC31" s="678"/>
    </row>
    <row r="32" spans="2:133" ht="11.25" customHeight="1" x14ac:dyDescent="0.15">
      <c r="B32" s="638" t="s">
        <v>317</v>
      </c>
      <c r="C32" s="639"/>
      <c r="D32" s="639"/>
      <c r="E32" s="639"/>
      <c r="F32" s="639"/>
      <c r="G32" s="639"/>
      <c r="H32" s="639"/>
      <c r="I32" s="639"/>
      <c r="J32" s="639"/>
      <c r="K32" s="639"/>
      <c r="L32" s="639"/>
      <c r="M32" s="639"/>
      <c r="N32" s="639"/>
      <c r="O32" s="639"/>
      <c r="P32" s="639"/>
      <c r="Q32" s="640"/>
      <c r="R32" s="641">
        <v>179677</v>
      </c>
      <c r="S32" s="642"/>
      <c r="T32" s="642"/>
      <c r="U32" s="642"/>
      <c r="V32" s="642"/>
      <c r="W32" s="642"/>
      <c r="X32" s="642"/>
      <c r="Y32" s="643"/>
      <c r="Z32" s="644">
        <v>3.1</v>
      </c>
      <c r="AA32" s="644"/>
      <c r="AB32" s="644"/>
      <c r="AC32" s="644"/>
      <c r="AD32" s="645" t="s">
        <v>147</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99.1</v>
      </c>
      <c r="BH32" s="711"/>
      <c r="BI32" s="711"/>
      <c r="BJ32" s="711"/>
      <c r="BK32" s="711"/>
      <c r="BL32" s="711"/>
      <c r="BM32" s="712">
        <v>95.4</v>
      </c>
      <c r="BN32" s="711"/>
      <c r="BO32" s="711"/>
      <c r="BP32" s="711"/>
      <c r="BQ32" s="713"/>
      <c r="BR32" s="710">
        <v>99.2</v>
      </c>
      <c r="BS32" s="711"/>
      <c r="BT32" s="711"/>
      <c r="BU32" s="711"/>
      <c r="BV32" s="711"/>
      <c r="BW32" s="711"/>
      <c r="BX32" s="712">
        <v>95.6</v>
      </c>
      <c r="BY32" s="711"/>
      <c r="BZ32" s="711"/>
      <c r="CA32" s="711"/>
      <c r="CB32" s="713"/>
      <c r="CD32" s="708"/>
      <c r="CE32" s="709"/>
      <c r="CF32" s="656" t="s">
        <v>319</v>
      </c>
      <c r="CG32" s="657"/>
      <c r="CH32" s="657"/>
      <c r="CI32" s="657"/>
      <c r="CJ32" s="657"/>
      <c r="CK32" s="657"/>
      <c r="CL32" s="657"/>
      <c r="CM32" s="657"/>
      <c r="CN32" s="657"/>
      <c r="CO32" s="657"/>
      <c r="CP32" s="657"/>
      <c r="CQ32" s="658"/>
      <c r="CR32" s="641" t="s">
        <v>147</v>
      </c>
      <c r="CS32" s="642"/>
      <c r="CT32" s="642"/>
      <c r="CU32" s="642"/>
      <c r="CV32" s="642"/>
      <c r="CW32" s="642"/>
      <c r="CX32" s="642"/>
      <c r="CY32" s="643"/>
      <c r="CZ32" s="646" t="s">
        <v>235</v>
      </c>
      <c r="DA32" s="677"/>
      <c r="DB32" s="677"/>
      <c r="DC32" s="679"/>
      <c r="DD32" s="650" t="s">
        <v>235</v>
      </c>
      <c r="DE32" s="642"/>
      <c r="DF32" s="642"/>
      <c r="DG32" s="642"/>
      <c r="DH32" s="642"/>
      <c r="DI32" s="642"/>
      <c r="DJ32" s="642"/>
      <c r="DK32" s="643"/>
      <c r="DL32" s="650" t="s">
        <v>235</v>
      </c>
      <c r="DM32" s="642"/>
      <c r="DN32" s="642"/>
      <c r="DO32" s="642"/>
      <c r="DP32" s="642"/>
      <c r="DQ32" s="642"/>
      <c r="DR32" s="642"/>
      <c r="DS32" s="642"/>
      <c r="DT32" s="642"/>
      <c r="DU32" s="642"/>
      <c r="DV32" s="643"/>
      <c r="DW32" s="646" t="s">
        <v>235</v>
      </c>
      <c r="DX32" s="677"/>
      <c r="DY32" s="677"/>
      <c r="DZ32" s="677"/>
      <c r="EA32" s="677"/>
      <c r="EB32" s="677"/>
      <c r="EC32" s="678"/>
    </row>
    <row r="33" spans="2:133" ht="11.25" customHeight="1" x14ac:dyDescent="0.15">
      <c r="B33" s="638" t="s">
        <v>320</v>
      </c>
      <c r="C33" s="639"/>
      <c r="D33" s="639"/>
      <c r="E33" s="639"/>
      <c r="F33" s="639"/>
      <c r="G33" s="639"/>
      <c r="H33" s="639"/>
      <c r="I33" s="639"/>
      <c r="J33" s="639"/>
      <c r="K33" s="639"/>
      <c r="L33" s="639"/>
      <c r="M33" s="639"/>
      <c r="N33" s="639"/>
      <c r="O33" s="639"/>
      <c r="P33" s="639"/>
      <c r="Q33" s="640"/>
      <c r="R33" s="641">
        <v>141572</v>
      </c>
      <c r="S33" s="642"/>
      <c r="T33" s="642"/>
      <c r="U33" s="642"/>
      <c r="V33" s="642"/>
      <c r="W33" s="642"/>
      <c r="X33" s="642"/>
      <c r="Y33" s="643"/>
      <c r="Z33" s="644">
        <v>2.5</v>
      </c>
      <c r="AA33" s="644"/>
      <c r="AB33" s="644"/>
      <c r="AC33" s="644"/>
      <c r="AD33" s="645" t="s">
        <v>235</v>
      </c>
      <c r="AE33" s="645"/>
      <c r="AF33" s="645"/>
      <c r="AG33" s="645"/>
      <c r="AH33" s="645"/>
      <c r="AI33" s="645"/>
      <c r="AJ33" s="645"/>
      <c r="AK33" s="645"/>
      <c r="AL33" s="646" t="s">
        <v>147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2273816</v>
      </c>
      <c r="CS33" s="665"/>
      <c r="CT33" s="665"/>
      <c r="CU33" s="665"/>
      <c r="CV33" s="665"/>
      <c r="CW33" s="665"/>
      <c r="CX33" s="665"/>
      <c r="CY33" s="666"/>
      <c r="CZ33" s="646">
        <v>40.5</v>
      </c>
      <c r="DA33" s="677"/>
      <c r="DB33" s="677"/>
      <c r="DC33" s="679"/>
      <c r="DD33" s="650">
        <v>1903306</v>
      </c>
      <c r="DE33" s="665"/>
      <c r="DF33" s="665"/>
      <c r="DG33" s="665"/>
      <c r="DH33" s="665"/>
      <c r="DI33" s="665"/>
      <c r="DJ33" s="665"/>
      <c r="DK33" s="666"/>
      <c r="DL33" s="650">
        <v>1122480</v>
      </c>
      <c r="DM33" s="665"/>
      <c r="DN33" s="665"/>
      <c r="DO33" s="665"/>
      <c r="DP33" s="665"/>
      <c r="DQ33" s="665"/>
      <c r="DR33" s="665"/>
      <c r="DS33" s="665"/>
      <c r="DT33" s="665"/>
      <c r="DU33" s="665"/>
      <c r="DV33" s="666"/>
      <c r="DW33" s="646">
        <v>34.799999999999997</v>
      </c>
      <c r="DX33" s="677"/>
      <c r="DY33" s="677"/>
      <c r="DZ33" s="677"/>
      <c r="EA33" s="677"/>
      <c r="EB33" s="677"/>
      <c r="EC33" s="678"/>
    </row>
    <row r="34" spans="2:133" ht="11.25" customHeight="1" x14ac:dyDescent="0.15">
      <c r="B34" s="638" t="s">
        <v>322</v>
      </c>
      <c r="C34" s="639"/>
      <c r="D34" s="639"/>
      <c r="E34" s="639"/>
      <c r="F34" s="639"/>
      <c r="G34" s="639"/>
      <c r="H34" s="639"/>
      <c r="I34" s="639"/>
      <c r="J34" s="639"/>
      <c r="K34" s="639"/>
      <c r="L34" s="639"/>
      <c r="M34" s="639"/>
      <c r="N34" s="639"/>
      <c r="O34" s="639"/>
      <c r="P34" s="639"/>
      <c r="Q34" s="640"/>
      <c r="R34" s="641">
        <v>114787</v>
      </c>
      <c r="S34" s="642"/>
      <c r="T34" s="642"/>
      <c r="U34" s="642"/>
      <c r="V34" s="642"/>
      <c r="W34" s="642"/>
      <c r="X34" s="642"/>
      <c r="Y34" s="643"/>
      <c r="Z34" s="644">
        <v>2</v>
      </c>
      <c r="AA34" s="644"/>
      <c r="AB34" s="644"/>
      <c r="AC34" s="644"/>
      <c r="AD34" s="645">
        <v>8975</v>
      </c>
      <c r="AE34" s="645"/>
      <c r="AF34" s="645"/>
      <c r="AG34" s="645"/>
      <c r="AH34" s="645"/>
      <c r="AI34" s="645"/>
      <c r="AJ34" s="645"/>
      <c r="AK34" s="645"/>
      <c r="AL34" s="646">
        <v>0.3</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545575</v>
      </c>
      <c r="CS34" s="642"/>
      <c r="CT34" s="642"/>
      <c r="CU34" s="642"/>
      <c r="CV34" s="642"/>
      <c r="CW34" s="642"/>
      <c r="CX34" s="642"/>
      <c r="CY34" s="643"/>
      <c r="CZ34" s="646">
        <v>9.6999999999999993</v>
      </c>
      <c r="DA34" s="677"/>
      <c r="DB34" s="677"/>
      <c r="DC34" s="679"/>
      <c r="DD34" s="650">
        <v>472544</v>
      </c>
      <c r="DE34" s="642"/>
      <c r="DF34" s="642"/>
      <c r="DG34" s="642"/>
      <c r="DH34" s="642"/>
      <c r="DI34" s="642"/>
      <c r="DJ34" s="642"/>
      <c r="DK34" s="643"/>
      <c r="DL34" s="650">
        <v>357527</v>
      </c>
      <c r="DM34" s="642"/>
      <c r="DN34" s="642"/>
      <c r="DO34" s="642"/>
      <c r="DP34" s="642"/>
      <c r="DQ34" s="642"/>
      <c r="DR34" s="642"/>
      <c r="DS34" s="642"/>
      <c r="DT34" s="642"/>
      <c r="DU34" s="642"/>
      <c r="DV34" s="643"/>
      <c r="DW34" s="646">
        <v>11.1</v>
      </c>
      <c r="DX34" s="677"/>
      <c r="DY34" s="677"/>
      <c r="DZ34" s="677"/>
      <c r="EA34" s="677"/>
      <c r="EB34" s="677"/>
      <c r="EC34" s="678"/>
    </row>
    <row r="35" spans="2:133" ht="11.25" customHeight="1" x14ac:dyDescent="0.15">
      <c r="B35" s="638" t="s">
        <v>326</v>
      </c>
      <c r="C35" s="639"/>
      <c r="D35" s="639"/>
      <c r="E35" s="639"/>
      <c r="F35" s="639"/>
      <c r="G35" s="639"/>
      <c r="H35" s="639"/>
      <c r="I35" s="639"/>
      <c r="J35" s="639"/>
      <c r="K35" s="639"/>
      <c r="L35" s="639"/>
      <c r="M35" s="639"/>
      <c r="N35" s="639"/>
      <c r="O35" s="639"/>
      <c r="P35" s="639"/>
      <c r="Q35" s="640"/>
      <c r="R35" s="641">
        <v>631300</v>
      </c>
      <c r="S35" s="642"/>
      <c r="T35" s="642"/>
      <c r="U35" s="642"/>
      <c r="V35" s="642"/>
      <c r="W35" s="642"/>
      <c r="X35" s="642"/>
      <c r="Y35" s="643"/>
      <c r="Z35" s="644">
        <v>11</v>
      </c>
      <c r="AA35" s="644"/>
      <c r="AB35" s="644"/>
      <c r="AC35" s="644"/>
      <c r="AD35" s="645" t="s">
        <v>235</v>
      </c>
      <c r="AE35" s="645"/>
      <c r="AF35" s="645"/>
      <c r="AG35" s="645"/>
      <c r="AH35" s="645"/>
      <c r="AI35" s="645"/>
      <c r="AJ35" s="645"/>
      <c r="AK35" s="645"/>
      <c r="AL35" s="646" t="s">
        <v>147</v>
      </c>
      <c r="AM35" s="647"/>
      <c r="AN35" s="647"/>
      <c r="AO35" s="648"/>
      <c r="AP35" s="234"/>
      <c r="AQ35" s="714" t="s">
        <v>327</v>
      </c>
      <c r="AR35" s="715"/>
      <c r="AS35" s="715"/>
      <c r="AT35" s="715"/>
      <c r="AU35" s="715"/>
      <c r="AV35" s="715"/>
      <c r="AW35" s="715"/>
      <c r="AX35" s="715"/>
      <c r="AY35" s="716"/>
      <c r="AZ35" s="630">
        <v>720571</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6049</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16372</v>
      </c>
      <c r="CS35" s="665"/>
      <c r="CT35" s="665"/>
      <c r="CU35" s="665"/>
      <c r="CV35" s="665"/>
      <c r="CW35" s="665"/>
      <c r="CX35" s="665"/>
      <c r="CY35" s="666"/>
      <c r="CZ35" s="646">
        <v>0.3</v>
      </c>
      <c r="DA35" s="677"/>
      <c r="DB35" s="677"/>
      <c r="DC35" s="679"/>
      <c r="DD35" s="650">
        <v>10699</v>
      </c>
      <c r="DE35" s="665"/>
      <c r="DF35" s="665"/>
      <c r="DG35" s="665"/>
      <c r="DH35" s="665"/>
      <c r="DI35" s="665"/>
      <c r="DJ35" s="665"/>
      <c r="DK35" s="666"/>
      <c r="DL35" s="650">
        <v>8413</v>
      </c>
      <c r="DM35" s="665"/>
      <c r="DN35" s="665"/>
      <c r="DO35" s="665"/>
      <c r="DP35" s="665"/>
      <c r="DQ35" s="665"/>
      <c r="DR35" s="665"/>
      <c r="DS35" s="665"/>
      <c r="DT35" s="665"/>
      <c r="DU35" s="665"/>
      <c r="DV35" s="666"/>
      <c r="DW35" s="646">
        <v>0.3</v>
      </c>
      <c r="DX35" s="677"/>
      <c r="DY35" s="677"/>
      <c r="DZ35" s="677"/>
      <c r="EA35" s="677"/>
      <c r="EB35" s="677"/>
      <c r="EC35" s="678"/>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235</v>
      </c>
      <c r="AA36" s="644"/>
      <c r="AB36" s="644"/>
      <c r="AC36" s="644"/>
      <c r="AD36" s="645" t="s">
        <v>235</v>
      </c>
      <c r="AE36" s="645"/>
      <c r="AF36" s="645"/>
      <c r="AG36" s="645"/>
      <c r="AH36" s="645"/>
      <c r="AI36" s="645"/>
      <c r="AJ36" s="645"/>
      <c r="AK36" s="645"/>
      <c r="AL36" s="646" t="s">
        <v>235</v>
      </c>
      <c r="AM36" s="647"/>
      <c r="AN36" s="647"/>
      <c r="AO36" s="648"/>
      <c r="AQ36" s="718" t="s">
        <v>331</v>
      </c>
      <c r="AR36" s="719"/>
      <c r="AS36" s="719"/>
      <c r="AT36" s="719"/>
      <c r="AU36" s="719"/>
      <c r="AV36" s="719"/>
      <c r="AW36" s="719"/>
      <c r="AX36" s="719"/>
      <c r="AY36" s="720"/>
      <c r="AZ36" s="641">
        <v>126284</v>
      </c>
      <c r="BA36" s="642"/>
      <c r="BB36" s="642"/>
      <c r="BC36" s="642"/>
      <c r="BD36" s="665"/>
      <c r="BE36" s="665"/>
      <c r="BF36" s="700"/>
      <c r="BG36" s="656" t="s">
        <v>332</v>
      </c>
      <c r="BH36" s="657"/>
      <c r="BI36" s="657"/>
      <c r="BJ36" s="657"/>
      <c r="BK36" s="657"/>
      <c r="BL36" s="657"/>
      <c r="BM36" s="657"/>
      <c r="BN36" s="657"/>
      <c r="BO36" s="657"/>
      <c r="BP36" s="657"/>
      <c r="BQ36" s="657"/>
      <c r="BR36" s="657"/>
      <c r="BS36" s="657"/>
      <c r="BT36" s="657"/>
      <c r="BU36" s="658"/>
      <c r="BV36" s="641">
        <v>-80722</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762867</v>
      </c>
      <c r="CS36" s="642"/>
      <c r="CT36" s="642"/>
      <c r="CU36" s="642"/>
      <c r="CV36" s="642"/>
      <c r="CW36" s="642"/>
      <c r="CX36" s="642"/>
      <c r="CY36" s="643"/>
      <c r="CZ36" s="646">
        <v>13.6</v>
      </c>
      <c r="DA36" s="677"/>
      <c r="DB36" s="677"/>
      <c r="DC36" s="679"/>
      <c r="DD36" s="650">
        <v>653087</v>
      </c>
      <c r="DE36" s="642"/>
      <c r="DF36" s="642"/>
      <c r="DG36" s="642"/>
      <c r="DH36" s="642"/>
      <c r="DI36" s="642"/>
      <c r="DJ36" s="642"/>
      <c r="DK36" s="643"/>
      <c r="DL36" s="650">
        <v>477912</v>
      </c>
      <c r="DM36" s="642"/>
      <c r="DN36" s="642"/>
      <c r="DO36" s="642"/>
      <c r="DP36" s="642"/>
      <c r="DQ36" s="642"/>
      <c r="DR36" s="642"/>
      <c r="DS36" s="642"/>
      <c r="DT36" s="642"/>
      <c r="DU36" s="642"/>
      <c r="DV36" s="643"/>
      <c r="DW36" s="646">
        <v>14.8</v>
      </c>
      <c r="DX36" s="677"/>
      <c r="DY36" s="677"/>
      <c r="DZ36" s="677"/>
      <c r="EA36" s="677"/>
      <c r="EB36" s="677"/>
      <c r="EC36" s="678"/>
    </row>
    <row r="37" spans="2:133" ht="11.25" customHeight="1" x14ac:dyDescent="0.15">
      <c r="B37" s="638" t="s">
        <v>334</v>
      </c>
      <c r="C37" s="639"/>
      <c r="D37" s="639"/>
      <c r="E37" s="639"/>
      <c r="F37" s="639"/>
      <c r="G37" s="639"/>
      <c r="H37" s="639"/>
      <c r="I37" s="639"/>
      <c r="J37" s="639"/>
      <c r="K37" s="639"/>
      <c r="L37" s="639"/>
      <c r="M37" s="639"/>
      <c r="N37" s="639"/>
      <c r="O37" s="639"/>
      <c r="P37" s="639"/>
      <c r="Q37" s="640"/>
      <c r="R37" s="641">
        <v>144200</v>
      </c>
      <c r="S37" s="642"/>
      <c r="T37" s="642"/>
      <c r="U37" s="642"/>
      <c r="V37" s="642"/>
      <c r="W37" s="642"/>
      <c r="X37" s="642"/>
      <c r="Y37" s="643"/>
      <c r="Z37" s="644">
        <v>2.5</v>
      </c>
      <c r="AA37" s="644"/>
      <c r="AB37" s="644"/>
      <c r="AC37" s="644"/>
      <c r="AD37" s="645" t="s">
        <v>147</v>
      </c>
      <c r="AE37" s="645"/>
      <c r="AF37" s="645"/>
      <c r="AG37" s="645"/>
      <c r="AH37" s="645"/>
      <c r="AI37" s="645"/>
      <c r="AJ37" s="645"/>
      <c r="AK37" s="645"/>
      <c r="AL37" s="646" t="s">
        <v>235</v>
      </c>
      <c r="AM37" s="647"/>
      <c r="AN37" s="647"/>
      <c r="AO37" s="648"/>
      <c r="AQ37" s="718" t="s">
        <v>335</v>
      </c>
      <c r="AR37" s="719"/>
      <c r="AS37" s="719"/>
      <c r="AT37" s="719"/>
      <c r="AU37" s="719"/>
      <c r="AV37" s="719"/>
      <c r="AW37" s="719"/>
      <c r="AX37" s="719"/>
      <c r="AY37" s="720"/>
      <c r="AZ37" s="641">
        <v>65317</v>
      </c>
      <c r="BA37" s="642"/>
      <c r="BB37" s="642"/>
      <c r="BC37" s="642"/>
      <c r="BD37" s="665"/>
      <c r="BE37" s="665"/>
      <c r="BF37" s="700"/>
      <c r="BG37" s="656" t="s">
        <v>336</v>
      </c>
      <c r="BH37" s="657"/>
      <c r="BI37" s="657"/>
      <c r="BJ37" s="657"/>
      <c r="BK37" s="657"/>
      <c r="BL37" s="657"/>
      <c r="BM37" s="657"/>
      <c r="BN37" s="657"/>
      <c r="BO37" s="657"/>
      <c r="BP37" s="657"/>
      <c r="BQ37" s="657"/>
      <c r="BR37" s="657"/>
      <c r="BS37" s="657"/>
      <c r="BT37" s="657"/>
      <c r="BU37" s="658"/>
      <c r="BV37" s="641">
        <v>1531</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307061</v>
      </c>
      <c r="CS37" s="665"/>
      <c r="CT37" s="665"/>
      <c r="CU37" s="665"/>
      <c r="CV37" s="665"/>
      <c r="CW37" s="665"/>
      <c r="CX37" s="665"/>
      <c r="CY37" s="666"/>
      <c r="CZ37" s="646">
        <v>5.5</v>
      </c>
      <c r="DA37" s="677"/>
      <c r="DB37" s="677"/>
      <c r="DC37" s="679"/>
      <c r="DD37" s="650">
        <v>303244</v>
      </c>
      <c r="DE37" s="665"/>
      <c r="DF37" s="665"/>
      <c r="DG37" s="665"/>
      <c r="DH37" s="665"/>
      <c r="DI37" s="665"/>
      <c r="DJ37" s="665"/>
      <c r="DK37" s="666"/>
      <c r="DL37" s="650">
        <v>284027</v>
      </c>
      <c r="DM37" s="665"/>
      <c r="DN37" s="665"/>
      <c r="DO37" s="665"/>
      <c r="DP37" s="665"/>
      <c r="DQ37" s="665"/>
      <c r="DR37" s="665"/>
      <c r="DS37" s="665"/>
      <c r="DT37" s="665"/>
      <c r="DU37" s="665"/>
      <c r="DV37" s="666"/>
      <c r="DW37" s="646">
        <v>8.8000000000000007</v>
      </c>
      <c r="DX37" s="677"/>
      <c r="DY37" s="677"/>
      <c r="DZ37" s="677"/>
      <c r="EA37" s="677"/>
      <c r="EB37" s="677"/>
      <c r="EC37" s="678"/>
    </row>
    <row r="38" spans="2:133" ht="11.25" customHeight="1" x14ac:dyDescent="0.15">
      <c r="B38" s="686" t="s">
        <v>338</v>
      </c>
      <c r="C38" s="687"/>
      <c r="D38" s="687"/>
      <c r="E38" s="687"/>
      <c r="F38" s="687"/>
      <c r="G38" s="687"/>
      <c r="H38" s="687"/>
      <c r="I38" s="687"/>
      <c r="J38" s="687"/>
      <c r="K38" s="687"/>
      <c r="L38" s="687"/>
      <c r="M38" s="687"/>
      <c r="N38" s="687"/>
      <c r="O38" s="687"/>
      <c r="P38" s="687"/>
      <c r="Q38" s="688"/>
      <c r="R38" s="721">
        <v>5749208</v>
      </c>
      <c r="S38" s="722"/>
      <c r="T38" s="722"/>
      <c r="U38" s="722"/>
      <c r="V38" s="722"/>
      <c r="W38" s="722"/>
      <c r="X38" s="722"/>
      <c r="Y38" s="723"/>
      <c r="Z38" s="724">
        <v>100</v>
      </c>
      <c r="AA38" s="724"/>
      <c r="AB38" s="724"/>
      <c r="AC38" s="724"/>
      <c r="AD38" s="725">
        <v>3077294</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47606</v>
      </c>
      <c r="BA38" s="642"/>
      <c r="BB38" s="642"/>
      <c r="BC38" s="642"/>
      <c r="BD38" s="665"/>
      <c r="BE38" s="665"/>
      <c r="BF38" s="700"/>
      <c r="BG38" s="656" t="s">
        <v>340</v>
      </c>
      <c r="BH38" s="657"/>
      <c r="BI38" s="657"/>
      <c r="BJ38" s="657"/>
      <c r="BK38" s="657"/>
      <c r="BL38" s="657"/>
      <c r="BM38" s="657"/>
      <c r="BN38" s="657"/>
      <c r="BO38" s="657"/>
      <c r="BP38" s="657"/>
      <c r="BQ38" s="657"/>
      <c r="BR38" s="657"/>
      <c r="BS38" s="657"/>
      <c r="BT38" s="657"/>
      <c r="BU38" s="658"/>
      <c r="BV38" s="641">
        <v>3047</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528970</v>
      </c>
      <c r="CS38" s="642"/>
      <c r="CT38" s="642"/>
      <c r="CU38" s="642"/>
      <c r="CV38" s="642"/>
      <c r="CW38" s="642"/>
      <c r="CX38" s="642"/>
      <c r="CY38" s="643"/>
      <c r="CZ38" s="646">
        <v>9.4</v>
      </c>
      <c r="DA38" s="677"/>
      <c r="DB38" s="677"/>
      <c r="DC38" s="679"/>
      <c r="DD38" s="650">
        <v>387849</v>
      </c>
      <c r="DE38" s="642"/>
      <c r="DF38" s="642"/>
      <c r="DG38" s="642"/>
      <c r="DH38" s="642"/>
      <c r="DI38" s="642"/>
      <c r="DJ38" s="642"/>
      <c r="DK38" s="643"/>
      <c r="DL38" s="650">
        <v>278628</v>
      </c>
      <c r="DM38" s="642"/>
      <c r="DN38" s="642"/>
      <c r="DO38" s="642"/>
      <c r="DP38" s="642"/>
      <c r="DQ38" s="642"/>
      <c r="DR38" s="642"/>
      <c r="DS38" s="642"/>
      <c r="DT38" s="642"/>
      <c r="DU38" s="642"/>
      <c r="DV38" s="643"/>
      <c r="DW38" s="646">
        <v>8.6</v>
      </c>
      <c r="DX38" s="677"/>
      <c r="DY38" s="677"/>
      <c r="DZ38" s="677"/>
      <c r="EA38" s="677"/>
      <c r="EB38" s="677"/>
      <c r="EC38" s="678"/>
    </row>
    <row r="39" spans="2:133" ht="11.25" customHeight="1" x14ac:dyDescent="0.15">
      <c r="AQ39" s="718" t="s">
        <v>342</v>
      </c>
      <c r="AR39" s="719"/>
      <c r="AS39" s="719"/>
      <c r="AT39" s="719"/>
      <c r="AU39" s="719"/>
      <c r="AV39" s="719"/>
      <c r="AW39" s="719"/>
      <c r="AX39" s="719"/>
      <c r="AY39" s="720"/>
      <c r="AZ39" s="641" t="s">
        <v>147</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93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420032</v>
      </c>
      <c r="CS39" s="665"/>
      <c r="CT39" s="665"/>
      <c r="CU39" s="665"/>
      <c r="CV39" s="665"/>
      <c r="CW39" s="665"/>
      <c r="CX39" s="665"/>
      <c r="CY39" s="666"/>
      <c r="CZ39" s="646">
        <v>7.5</v>
      </c>
      <c r="DA39" s="677"/>
      <c r="DB39" s="677"/>
      <c r="DC39" s="679"/>
      <c r="DD39" s="650">
        <v>379127</v>
      </c>
      <c r="DE39" s="665"/>
      <c r="DF39" s="665"/>
      <c r="DG39" s="665"/>
      <c r="DH39" s="665"/>
      <c r="DI39" s="665"/>
      <c r="DJ39" s="665"/>
      <c r="DK39" s="666"/>
      <c r="DL39" s="650" t="s">
        <v>147</v>
      </c>
      <c r="DM39" s="665"/>
      <c r="DN39" s="665"/>
      <c r="DO39" s="665"/>
      <c r="DP39" s="665"/>
      <c r="DQ39" s="665"/>
      <c r="DR39" s="665"/>
      <c r="DS39" s="665"/>
      <c r="DT39" s="665"/>
      <c r="DU39" s="665"/>
      <c r="DV39" s="666"/>
      <c r="DW39" s="646" t="s">
        <v>235</v>
      </c>
      <c r="DX39" s="677"/>
      <c r="DY39" s="677"/>
      <c r="DZ39" s="677"/>
      <c r="EA39" s="677"/>
      <c r="EB39" s="677"/>
      <c r="EC39" s="678"/>
    </row>
    <row r="40" spans="2:133" ht="11.25" customHeight="1" x14ac:dyDescent="0.15">
      <c r="AQ40" s="718" t="s">
        <v>346</v>
      </c>
      <c r="AR40" s="719"/>
      <c r="AS40" s="719"/>
      <c r="AT40" s="719"/>
      <c r="AU40" s="719"/>
      <c r="AV40" s="719"/>
      <c r="AW40" s="719"/>
      <c r="AX40" s="719"/>
      <c r="AY40" s="720"/>
      <c r="AZ40" s="641">
        <v>183362</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235</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t="s">
        <v>147</v>
      </c>
      <c r="CS40" s="642"/>
      <c r="CT40" s="642"/>
      <c r="CU40" s="642"/>
      <c r="CV40" s="642"/>
      <c r="CW40" s="642"/>
      <c r="CX40" s="642"/>
      <c r="CY40" s="643"/>
      <c r="CZ40" s="646" t="s">
        <v>147</v>
      </c>
      <c r="DA40" s="677"/>
      <c r="DB40" s="677"/>
      <c r="DC40" s="679"/>
      <c r="DD40" s="650" t="s">
        <v>147</v>
      </c>
      <c r="DE40" s="642"/>
      <c r="DF40" s="642"/>
      <c r="DG40" s="642"/>
      <c r="DH40" s="642"/>
      <c r="DI40" s="642"/>
      <c r="DJ40" s="642"/>
      <c r="DK40" s="643"/>
      <c r="DL40" s="650" t="s">
        <v>235</v>
      </c>
      <c r="DM40" s="642"/>
      <c r="DN40" s="642"/>
      <c r="DO40" s="642"/>
      <c r="DP40" s="642"/>
      <c r="DQ40" s="642"/>
      <c r="DR40" s="642"/>
      <c r="DS40" s="642"/>
      <c r="DT40" s="642"/>
      <c r="DU40" s="642"/>
      <c r="DV40" s="643"/>
      <c r="DW40" s="646" t="s">
        <v>147</v>
      </c>
      <c r="DX40" s="677"/>
      <c r="DY40" s="677"/>
      <c r="DZ40" s="677"/>
      <c r="EA40" s="677"/>
      <c r="EB40" s="677"/>
      <c r="EC40" s="678"/>
    </row>
    <row r="41" spans="2:133" ht="11.25" customHeight="1" x14ac:dyDescent="0.15">
      <c r="AQ41" s="728" t="s">
        <v>349</v>
      </c>
      <c r="AR41" s="729"/>
      <c r="AS41" s="729"/>
      <c r="AT41" s="729"/>
      <c r="AU41" s="729"/>
      <c r="AV41" s="729"/>
      <c r="AW41" s="729"/>
      <c r="AX41" s="729"/>
      <c r="AY41" s="730"/>
      <c r="AZ41" s="721">
        <v>298002</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284</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235</v>
      </c>
      <c r="CS41" s="665"/>
      <c r="CT41" s="665"/>
      <c r="CU41" s="665"/>
      <c r="CV41" s="665"/>
      <c r="CW41" s="665"/>
      <c r="CX41" s="665"/>
      <c r="CY41" s="666"/>
      <c r="CZ41" s="646" t="s">
        <v>235</v>
      </c>
      <c r="DA41" s="677"/>
      <c r="DB41" s="677"/>
      <c r="DC41" s="679"/>
      <c r="DD41" s="650" t="s">
        <v>147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1486310</v>
      </c>
      <c r="CS42" s="642"/>
      <c r="CT42" s="642"/>
      <c r="CU42" s="642"/>
      <c r="CV42" s="642"/>
      <c r="CW42" s="642"/>
      <c r="CX42" s="642"/>
      <c r="CY42" s="643"/>
      <c r="CZ42" s="646">
        <v>26.5</v>
      </c>
      <c r="DA42" s="647"/>
      <c r="DB42" s="647"/>
      <c r="DC42" s="742"/>
      <c r="DD42" s="650">
        <v>224518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33729</v>
      </c>
      <c r="CS43" s="665"/>
      <c r="CT43" s="665"/>
      <c r="CU43" s="665"/>
      <c r="CV43" s="665"/>
      <c r="CW43" s="665"/>
      <c r="CX43" s="665"/>
      <c r="CY43" s="666"/>
      <c r="CZ43" s="646">
        <v>0.6</v>
      </c>
      <c r="DA43" s="677"/>
      <c r="DB43" s="677"/>
      <c r="DC43" s="679"/>
      <c r="DD43" s="650">
        <v>33729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1381450</v>
      </c>
      <c r="CS44" s="642"/>
      <c r="CT44" s="642"/>
      <c r="CU44" s="642"/>
      <c r="CV44" s="642"/>
      <c r="CW44" s="642"/>
      <c r="CX44" s="642"/>
      <c r="CY44" s="643"/>
      <c r="CZ44" s="646">
        <v>24.6</v>
      </c>
      <c r="DA44" s="647"/>
      <c r="DB44" s="647"/>
      <c r="DC44" s="742"/>
      <c r="DD44" s="650">
        <v>188295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1120231</v>
      </c>
      <c r="CS45" s="665"/>
      <c r="CT45" s="665"/>
      <c r="CU45" s="665"/>
      <c r="CV45" s="665"/>
      <c r="CW45" s="665"/>
      <c r="CX45" s="665"/>
      <c r="CY45" s="666"/>
      <c r="CZ45" s="646">
        <v>20</v>
      </c>
      <c r="DA45" s="677"/>
      <c r="DB45" s="677"/>
      <c r="DC45" s="679"/>
      <c r="DD45" s="650">
        <v>73726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249098</v>
      </c>
      <c r="CS46" s="642"/>
      <c r="CT46" s="642"/>
      <c r="CU46" s="642"/>
      <c r="CV46" s="642"/>
      <c r="CW46" s="642"/>
      <c r="CX46" s="642"/>
      <c r="CY46" s="643"/>
      <c r="CZ46" s="646">
        <v>4.4000000000000004</v>
      </c>
      <c r="DA46" s="647"/>
      <c r="DB46" s="647"/>
      <c r="DC46" s="742"/>
      <c r="DD46" s="650">
        <v>106185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104860</v>
      </c>
      <c r="CS47" s="665"/>
      <c r="CT47" s="665"/>
      <c r="CU47" s="665"/>
      <c r="CV47" s="665"/>
      <c r="CW47" s="665"/>
      <c r="CX47" s="665"/>
      <c r="CY47" s="666"/>
      <c r="CZ47" s="646">
        <v>1.9</v>
      </c>
      <c r="DA47" s="677"/>
      <c r="DB47" s="677"/>
      <c r="DC47" s="679"/>
      <c r="DD47" s="650">
        <v>36223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235</v>
      </c>
      <c r="CS48" s="642"/>
      <c r="CT48" s="642"/>
      <c r="CU48" s="642"/>
      <c r="CV48" s="642"/>
      <c r="CW48" s="642"/>
      <c r="CX48" s="642"/>
      <c r="CY48" s="643"/>
      <c r="CZ48" s="646" t="s">
        <v>235</v>
      </c>
      <c r="DA48" s="647"/>
      <c r="DB48" s="647"/>
      <c r="DC48" s="742"/>
      <c r="DD48" s="650" t="s">
        <v>235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5614384</v>
      </c>
      <c r="CS49" s="711"/>
      <c r="CT49" s="711"/>
      <c r="CU49" s="711"/>
      <c r="CV49" s="711"/>
      <c r="CW49" s="711"/>
      <c r="CX49" s="711"/>
      <c r="CY49" s="743"/>
      <c r="CZ49" s="726">
        <v>100</v>
      </c>
      <c r="DA49" s="744"/>
      <c r="DB49" s="744"/>
      <c r="DC49" s="745"/>
      <c r="DD49" s="746">
        <v>3595584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0HCGkPMKvKPLZZ0Y7HjU3MkZOwVJiYjPYNtCb17HePYHcIHXfAp7bwIADkfVisWCoG4p7vFPbavTeqW1rhwRjA==" saltValue="HiGjOgKX69bZGhc2+lAx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Q8" sqref="Q8:U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5747</v>
      </c>
      <c r="R7" s="777"/>
      <c r="S7" s="777"/>
      <c r="T7" s="777"/>
      <c r="U7" s="777"/>
      <c r="V7" s="777">
        <v>5615</v>
      </c>
      <c r="W7" s="777"/>
      <c r="X7" s="777"/>
      <c r="Y7" s="777"/>
      <c r="Z7" s="777"/>
      <c r="AA7" s="777">
        <v>131</v>
      </c>
      <c r="AB7" s="777"/>
      <c r="AC7" s="777"/>
      <c r="AD7" s="777"/>
      <c r="AE7" s="778"/>
      <c r="AF7" s="779">
        <v>107</v>
      </c>
      <c r="AG7" s="780"/>
      <c r="AH7" s="780"/>
      <c r="AI7" s="780"/>
      <c r="AJ7" s="781"/>
      <c r="AK7" s="816">
        <v>19</v>
      </c>
      <c r="AL7" s="817"/>
      <c r="AM7" s="817"/>
      <c r="AN7" s="817"/>
      <c r="AO7" s="817"/>
      <c r="AP7" s="817">
        <v>7109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v>
      </c>
      <c r="R8" s="801"/>
      <c r="S8" s="801"/>
      <c r="T8" s="801"/>
      <c r="U8" s="801"/>
      <c r="V8" s="801">
        <v>1</v>
      </c>
      <c r="W8" s="801"/>
      <c r="X8" s="801"/>
      <c r="Y8" s="801"/>
      <c r="Z8" s="801"/>
      <c r="AA8" s="801">
        <v>0</v>
      </c>
      <c r="AB8" s="801"/>
      <c r="AC8" s="801"/>
      <c r="AD8" s="801"/>
      <c r="AE8" s="802"/>
      <c r="AF8" s="803">
        <v>0</v>
      </c>
      <c r="AG8" s="804"/>
      <c r="AH8" s="804"/>
      <c r="AI8" s="804"/>
      <c r="AJ8" s="805"/>
      <c r="AK8" s="806">
        <v>1</v>
      </c>
      <c r="AL8" s="807"/>
      <c r="AM8" s="807"/>
      <c r="AN8" s="807"/>
      <c r="AO8" s="807"/>
      <c r="AP8" s="807">
        <v>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387</v>
      </c>
      <c r="C9" s="798"/>
      <c r="D9" s="798"/>
      <c r="E9" s="798"/>
      <c r="F9" s="798"/>
      <c r="G9" s="798"/>
      <c r="H9" s="798"/>
      <c r="I9" s="798"/>
      <c r="J9" s="798"/>
      <c r="K9" s="798"/>
      <c r="L9" s="798"/>
      <c r="M9" s="798"/>
      <c r="N9" s="798"/>
      <c r="O9" s="798"/>
      <c r="P9" s="799"/>
      <c r="Q9" s="800">
        <v>12</v>
      </c>
      <c r="R9" s="801"/>
      <c r="S9" s="801"/>
      <c r="T9" s="801"/>
      <c r="U9" s="801"/>
      <c r="V9" s="801">
        <v>9</v>
      </c>
      <c r="W9" s="801"/>
      <c r="X9" s="801"/>
      <c r="Y9" s="801"/>
      <c r="Z9" s="801"/>
      <c r="AA9" s="801">
        <v>3</v>
      </c>
      <c r="AB9" s="801"/>
      <c r="AC9" s="801"/>
      <c r="AD9" s="801"/>
      <c r="AE9" s="802"/>
      <c r="AF9" s="803">
        <v>3</v>
      </c>
      <c r="AG9" s="804"/>
      <c r="AH9" s="804"/>
      <c r="AI9" s="804"/>
      <c r="AJ9" s="805"/>
      <c r="AK9" s="806" t="s">
        <v>580</v>
      </c>
      <c r="AL9" s="807"/>
      <c r="AM9" s="807"/>
      <c r="AN9" s="807"/>
      <c r="AO9" s="807"/>
      <c r="AP9" s="807" t="s">
        <v>580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110</v>
      </c>
      <c r="AG23" s="836"/>
      <c r="AH23" s="836"/>
      <c r="AI23" s="836"/>
      <c r="AJ23" s="839"/>
      <c r="AK23" s="840"/>
      <c r="AL23" s="841"/>
      <c r="AM23" s="841"/>
      <c r="AN23" s="841"/>
      <c r="AO23" s="841"/>
      <c r="AP23" s="836"/>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1378</v>
      </c>
      <c r="R28" s="865"/>
      <c r="S28" s="865"/>
      <c r="T28" s="865"/>
      <c r="U28" s="865"/>
      <c r="V28" s="865">
        <v>1372</v>
      </c>
      <c r="W28" s="865"/>
      <c r="X28" s="865"/>
      <c r="Y28" s="865"/>
      <c r="Z28" s="865"/>
      <c r="AA28" s="865">
        <v>6</v>
      </c>
      <c r="AB28" s="865"/>
      <c r="AC28" s="865"/>
      <c r="AD28" s="865"/>
      <c r="AE28" s="866"/>
      <c r="AF28" s="867">
        <v>6</v>
      </c>
      <c r="AG28" s="865"/>
      <c r="AH28" s="865"/>
      <c r="AI28" s="865"/>
      <c r="AJ28" s="868"/>
      <c r="AK28" s="869">
        <v>183</v>
      </c>
      <c r="AL28" s="860"/>
      <c r="AM28" s="860"/>
      <c r="AN28" s="860"/>
      <c r="AO28" s="860"/>
      <c r="AP28" s="860" t="s">
        <v>580</v>
      </c>
      <c r="AQ28" s="860"/>
      <c r="AR28" s="860"/>
      <c r="AS28" s="860"/>
      <c r="AT28" s="860"/>
      <c r="AU28" s="860" t="s">
        <v>580</v>
      </c>
      <c r="AV28" s="860"/>
      <c r="AW28" s="860"/>
      <c r="AX28" s="860"/>
      <c r="AY28" s="860"/>
      <c r="AZ28" s="861" t="s">
        <v>580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1069</v>
      </c>
      <c r="R29" s="801"/>
      <c r="S29" s="801"/>
      <c r="T29" s="801"/>
      <c r="U29" s="801"/>
      <c r="V29" s="801">
        <v>1016</v>
      </c>
      <c r="W29" s="801"/>
      <c r="X29" s="801"/>
      <c r="Y29" s="801"/>
      <c r="Z29" s="801"/>
      <c r="AA29" s="801">
        <v>53</v>
      </c>
      <c r="AB29" s="801"/>
      <c r="AC29" s="801"/>
      <c r="AD29" s="801"/>
      <c r="AE29" s="802"/>
      <c r="AF29" s="803">
        <v>53</v>
      </c>
      <c r="AG29" s="804"/>
      <c r="AH29" s="804"/>
      <c r="AI29" s="804"/>
      <c r="AJ29" s="805"/>
      <c r="AK29" s="872">
        <v>153</v>
      </c>
      <c r="AL29" s="873"/>
      <c r="AM29" s="873"/>
      <c r="AN29" s="873"/>
      <c r="AO29" s="873"/>
      <c r="AP29" s="873" t="s">
        <v>580</v>
      </c>
      <c r="AQ29" s="873"/>
      <c r="AR29" s="873"/>
      <c r="AS29" s="873"/>
      <c r="AT29" s="873"/>
      <c r="AU29" s="873" t="s">
        <v>580</v>
      </c>
      <c r="AV29" s="873"/>
      <c r="AW29" s="873"/>
      <c r="AX29" s="873"/>
      <c r="AY29" s="873"/>
      <c r="AZ29" s="874" t="s">
        <v>580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220</v>
      </c>
      <c r="R30" s="801"/>
      <c r="S30" s="801"/>
      <c r="T30" s="801"/>
      <c r="U30" s="801"/>
      <c r="V30" s="801">
        <v>217</v>
      </c>
      <c r="W30" s="801"/>
      <c r="X30" s="801"/>
      <c r="Y30" s="801"/>
      <c r="Z30" s="801"/>
      <c r="AA30" s="801">
        <v>3</v>
      </c>
      <c r="AB30" s="801"/>
      <c r="AC30" s="801"/>
      <c r="AD30" s="801"/>
      <c r="AE30" s="802"/>
      <c r="AF30" s="803">
        <v>3</v>
      </c>
      <c r="AG30" s="804"/>
      <c r="AH30" s="804"/>
      <c r="AI30" s="804"/>
      <c r="AJ30" s="805"/>
      <c r="AK30" s="872">
        <v>144</v>
      </c>
      <c r="AL30" s="873"/>
      <c r="AM30" s="873"/>
      <c r="AN30" s="873"/>
      <c r="AO30" s="873"/>
      <c r="AP30" s="873" t="s">
        <v>580</v>
      </c>
      <c r="AQ30" s="873"/>
      <c r="AR30" s="873"/>
      <c r="AS30" s="873"/>
      <c r="AT30" s="873"/>
      <c r="AU30" s="873" t="s">
        <v>580</v>
      </c>
      <c r="AV30" s="873"/>
      <c r="AW30" s="873"/>
      <c r="AX30" s="873"/>
      <c r="AY30" s="873"/>
      <c r="AZ30" s="874" t="s">
        <v>580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210</v>
      </c>
      <c r="R31" s="801"/>
      <c r="S31" s="801"/>
      <c r="T31" s="801"/>
      <c r="U31" s="801"/>
      <c r="V31" s="801">
        <v>17</v>
      </c>
      <c r="W31" s="801"/>
      <c r="X31" s="801"/>
      <c r="Y31" s="801"/>
      <c r="Z31" s="801"/>
      <c r="AA31" s="801">
        <v>193</v>
      </c>
      <c r="AB31" s="801"/>
      <c r="AC31" s="801"/>
      <c r="AD31" s="801"/>
      <c r="AE31" s="802"/>
      <c r="AF31" s="803">
        <v>193</v>
      </c>
      <c r="AG31" s="804"/>
      <c r="AH31" s="804"/>
      <c r="AI31" s="804"/>
      <c r="AJ31" s="805"/>
      <c r="AK31" s="872">
        <v>54</v>
      </c>
      <c r="AL31" s="873"/>
      <c r="AM31" s="873"/>
      <c r="AN31" s="873"/>
      <c r="AO31" s="873"/>
      <c r="AP31" s="873">
        <v>1262</v>
      </c>
      <c r="AQ31" s="873"/>
      <c r="AR31" s="873"/>
      <c r="AS31" s="873"/>
      <c r="AT31" s="873"/>
      <c r="AU31" s="873">
        <v>777</v>
      </c>
      <c r="AV31" s="873"/>
      <c r="AW31" s="873"/>
      <c r="AX31" s="873"/>
      <c r="AY31" s="873"/>
      <c r="AZ31" s="874" t="s">
        <v>580</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125</v>
      </c>
      <c r="R32" s="801"/>
      <c r="S32" s="801"/>
      <c r="T32" s="801"/>
      <c r="U32" s="801"/>
      <c r="V32" s="801">
        <v>120</v>
      </c>
      <c r="W32" s="801"/>
      <c r="X32" s="801"/>
      <c r="Y32" s="801"/>
      <c r="Z32" s="801"/>
      <c r="AA32" s="801">
        <v>5</v>
      </c>
      <c r="AB32" s="801"/>
      <c r="AC32" s="801"/>
      <c r="AD32" s="801"/>
      <c r="AE32" s="802"/>
      <c r="AF32" s="803">
        <v>3</v>
      </c>
      <c r="AG32" s="804"/>
      <c r="AH32" s="804"/>
      <c r="AI32" s="804"/>
      <c r="AJ32" s="805"/>
      <c r="AK32" s="872">
        <v>69</v>
      </c>
      <c r="AL32" s="873"/>
      <c r="AM32" s="873"/>
      <c r="AN32" s="873"/>
      <c r="AO32" s="873"/>
      <c r="AP32" s="873">
        <v>643</v>
      </c>
      <c r="AQ32" s="873"/>
      <c r="AR32" s="873"/>
      <c r="AS32" s="873"/>
      <c r="AT32" s="873"/>
      <c r="AU32" s="873">
        <v>548</v>
      </c>
      <c r="AV32" s="873"/>
      <c r="AW32" s="873"/>
      <c r="AX32" s="873"/>
      <c r="AY32" s="873"/>
      <c r="AZ32" s="874" t="s">
        <v>580</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258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147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394</v>
      </c>
      <c r="R66" s="760"/>
      <c r="S66" s="760"/>
      <c r="T66" s="760"/>
      <c r="U66" s="761"/>
      <c r="V66" s="759" t="s">
        <v>413</v>
      </c>
      <c r="W66" s="760"/>
      <c r="X66" s="760"/>
      <c r="Y66" s="760"/>
      <c r="Z66" s="761"/>
      <c r="AA66" s="759" t="s">
        <v>396</v>
      </c>
      <c r="AB66" s="760"/>
      <c r="AC66" s="760"/>
      <c r="AD66" s="760"/>
      <c r="AE66" s="761"/>
      <c r="AF66" s="894" t="s">
        <v>397</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571</v>
      </c>
      <c r="C68" s="912"/>
      <c r="D68" s="912"/>
      <c r="E68" s="912"/>
      <c r="F68" s="912"/>
      <c r="G68" s="912"/>
      <c r="H68" s="912"/>
      <c r="I68" s="912"/>
      <c r="J68" s="912"/>
      <c r="K68" s="912"/>
      <c r="L68" s="912"/>
      <c r="M68" s="912"/>
      <c r="N68" s="912"/>
      <c r="O68" s="912"/>
      <c r="P68" s="913"/>
      <c r="Q68" s="914">
        <v>1181</v>
      </c>
      <c r="R68" s="908"/>
      <c r="S68" s="908"/>
      <c r="T68" s="908"/>
      <c r="U68" s="908"/>
      <c r="V68" s="908">
        <v>1118</v>
      </c>
      <c r="W68" s="908"/>
      <c r="X68" s="908"/>
      <c r="Y68" s="908"/>
      <c r="Z68" s="908"/>
      <c r="AA68" s="908">
        <v>63</v>
      </c>
      <c r="AB68" s="908"/>
      <c r="AC68" s="908"/>
      <c r="AD68" s="908"/>
      <c r="AE68" s="908"/>
      <c r="AF68" s="908">
        <v>63</v>
      </c>
      <c r="AG68" s="908"/>
      <c r="AH68" s="908"/>
      <c r="AI68" s="908"/>
      <c r="AJ68" s="908"/>
      <c r="AK68" s="908" t="s">
        <v>580</v>
      </c>
      <c r="AL68" s="908"/>
      <c r="AM68" s="908"/>
      <c r="AN68" s="908"/>
      <c r="AO68" s="908"/>
      <c r="AP68" s="908" t="s">
        <v>580</v>
      </c>
      <c r="AQ68" s="908"/>
      <c r="AR68" s="908"/>
      <c r="AS68" s="908"/>
      <c r="AT68" s="908"/>
      <c r="AU68" s="908" t="s">
        <v>580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572</v>
      </c>
      <c r="C69" s="916"/>
      <c r="D69" s="916"/>
      <c r="E69" s="916"/>
      <c r="F69" s="916"/>
      <c r="G69" s="916"/>
      <c r="H69" s="916"/>
      <c r="I69" s="916"/>
      <c r="J69" s="916"/>
      <c r="K69" s="916"/>
      <c r="L69" s="916"/>
      <c r="M69" s="916"/>
      <c r="N69" s="916"/>
      <c r="O69" s="916"/>
      <c r="P69" s="917"/>
      <c r="Q69" s="918">
        <v>1034</v>
      </c>
      <c r="R69" s="873"/>
      <c r="S69" s="873"/>
      <c r="T69" s="873"/>
      <c r="U69" s="873"/>
      <c r="V69" s="873">
        <v>1012</v>
      </c>
      <c r="W69" s="873"/>
      <c r="X69" s="873"/>
      <c r="Y69" s="873"/>
      <c r="Z69" s="873"/>
      <c r="AA69" s="873">
        <v>22</v>
      </c>
      <c r="AB69" s="873"/>
      <c r="AC69" s="873"/>
      <c r="AD69" s="873"/>
      <c r="AE69" s="873"/>
      <c r="AF69" s="873">
        <v>22</v>
      </c>
      <c r="AG69" s="873"/>
      <c r="AH69" s="873"/>
      <c r="AI69" s="873"/>
      <c r="AJ69" s="873"/>
      <c r="AK69" s="873">
        <v>10</v>
      </c>
      <c r="AL69" s="873"/>
      <c r="AM69" s="873"/>
      <c r="AN69" s="873"/>
      <c r="AO69" s="873"/>
      <c r="AP69" s="873">
        <v>403</v>
      </c>
      <c r="AQ69" s="873"/>
      <c r="AR69" s="873"/>
      <c r="AS69" s="873"/>
      <c r="AT69" s="873"/>
      <c r="AU69" s="873" t="s">
        <v>580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573</v>
      </c>
      <c r="C70" s="916"/>
      <c r="D70" s="916"/>
      <c r="E70" s="916"/>
      <c r="F70" s="916"/>
      <c r="G70" s="916"/>
      <c r="H70" s="916"/>
      <c r="I70" s="916"/>
      <c r="J70" s="916"/>
      <c r="K70" s="916"/>
      <c r="L70" s="916"/>
      <c r="M70" s="916"/>
      <c r="N70" s="916"/>
      <c r="O70" s="916"/>
      <c r="P70" s="917"/>
      <c r="Q70" s="918">
        <v>6946</v>
      </c>
      <c r="R70" s="873"/>
      <c r="S70" s="873"/>
      <c r="T70" s="873"/>
      <c r="U70" s="873"/>
      <c r="V70" s="873">
        <v>7393</v>
      </c>
      <c r="W70" s="873"/>
      <c r="X70" s="873"/>
      <c r="Y70" s="873"/>
      <c r="Z70" s="873"/>
      <c r="AA70" s="873">
        <v>-447</v>
      </c>
      <c r="AB70" s="873"/>
      <c r="AC70" s="873"/>
      <c r="AD70" s="873"/>
      <c r="AE70" s="873"/>
      <c r="AF70" s="873">
        <v>-373</v>
      </c>
      <c r="AG70" s="873"/>
      <c r="AH70" s="873"/>
      <c r="AI70" s="873"/>
      <c r="AJ70" s="873"/>
      <c r="AK70" s="873" t="s">
        <v>580</v>
      </c>
      <c r="AL70" s="873"/>
      <c r="AM70" s="873"/>
      <c r="AN70" s="873"/>
      <c r="AO70" s="873"/>
      <c r="AP70" s="873">
        <v>4483</v>
      </c>
      <c r="AQ70" s="873"/>
      <c r="AR70" s="873"/>
      <c r="AS70" s="873"/>
      <c r="AT70" s="873"/>
      <c r="AU70" s="873" t="s">
        <v>580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574</v>
      </c>
      <c r="C71" s="916"/>
      <c r="D71" s="916"/>
      <c r="E71" s="916"/>
      <c r="F71" s="916"/>
      <c r="G71" s="916"/>
      <c r="H71" s="916"/>
      <c r="I71" s="916"/>
      <c r="J71" s="916"/>
      <c r="K71" s="916"/>
      <c r="L71" s="916"/>
      <c r="M71" s="916"/>
      <c r="N71" s="916"/>
      <c r="O71" s="916"/>
      <c r="P71" s="917"/>
      <c r="Q71" s="918">
        <v>119</v>
      </c>
      <c r="R71" s="873"/>
      <c r="S71" s="873"/>
      <c r="T71" s="873"/>
      <c r="U71" s="873"/>
      <c r="V71" s="873">
        <v>114</v>
      </c>
      <c r="W71" s="873"/>
      <c r="X71" s="873"/>
      <c r="Y71" s="873"/>
      <c r="Z71" s="873"/>
      <c r="AA71" s="873">
        <v>5</v>
      </c>
      <c r="AB71" s="873"/>
      <c r="AC71" s="873"/>
      <c r="AD71" s="873"/>
      <c r="AE71" s="873"/>
      <c r="AF71" s="873">
        <v>5</v>
      </c>
      <c r="AG71" s="873"/>
      <c r="AH71" s="873"/>
      <c r="AI71" s="873"/>
      <c r="AJ71" s="873"/>
      <c r="AK71" s="873">
        <v>4</v>
      </c>
      <c r="AL71" s="873"/>
      <c r="AM71" s="873"/>
      <c r="AN71" s="873"/>
      <c r="AO71" s="873"/>
      <c r="AP71" s="873" t="s">
        <v>580</v>
      </c>
      <c r="AQ71" s="873"/>
      <c r="AR71" s="873"/>
      <c r="AS71" s="873"/>
      <c r="AT71" s="873"/>
      <c r="AU71" s="873" t="s">
        <v>580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575</v>
      </c>
      <c r="C72" s="916"/>
      <c r="D72" s="916"/>
      <c r="E72" s="916"/>
      <c r="F72" s="916"/>
      <c r="G72" s="916"/>
      <c r="H72" s="916"/>
      <c r="I72" s="916"/>
      <c r="J72" s="916"/>
      <c r="K72" s="916"/>
      <c r="L72" s="916"/>
      <c r="M72" s="916"/>
      <c r="N72" s="916"/>
      <c r="O72" s="916"/>
      <c r="P72" s="917"/>
      <c r="Q72" s="918">
        <v>146299</v>
      </c>
      <c r="R72" s="873"/>
      <c r="S72" s="873"/>
      <c r="T72" s="873"/>
      <c r="U72" s="873"/>
      <c r="V72" s="873">
        <v>144398</v>
      </c>
      <c r="W72" s="873"/>
      <c r="X72" s="873"/>
      <c r="Y72" s="873"/>
      <c r="Z72" s="873"/>
      <c r="AA72" s="873">
        <v>1901</v>
      </c>
      <c r="AB72" s="873"/>
      <c r="AC72" s="873"/>
      <c r="AD72" s="873"/>
      <c r="AE72" s="873"/>
      <c r="AF72" s="873">
        <v>1901</v>
      </c>
      <c r="AG72" s="873"/>
      <c r="AH72" s="873"/>
      <c r="AI72" s="873"/>
      <c r="AJ72" s="873"/>
      <c r="AK72" s="873">
        <v>126</v>
      </c>
      <c r="AL72" s="873"/>
      <c r="AM72" s="873"/>
      <c r="AN72" s="873"/>
      <c r="AO72" s="873"/>
      <c r="AP72" s="873" t="s">
        <v>580</v>
      </c>
      <c r="AQ72" s="873"/>
      <c r="AR72" s="873"/>
      <c r="AS72" s="873"/>
      <c r="AT72" s="873"/>
      <c r="AU72" s="873" t="s">
        <v>580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576</v>
      </c>
      <c r="C73" s="916"/>
      <c r="D73" s="916"/>
      <c r="E73" s="916"/>
      <c r="F73" s="916"/>
      <c r="G73" s="916"/>
      <c r="H73" s="916"/>
      <c r="I73" s="916"/>
      <c r="J73" s="916"/>
      <c r="K73" s="916"/>
      <c r="L73" s="916"/>
      <c r="M73" s="916"/>
      <c r="N73" s="916"/>
      <c r="O73" s="916"/>
      <c r="P73" s="917"/>
      <c r="Q73" s="918">
        <v>137</v>
      </c>
      <c r="R73" s="873"/>
      <c r="S73" s="873"/>
      <c r="T73" s="873"/>
      <c r="U73" s="873"/>
      <c r="V73" s="873">
        <v>135</v>
      </c>
      <c r="W73" s="873"/>
      <c r="X73" s="873"/>
      <c r="Y73" s="873"/>
      <c r="Z73" s="873"/>
      <c r="AA73" s="873">
        <v>2</v>
      </c>
      <c r="AB73" s="873"/>
      <c r="AC73" s="873"/>
      <c r="AD73" s="873"/>
      <c r="AE73" s="873"/>
      <c r="AF73" s="873">
        <v>2</v>
      </c>
      <c r="AG73" s="873"/>
      <c r="AH73" s="873"/>
      <c r="AI73" s="873"/>
      <c r="AJ73" s="873"/>
      <c r="AK73" s="873">
        <v>29</v>
      </c>
      <c r="AL73" s="873"/>
      <c r="AM73" s="873"/>
      <c r="AN73" s="873"/>
      <c r="AO73" s="873"/>
      <c r="AP73" s="873" t="s">
        <v>580</v>
      </c>
      <c r="AQ73" s="873"/>
      <c r="AR73" s="873"/>
      <c r="AS73" s="873"/>
      <c r="AT73" s="873"/>
      <c r="AU73" s="873" t="s">
        <v>580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577</v>
      </c>
      <c r="C74" s="916"/>
      <c r="D74" s="916"/>
      <c r="E74" s="916"/>
      <c r="F74" s="916"/>
      <c r="G74" s="916"/>
      <c r="H74" s="916"/>
      <c r="I74" s="916"/>
      <c r="J74" s="916"/>
      <c r="K74" s="916"/>
      <c r="L74" s="916"/>
      <c r="M74" s="916"/>
      <c r="N74" s="916"/>
      <c r="O74" s="916"/>
      <c r="P74" s="917"/>
      <c r="Q74" s="918">
        <v>513</v>
      </c>
      <c r="R74" s="873"/>
      <c r="S74" s="873"/>
      <c r="T74" s="873"/>
      <c r="U74" s="873"/>
      <c r="V74" s="873">
        <v>474</v>
      </c>
      <c r="W74" s="873"/>
      <c r="X74" s="873"/>
      <c r="Y74" s="873"/>
      <c r="Z74" s="873"/>
      <c r="AA74" s="873">
        <v>39</v>
      </c>
      <c r="AB74" s="873"/>
      <c r="AC74" s="873"/>
      <c r="AD74" s="873"/>
      <c r="AE74" s="873"/>
      <c r="AF74" s="873">
        <v>39</v>
      </c>
      <c r="AG74" s="873"/>
      <c r="AH74" s="873"/>
      <c r="AI74" s="873"/>
      <c r="AJ74" s="873"/>
      <c r="AK74" s="873">
        <v>46</v>
      </c>
      <c r="AL74" s="873"/>
      <c r="AM74" s="873"/>
      <c r="AN74" s="873"/>
      <c r="AO74" s="873"/>
      <c r="AP74" s="873">
        <v>88</v>
      </c>
      <c r="AQ74" s="873"/>
      <c r="AR74" s="873"/>
      <c r="AS74" s="873"/>
      <c r="AT74" s="873"/>
      <c r="AU74" s="873" t="s">
        <v>580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578</v>
      </c>
      <c r="C75" s="916"/>
      <c r="D75" s="916"/>
      <c r="E75" s="916"/>
      <c r="F75" s="916"/>
      <c r="G75" s="916"/>
      <c r="H75" s="916"/>
      <c r="I75" s="916"/>
      <c r="J75" s="916"/>
      <c r="K75" s="916"/>
      <c r="L75" s="916"/>
      <c r="M75" s="916"/>
      <c r="N75" s="916"/>
      <c r="O75" s="916"/>
      <c r="P75" s="917"/>
      <c r="Q75" s="921">
        <v>1168</v>
      </c>
      <c r="R75" s="922"/>
      <c r="S75" s="922"/>
      <c r="T75" s="922"/>
      <c r="U75" s="872"/>
      <c r="V75" s="923">
        <v>1126</v>
      </c>
      <c r="W75" s="922"/>
      <c r="X75" s="922"/>
      <c r="Y75" s="922"/>
      <c r="Z75" s="872"/>
      <c r="AA75" s="923">
        <v>26</v>
      </c>
      <c r="AB75" s="922"/>
      <c r="AC75" s="922"/>
      <c r="AD75" s="922"/>
      <c r="AE75" s="872"/>
      <c r="AF75" s="923">
        <v>26</v>
      </c>
      <c r="AG75" s="922"/>
      <c r="AH75" s="922"/>
      <c r="AI75" s="922"/>
      <c r="AJ75" s="872"/>
      <c r="AK75" s="923" t="s">
        <v>580</v>
      </c>
      <c r="AL75" s="922"/>
      <c r="AM75" s="922"/>
      <c r="AN75" s="922"/>
      <c r="AO75" s="872"/>
      <c r="AP75" s="923">
        <v>35</v>
      </c>
      <c r="AQ75" s="922"/>
      <c r="AR75" s="922"/>
      <c r="AS75" s="922"/>
      <c r="AT75" s="872"/>
      <c r="AU75" s="923" t="s">
        <v>580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579</v>
      </c>
      <c r="C76" s="916"/>
      <c r="D76" s="916"/>
      <c r="E76" s="916"/>
      <c r="F76" s="916"/>
      <c r="G76" s="916"/>
      <c r="H76" s="916"/>
      <c r="I76" s="916"/>
      <c r="J76" s="916"/>
      <c r="K76" s="916"/>
      <c r="L76" s="916"/>
      <c r="M76" s="916"/>
      <c r="N76" s="916"/>
      <c r="O76" s="916"/>
      <c r="P76" s="917"/>
      <c r="Q76" s="921">
        <v>8502</v>
      </c>
      <c r="R76" s="922"/>
      <c r="S76" s="922"/>
      <c r="T76" s="922"/>
      <c r="U76" s="872"/>
      <c r="V76" s="923">
        <v>7172</v>
      </c>
      <c r="W76" s="922"/>
      <c r="X76" s="922"/>
      <c r="Y76" s="922"/>
      <c r="Z76" s="872"/>
      <c r="AA76" s="923">
        <v>1330</v>
      </c>
      <c r="AB76" s="922"/>
      <c r="AC76" s="922"/>
      <c r="AD76" s="922"/>
      <c r="AE76" s="872"/>
      <c r="AF76" s="923">
        <v>1330</v>
      </c>
      <c r="AG76" s="922"/>
      <c r="AH76" s="922"/>
      <c r="AI76" s="922"/>
      <c r="AJ76" s="872"/>
      <c r="AK76" s="923" t="s">
        <v>580</v>
      </c>
      <c r="AL76" s="922"/>
      <c r="AM76" s="922"/>
      <c r="AN76" s="922"/>
      <c r="AO76" s="872"/>
      <c r="AP76" s="923" t="s">
        <v>580</v>
      </c>
      <c r="AQ76" s="922"/>
      <c r="AR76" s="922"/>
      <c r="AS76" s="922"/>
      <c r="AT76" s="872"/>
      <c r="AU76" s="923" t="s">
        <v>580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306</v>
      </c>
      <c r="AG109" s="937"/>
      <c r="AH109" s="937"/>
      <c r="AI109" s="937"/>
      <c r="AJ109" s="938"/>
      <c r="AK109" s="936" t="s">
        <v>305</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306</v>
      </c>
      <c r="BW109" s="937"/>
      <c r="BX109" s="937"/>
      <c r="BY109" s="937"/>
      <c r="BZ109" s="938"/>
      <c r="CA109" s="936" t="s">
        <v>305</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306</v>
      </c>
      <c r="DM109" s="937"/>
      <c r="DN109" s="937"/>
      <c r="DO109" s="937"/>
      <c r="DP109" s="938"/>
      <c r="DQ109" s="936" t="s">
        <v>305</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697885</v>
      </c>
      <c r="AB110" s="944"/>
      <c r="AC110" s="944"/>
      <c r="AD110" s="944"/>
      <c r="AE110" s="945"/>
      <c r="AF110" s="946">
        <v>694527</v>
      </c>
      <c r="AG110" s="944"/>
      <c r="AH110" s="944"/>
      <c r="AI110" s="944"/>
      <c r="AJ110" s="945"/>
      <c r="AK110" s="946">
        <v>670823</v>
      </c>
      <c r="AL110" s="944"/>
      <c r="AM110" s="944"/>
      <c r="AN110" s="944"/>
      <c r="AO110" s="945"/>
      <c r="AP110" s="947">
        <v>26.3</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7089035</v>
      </c>
      <c r="BR110" s="979"/>
      <c r="BS110" s="979"/>
      <c r="BT110" s="979"/>
      <c r="BU110" s="979"/>
      <c r="BV110" s="979">
        <v>7106613</v>
      </c>
      <c r="BW110" s="979"/>
      <c r="BX110" s="979"/>
      <c r="BY110" s="979"/>
      <c r="BZ110" s="979"/>
      <c r="CA110" s="979">
        <v>7110854</v>
      </c>
      <c r="CB110" s="979"/>
      <c r="CC110" s="979"/>
      <c r="CD110" s="979"/>
      <c r="CE110" s="979"/>
      <c r="CF110" s="993">
        <v>278.89999999999998</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434</v>
      </c>
      <c r="DM110" s="979"/>
      <c r="DN110" s="979"/>
      <c r="DO110" s="979"/>
      <c r="DP110" s="979"/>
      <c r="DQ110" s="979" t="s">
        <v>147</v>
      </c>
      <c r="DR110" s="979"/>
      <c r="DS110" s="979"/>
      <c r="DT110" s="979"/>
      <c r="DU110" s="979"/>
      <c r="DV110" s="980" t="s">
        <v>433</v>
      </c>
      <c r="DW110" s="980"/>
      <c r="DX110" s="980"/>
      <c r="DY110" s="980"/>
      <c r="DZ110" s="981"/>
    </row>
    <row r="111" spans="1:131" s="246" customFormat="1" ht="26.25" customHeight="1" x14ac:dyDescent="0.15">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147</v>
      </c>
      <c r="AG111" s="986"/>
      <c r="AH111" s="986"/>
      <c r="AI111" s="986"/>
      <c r="AJ111" s="987"/>
      <c r="AK111" s="988" t="s">
        <v>433</v>
      </c>
      <c r="AL111" s="986"/>
      <c r="AM111" s="986"/>
      <c r="AN111" s="986"/>
      <c r="AO111" s="987"/>
      <c r="AP111" s="989" t="s">
        <v>434</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t="s">
        <v>147</v>
      </c>
      <c r="BR111" s="972"/>
      <c r="BS111" s="972"/>
      <c r="BT111" s="972"/>
      <c r="BU111" s="972"/>
      <c r="BV111" s="972" t="s">
        <v>434</v>
      </c>
      <c r="BW111" s="972"/>
      <c r="BX111" s="972"/>
      <c r="BY111" s="972"/>
      <c r="BZ111" s="972"/>
      <c r="CA111" s="972" t="s">
        <v>434</v>
      </c>
      <c r="CB111" s="972"/>
      <c r="CC111" s="972"/>
      <c r="CD111" s="972"/>
      <c r="CE111" s="972"/>
      <c r="CF111" s="966" t="s">
        <v>147</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433</v>
      </c>
      <c r="DH111" s="972"/>
      <c r="DI111" s="972"/>
      <c r="DJ111" s="972"/>
      <c r="DK111" s="972"/>
      <c r="DL111" s="972" t="s">
        <v>433</v>
      </c>
      <c r="DM111" s="972"/>
      <c r="DN111" s="972"/>
      <c r="DO111" s="972"/>
      <c r="DP111" s="972"/>
      <c r="DQ111" s="972" t="s">
        <v>147</v>
      </c>
      <c r="DR111" s="972"/>
      <c r="DS111" s="972"/>
      <c r="DT111" s="972"/>
      <c r="DU111" s="972"/>
      <c r="DV111" s="973" t="s">
        <v>434</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147</v>
      </c>
      <c r="AB112" s="1011"/>
      <c r="AC112" s="1011"/>
      <c r="AD112" s="1011"/>
      <c r="AE112" s="1012"/>
      <c r="AF112" s="1013" t="s">
        <v>147</v>
      </c>
      <c r="AG112" s="1011"/>
      <c r="AH112" s="1011"/>
      <c r="AI112" s="1011"/>
      <c r="AJ112" s="1012"/>
      <c r="AK112" s="1013" t="s">
        <v>147</v>
      </c>
      <c r="AL112" s="1011"/>
      <c r="AM112" s="1011"/>
      <c r="AN112" s="1011"/>
      <c r="AO112" s="1012"/>
      <c r="AP112" s="1014" t="s">
        <v>147</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1254598</v>
      </c>
      <c r="BR112" s="972"/>
      <c r="BS112" s="972"/>
      <c r="BT112" s="972"/>
      <c r="BU112" s="972"/>
      <c r="BV112" s="972">
        <v>1292042</v>
      </c>
      <c r="BW112" s="972"/>
      <c r="BX112" s="972"/>
      <c r="BY112" s="972"/>
      <c r="BZ112" s="972"/>
      <c r="CA112" s="972">
        <v>1325062</v>
      </c>
      <c r="CB112" s="972"/>
      <c r="CC112" s="972"/>
      <c r="CD112" s="972"/>
      <c r="CE112" s="972"/>
      <c r="CF112" s="966">
        <v>52</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147</v>
      </c>
      <c r="DM112" s="972"/>
      <c r="DN112" s="972"/>
      <c r="DO112" s="972"/>
      <c r="DP112" s="972"/>
      <c r="DQ112" s="972" t="s">
        <v>147</v>
      </c>
      <c r="DR112" s="972"/>
      <c r="DS112" s="972"/>
      <c r="DT112" s="972"/>
      <c r="DU112" s="972"/>
      <c r="DV112" s="973" t="s">
        <v>434</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84625</v>
      </c>
      <c r="AB113" s="986"/>
      <c r="AC113" s="986"/>
      <c r="AD113" s="986"/>
      <c r="AE113" s="987"/>
      <c r="AF113" s="988">
        <v>101391</v>
      </c>
      <c r="AG113" s="986"/>
      <c r="AH113" s="986"/>
      <c r="AI113" s="986"/>
      <c r="AJ113" s="987"/>
      <c r="AK113" s="988">
        <v>110755</v>
      </c>
      <c r="AL113" s="986"/>
      <c r="AM113" s="986"/>
      <c r="AN113" s="986"/>
      <c r="AO113" s="987"/>
      <c r="AP113" s="989">
        <v>4.3</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723830</v>
      </c>
      <c r="BR113" s="972"/>
      <c r="BS113" s="972"/>
      <c r="BT113" s="972"/>
      <c r="BU113" s="972"/>
      <c r="BV113" s="972">
        <v>678535</v>
      </c>
      <c r="BW113" s="972"/>
      <c r="BX113" s="972"/>
      <c r="BY113" s="972"/>
      <c r="BZ113" s="972"/>
      <c r="CA113" s="972">
        <v>622689</v>
      </c>
      <c r="CB113" s="972"/>
      <c r="CC113" s="972"/>
      <c r="CD113" s="972"/>
      <c r="CE113" s="972"/>
      <c r="CF113" s="966">
        <v>24.4</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147</v>
      </c>
      <c r="DH113" s="1011"/>
      <c r="DI113" s="1011"/>
      <c r="DJ113" s="1011"/>
      <c r="DK113" s="1012"/>
      <c r="DL113" s="1013" t="s">
        <v>434</v>
      </c>
      <c r="DM113" s="1011"/>
      <c r="DN113" s="1011"/>
      <c r="DO113" s="1011"/>
      <c r="DP113" s="1012"/>
      <c r="DQ113" s="1013" t="s">
        <v>434</v>
      </c>
      <c r="DR113" s="1011"/>
      <c r="DS113" s="1011"/>
      <c r="DT113" s="1011"/>
      <c r="DU113" s="1012"/>
      <c r="DV113" s="1014" t="s">
        <v>434</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47822</v>
      </c>
      <c r="AB114" s="1011"/>
      <c r="AC114" s="1011"/>
      <c r="AD114" s="1011"/>
      <c r="AE114" s="1012"/>
      <c r="AF114" s="1013">
        <v>57286</v>
      </c>
      <c r="AG114" s="1011"/>
      <c r="AH114" s="1011"/>
      <c r="AI114" s="1011"/>
      <c r="AJ114" s="1012"/>
      <c r="AK114" s="1013">
        <v>56093</v>
      </c>
      <c r="AL114" s="1011"/>
      <c r="AM114" s="1011"/>
      <c r="AN114" s="1011"/>
      <c r="AO114" s="1012"/>
      <c r="AP114" s="1014">
        <v>2.2000000000000002</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923523</v>
      </c>
      <c r="BR114" s="972"/>
      <c r="BS114" s="972"/>
      <c r="BT114" s="972"/>
      <c r="BU114" s="972"/>
      <c r="BV114" s="972">
        <v>879764</v>
      </c>
      <c r="BW114" s="972"/>
      <c r="BX114" s="972"/>
      <c r="BY114" s="972"/>
      <c r="BZ114" s="972"/>
      <c r="CA114" s="972">
        <v>804858</v>
      </c>
      <c r="CB114" s="972"/>
      <c r="CC114" s="972"/>
      <c r="CD114" s="972"/>
      <c r="CE114" s="972"/>
      <c r="CF114" s="966">
        <v>31.6</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147</v>
      </c>
      <c r="DH114" s="1011"/>
      <c r="DI114" s="1011"/>
      <c r="DJ114" s="1011"/>
      <c r="DK114" s="1012"/>
      <c r="DL114" s="1013" t="s">
        <v>434</v>
      </c>
      <c r="DM114" s="1011"/>
      <c r="DN114" s="1011"/>
      <c r="DO114" s="1011"/>
      <c r="DP114" s="1012"/>
      <c r="DQ114" s="1013" t="s">
        <v>147</v>
      </c>
      <c r="DR114" s="1011"/>
      <c r="DS114" s="1011"/>
      <c r="DT114" s="1011"/>
      <c r="DU114" s="1012"/>
      <c r="DV114" s="1014" t="s">
        <v>434</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147</v>
      </c>
      <c r="AB115" s="986"/>
      <c r="AC115" s="986"/>
      <c r="AD115" s="986"/>
      <c r="AE115" s="987"/>
      <c r="AF115" s="988" t="s">
        <v>147</v>
      </c>
      <c r="AG115" s="986"/>
      <c r="AH115" s="986"/>
      <c r="AI115" s="986"/>
      <c r="AJ115" s="987"/>
      <c r="AK115" s="988" t="s">
        <v>147</v>
      </c>
      <c r="AL115" s="986"/>
      <c r="AM115" s="986"/>
      <c r="AN115" s="986"/>
      <c r="AO115" s="987"/>
      <c r="AP115" s="989" t="s">
        <v>434</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434</v>
      </c>
      <c r="BR115" s="972"/>
      <c r="BS115" s="972"/>
      <c r="BT115" s="972"/>
      <c r="BU115" s="972"/>
      <c r="BV115" s="972" t="s">
        <v>147</v>
      </c>
      <c r="BW115" s="972"/>
      <c r="BX115" s="972"/>
      <c r="BY115" s="972"/>
      <c r="BZ115" s="972"/>
      <c r="CA115" s="972" t="s">
        <v>147</v>
      </c>
      <c r="CB115" s="972"/>
      <c r="CC115" s="972"/>
      <c r="CD115" s="972"/>
      <c r="CE115" s="972"/>
      <c r="CF115" s="966" t="s">
        <v>434</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434</v>
      </c>
      <c r="DH115" s="1011"/>
      <c r="DI115" s="1011"/>
      <c r="DJ115" s="1011"/>
      <c r="DK115" s="1012"/>
      <c r="DL115" s="1013" t="s">
        <v>434</v>
      </c>
      <c r="DM115" s="1011"/>
      <c r="DN115" s="1011"/>
      <c r="DO115" s="1011"/>
      <c r="DP115" s="1012"/>
      <c r="DQ115" s="1013" t="s">
        <v>147</v>
      </c>
      <c r="DR115" s="1011"/>
      <c r="DS115" s="1011"/>
      <c r="DT115" s="1011"/>
      <c r="DU115" s="1012"/>
      <c r="DV115" s="1014" t="s">
        <v>434</v>
      </c>
      <c r="DW115" s="1015"/>
      <c r="DX115" s="1015"/>
      <c r="DY115" s="1015"/>
      <c r="DZ115" s="1016"/>
    </row>
    <row r="116" spans="1:130" s="246" customFormat="1" ht="26.25" customHeight="1" x14ac:dyDescent="0.15">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434</v>
      </c>
      <c r="AB116" s="1011"/>
      <c r="AC116" s="1011"/>
      <c r="AD116" s="1011"/>
      <c r="AE116" s="1012"/>
      <c r="AF116" s="1013" t="s">
        <v>434</v>
      </c>
      <c r="AG116" s="1011"/>
      <c r="AH116" s="1011"/>
      <c r="AI116" s="1011"/>
      <c r="AJ116" s="1012"/>
      <c r="AK116" s="1013" t="s">
        <v>147</v>
      </c>
      <c r="AL116" s="1011"/>
      <c r="AM116" s="1011"/>
      <c r="AN116" s="1011"/>
      <c r="AO116" s="1012"/>
      <c r="AP116" s="1014" t="s">
        <v>147</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434</v>
      </c>
      <c r="BR116" s="972"/>
      <c r="BS116" s="972"/>
      <c r="BT116" s="972"/>
      <c r="BU116" s="972"/>
      <c r="BV116" s="972" t="s">
        <v>434</v>
      </c>
      <c r="BW116" s="972"/>
      <c r="BX116" s="972"/>
      <c r="BY116" s="972"/>
      <c r="BZ116" s="972"/>
      <c r="CA116" s="972" t="s">
        <v>434</v>
      </c>
      <c r="CB116" s="972"/>
      <c r="CC116" s="972"/>
      <c r="CD116" s="972"/>
      <c r="CE116" s="972"/>
      <c r="CF116" s="966" t="s">
        <v>147</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147</v>
      </c>
      <c r="DH116" s="1011"/>
      <c r="DI116" s="1011"/>
      <c r="DJ116" s="1011"/>
      <c r="DK116" s="1012"/>
      <c r="DL116" s="1013" t="s">
        <v>147</v>
      </c>
      <c r="DM116" s="1011"/>
      <c r="DN116" s="1011"/>
      <c r="DO116" s="1011"/>
      <c r="DP116" s="1012"/>
      <c r="DQ116" s="1013" t="s">
        <v>147</v>
      </c>
      <c r="DR116" s="1011"/>
      <c r="DS116" s="1011"/>
      <c r="DT116" s="1011"/>
      <c r="DU116" s="1012"/>
      <c r="DV116" s="1014" t="s">
        <v>147</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830332</v>
      </c>
      <c r="AB117" s="1029"/>
      <c r="AC117" s="1029"/>
      <c r="AD117" s="1029"/>
      <c r="AE117" s="1030"/>
      <c r="AF117" s="1031">
        <v>853204</v>
      </c>
      <c r="AG117" s="1029"/>
      <c r="AH117" s="1029"/>
      <c r="AI117" s="1029"/>
      <c r="AJ117" s="1030"/>
      <c r="AK117" s="1031">
        <v>837671</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147</v>
      </c>
      <c r="BR117" s="972"/>
      <c r="BS117" s="972"/>
      <c r="BT117" s="972"/>
      <c r="BU117" s="972"/>
      <c r="BV117" s="972" t="s">
        <v>147</v>
      </c>
      <c r="BW117" s="972"/>
      <c r="BX117" s="972"/>
      <c r="BY117" s="972"/>
      <c r="BZ117" s="972"/>
      <c r="CA117" s="972" t="s">
        <v>147</v>
      </c>
      <c r="CB117" s="972"/>
      <c r="CC117" s="972"/>
      <c r="CD117" s="972"/>
      <c r="CE117" s="972"/>
      <c r="CF117" s="966" t="s">
        <v>147</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457</v>
      </c>
      <c r="DH117" s="1011"/>
      <c r="DI117" s="1011"/>
      <c r="DJ117" s="1011"/>
      <c r="DK117" s="1012"/>
      <c r="DL117" s="1013" t="s">
        <v>147</v>
      </c>
      <c r="DM117" s="1011"/>
      <c r="DN117" s="1011"/>
      <c r="DO117" s="1011"/>
      <c r="DP117" s="1012"/>
      <c r="DQ117" s="1013" t="s">
        <v>147</v>
      </c>
      <c r="DR117" s="1011"/>
      <c r="DS117" s="1011"/>
      <c r="DT117" s="1011"/>
      <c r="DU117" s="1012"/>
      <c r="DV117" s="1014" t="s">
        <v>147</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306</v>
      </c>
      <c r="AG118" s="937"/>
      <c r="AH118" s="937"/>
      <c r="AI118" s="937"/>
      <c r="AJ118" s="938"/>
      <c r="AK118" s="936" t="s">
        <v>305</v>
      </c>
      <c r="AL118" s="937"/>
      <c r="AM118" s="937"/>
      <c r="AN118" s="937"/>
      <c r="AO118" s="938"/>
      <c r="AP118" s="1023" t="s">
        <v>427</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147</v>
      </c>
      <c r="BR118" s="1050"/>
      <c r="BS118" s="1050"/>
      <c r="BT118" s="1050"/>
      <c r="BU118" s="1050"/>
      <c r="BV118" s="1050">
        <v>35250</v>
      </c>
      <c r="BW118" s="1050"/>
      <c r="BX118" s="1050"/>
      <c r="BY118" s="1050"/>
      <c r="BZ118" s="1050"/>
      <c r="CA118" s="1050">
        <v>43596</v>
      </c>
      <c r="CB118" s="1050"/>
      <c r="CC118" s="1050"/>
      <c r="CD118" s="1050"/>
      <c r="CE118" s="1050"/>
      <c r="CF118" s="966">
        <v>1.7</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457</v>
      </c>
      <c r="DH118" s="1011"/>
      <c r="DI118" s="1011"/>
      <c r="DJ118" s="1011"/>
      <c r="DK118" s="1012"/>
      <c r="DL118" s="1013" t="s">
        <v>147</v>
      </c>
      <c r="DM118" s="1011"/>
      <c r="DN118" s="1011"/>
      <c r="DO118" s="1011"/>
      <c r="DP118" s="1012"/>
      <c r="DQ118" s="1013" t="s">
        <v>147</v>
      </c>
      <c r="DR118" s="1011"/>
      <c r="DS118" s="1011"/>
      <c r="DT118" s="1011"/>
      <c r="DU118" s="1012"/>
      <c r="DV118" s="1014" t="s">
        <v>457</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147</v>
      </c>
      <c r="AB119" s="944"/>
      <c r="AC119" s="944"/>
      <c r="AD119" s="944"/>
      <c r="AE119" s="945"/>
      <c r="AF119" s="946" t="s">
        <v>147</v>
      </c>
      <c r="AG119" s="944"/>
      <c r="AH119" s="944"/>
      <c r="AI119" s="944"/>
      <c r="AJ119" s="945"/>
      <c r="AK119" s="946" t="s">
        <v>457</v>
      </c>
      <c r="AL119" s="944"/>
      <c r="AM119" s="944"/>
      <c r="AN119" s="944"/>
      <c r="AO119" s="945"/>
      <c r="AP119" s="947" t="s">
        <v>147</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460</v>
      </c>
      <c r="BP119" s="1058"/>
      <c r="BQ119" s="1049">
        <v>9990986</v>
      </c>
      <c r="BR119" s="1050"/>
      <c r="BS119" s="1050"/>
      <c r="BT119" s="1050"/>
      <c r="BU119" s="1050"/>
      <c r="BV119" s="1050">
        <v>9992204</v>
      </c>
      <c r="BW119" s="1050"/>
      <c r="BX119" s="1050"/>
      <c r="BY119" s="1050"/>
      <c r="BZ119" s="1050"/>
      <c r="CA119" s="1050">
        <v>9907059</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457</v>
      </c>
      <c r="DH119" s="1036"/>
      <c r="DI119" s="1036"/>
      <c r="DJ119" s="1036"/>
      <c r="DK119" s="1037"/>
      <c r="DL119" s="1035" t="s">
        <v>147</v>
      </c>
      <c r="DM119" s="1036"/>
      <c r="DN119" s="1036"/>
      <c r="DO119" s="1036"/>
      <c r="DP119" s="1037"/>
      <c r="DQ119" s="1035" t="s">
        <v>457</v>
      </c>
      <c r="DR119" s="1036"/>
      <c r="DS119" s="1036"/>
      <c r="DT119" s="1036"/>
      <c r="DU119" s="1037"/>
      <c r="DV119" s="1038" t="s">
        <v>147</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147</v>
      </c>
      <c r="AB120" s="1011"/>
      <c r="AC120" s="1011"/>
      <c r="AD120" s="1011"/>
      <c r="AE120" s="1012"/>
      <c r="AF120" s="1013" t="s">
        <v>457</v>
      </c>
      <c r="AG120" s="1011"/>
      <c r="AH120" s="1011"/>
      <c r="AI120" s="1011"/>
      <c r="AJ120" s="1012"/>
      <c r="AK120" s="1013" t="s">
        <v>147</v>
      </c>
      <c r="AL120" s="1011"/>
      <c r="AM120" s="1011"/>
      <c r="AN120" s="1011"/>
      <c r="AO120" s="1012"/>
      <c r="AP120" s="1014" t="s">
        <v>147</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6220992</v>
      </c>
      <c r="BR120" s="979"/>
      <c r="BS120" s="979"/>
      <c r="BT120" s="979"/>
      <c r="BU120" s="979"/>
      <c r="BV120" s="979">
        <v>6585496</v>
      </c>
      <c r="BW120" s="979"/>
      <c r="BX120" s="979"/>
      <c r="BY120" s="979"/>
      <c r="BZ120" s="979"/>
      <c r="CA120" s="979">
        <v>6877531</v>
      </c>
      <c r="CB120" s="979"/>
      <c r="CC120" s="979"/>
      <c r="CD120" s="979"/>
      <c r="CE120" s="979"/>
      <c r="CF120" s="993">
        <v>269.7</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t="s">
        <v>147</v>
      </c>
      <c r="DH120" s="979"/>
      <c r="DI120" s="979"/>
      <c r="DJ120" s="979"/>
      <c r="DK120" s="979"/>
      <c r="DL120" s="979">
        <v>779235</v>
      </c>
      <c r="DM120" s="979"/>
      <c r="DN120" s="979"/>
      <c r="DO120" s="979"/>
      <c r="DP120" s="979"/>
      <c r="DQ120" s="979">
        <v>777312</v>
      </c>
      <c r="DR120" s="979"/>
      <c r="DS120" s="979"/>
      <c r="DT120" s="979"/>
      <c r="DU120" s="979"/>
      <c r="DV120" s="980">
        <v>30.5</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457</v>
      </c>
      <c r="AB121" s="1011"/>
      <c r="AC121" s="1011"/>
      <c r="AD121" s="1011"/>
      <c r="AE121" s="1012"/>
      <c r="AF121" s="1013" t="s">
        <v>147</v>
      </c>
      <c r="AG121" s="1011"/>
      <c r="AH121" s="1011"/>
      <c r="AI121" s="1011"/>
      <c r="AJ121" s="1012"/>
      <c r="AK121" s="1013" t="s">
        <v>147</v>
      </c>
      <c r="AL121" s="1011"/>
      <c r="AM121" s="1011"/>
      <c r="AN121" s="1011"/>
      <c r="AO121" s="1012"/>
      <c r="AP121" s="1014" t="s">
        <v>147</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339024</v>
      </c>
      <c r="BR121" s="972"/>
      <c r="BS121" s="972"/>
      <c r="BT121" s="972"/>
      <c r="BU121" s="972"/>
      <c r="BV121" s="972">
        <v>436696</v>
      </c>
      <c r="BW121" s="972"/>
      <c r="BX121" s="972"/>
      <c r="BY121" s="972"/>
      <c r="BZ121" s="972"/>
      <c r="CA121" s="972">
        <v>479923</v>
      </c>
      <c r="CB121" s="972"/>
      <c r="CC121" s="972"/>
      <c r="CD121" s="972"/>
      <c r="CE121" s="972"/>
      <c r="CF121" s="966">
        <v>18.8</v>
      </c>
      <c r="CG121" s="967"/>
      <c r="CH121" s="967"/>
      <c r="CI121" s="967"/>
      <c r="CJ121" s="967"/>
      <c r="CK121" s="1062"/>
      <c r="CL121" s="1063"/>
      <c r="CM121" s="1063"/>
      <c r="CN121" s="1063"/>
      <c r="CO121" s="1064"/>
      <c r="CP121" s="1072" t="s">
        <v>407</v>
      </c>
      <c r="CQ121" s="1073"/>
      <c r="CR121" s="1073"/>
      <c r="CS121" s="1073"/>
      <c r="CT121" s="1073"/>
      <c r="CU121" s="1073"/>
      <c r="CV121" s="1073"/>
      <c r="CW121" s="1073"/>
      <c r="CX121" s="1073"/>
      <c r="CY121" s="1073"/>
      <c r="CZ121" s="1073"/>
      <c r="DA121" s="1073"/>
      <c r="DB121" s="1073"/>
      <c r="DC121" s="1073"/>
      <c r="DD121" s="1073"/>
      <c r="DE121" s="1073"/>
      <c r="DF121" s="1074"/>
      <c r="DG121" s="971">
        <v>525733</v>
      </c>
      <c r="DH121" s="972"/>
      <c r="DI121" s="972"/>
      <c r="DJ121" s="972"/>
      <c r="DK121" s="972"/>
      <c r="DL121" s="972">
        <v>512807</v>
      </c>
      <c r="DM121" s="972"/>
      <c r="DN121" s="972"/>
      <c r="DO121" s="972"/>
      <c r="DP121" s="972"/>
      <c r="DQ121" s="972">
        <v>547750</v>
      </c>
      <c r="DR121" s="972"/>
      <c r="DS121" s="972"/>
      <c r="DT121" s="972"/>
      <c r="DU121" s="972"/>
      <c r="DV121" s="973">
        <v>21.5</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147</v>
      </c>
      <c r="AB122" s="1011"/>
      <c r="AC122" s="1011"/>
      <c r="AD122" s="1011"/>
      <c r="AE122" s="1012"/>
      <c r="AF122" s="1013" t="s">
        <v>147</v>
      </c>
      <c r="AG122" s="1011"/>
      <c r="AH122" s="1011"/>
      <c r="AI122" s="1011"/>
      <c r="AJ122" s="1012"/>
      <c r="AK122" s="1013" t="s">
        <v>457</v>
      </c>
      <c r="AL122" s="1011"/>
      <c r="AM122" s="1011"/>
      <c r="AN122" s="1011"/>
      <c r="AO122" s="1012"/>
      <c r="AP122" s="1014" t="s">
        <v>147</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6565086</v>
      </c>
      <c r="BR122" s="1050"/>
      <c r="BS122" s="1050"/>
      <c r="BT122" s="1050"/>
      <c r="BU122" s="1050"/>
      <c r="BV122" s="1050">
        <v>6436840</v>
      </c>
      <c r="BW122" s="1050"/>
      <c r="BX122" s="1050"/>
      <c r="BY122" s="1050"/>
      <c r="BZ122" s="1050"/>
      <c r="CA122" s="1050">
        <v>6204850</v>
      </c>
      <c r="CB122" s="1050"/>
      <c r="CC122" s="1050"/>
      <c r="CD122" s="1050"/>
      <c r="CE122" s="1050"/>
      <c r="CF122" s="1070">
        <v>243.3</v>
      </c>
      <c r="CG122" s="1071"/>
      <c r="CH122" s="1071"/>
      <c r="CI122" s="1071"/>
      <c r="CJ122" s="1071"/>
      <c r="CK122" s="1062"/>
      <c r="CL122" s="1063"/>
      <c r="CM122" s="1063"/>
      <c r="CN122" s="1063"/>
      <c r="CO122" s="1064"/>
      <c r="CP122" s="1072" t="s">
        <v>403</v>
      </c>
      <c r="CQ122" s="1073"/>
      <c r="CR122" s="1073"/>
      <c r="CS122" s="1073"/>
      <c r="CT122" s="1073"/>
      <c r="CU122" s="1073"/>
      <c r="CV122" s="1073"/>
      <c r="CW122" s="1073"/>
      <c r="CX122" s="1073"/>
      <c r="CY122" s="1073"/>
      <c r="CZ122" s="1073"/>
      <c r="DA122" s="1073"/>
      <c r="DB122" s="1073"/>
      <c r="DC122" s="1073"/>
      <c r="DD122" s="1073"/>
      <c r="DE122" s="1073"/>
      <c r="DF122" s="1074"/>
      <c r="DG122" s="971" t="s">
        <v>457</v>
      </c>
      <c r="DH122" s="972"/>
      <c r="DI122" s="972"/>
      <c r="DJ122" s="972"/>
      <c r="DK122" s="972"/>
      <c r="DL122" s="972" t="s">
        <v>457</v>
      </c>
      <c r="DM122" s="972"/>
      <c r="DN122" s="972"/>
      <c r="DO122" s="972"/>
      <c r="DP122" s="972"/>
      <c r="DQ122" s="972" t="s">
        <v>457</v>
      </c>
      <c r="DR122" s="972"/>
      <c r="DS122" s="972"/>
      <c r="DT122" s="972"/>
      <c r="DU122" s="972"/>
      <c r="DV122" s="973" t="s">
        <v>147</v>
      </c>
      <c r="DW122" s="973"/>
      <c r="DX122" s="973"/>
      <c r="DY122" s="973"/>
      <c r="DZ122" s="974"/>
    </row>
    <row r="123" spans="1:130" s="246" customFormat="1" ht="26.25" customHeight="1" x14ac:dyDescent="0.15">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457</v>
      </c>
      <c r="AB123" s="1011"/>
      <c r="AC123" s="1011"/>
      <c r="AD123" s="1011"/>
      <c r="AE123" s="1012"/>
      <c r="AF123" s="1013" t="s">
        <v>147</v>
      </c>
      <c r="AG123" s="1011"/>
      <c r="AH123" s="1011"/>
      <c r="AI123" s="1011"/>
      <c r="AJ123" s="1012"/>
      <c r="AK123" s="1013" t="s">
        <v>457</v>
      </c>
      <c r="AL123" s="1011"/>
      <c r="AM123" s="1011"/>
      <c r="AN123" s="1011"/>
      <c r="AO123" s="1012"/>
      <c r="AP123" s="1014" t="s">
        <v>457</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469</v>
      </c>
      <c r="BP123" s="1058"/>
      <c r="BQ123" s="1117">
        <v>13125102</v>
      </c>
      <c r="BR123" s="1118"/>
      <c r="BS123" s="1118"/>
      <c r="BT123" s="1118"/>
      <c r="BU123" s="1118"/>
      <c r="BV123" s="1118">
        <v>13459032</v>
      </c>
      <c r="BW123" s="1118"/>
      <c r="BX123" s="1118"/>
      <c r="BY123" s="1118"/>
      <c r="BZ123" s="1118"/>
      <c r="CA123" s="1118">
        <v>13562304</v>
      </c>
      <c r="CB123" s="1118"/>
      <c r="CC123" s="1118"/>
      <c r="CD123" s="1118"/>
      <c r="CE123" s="1118"/>
      <c r="CF123" s="1051"/>
      <c r="CG123" s="1052"/>
      <c r="CH123" s="1052"/>
      <c r="CI123" s="1052"/>
      <c r="CJ123" s="1053"/>
      <c r="CK123" s="1062"/>
      <c r="CL123" s="1063"/>
      <c r="CM123" s="1063"/>
      <c r="CN123" s="1063"/>
      <c r="CO123" s="1064"/>
      <c r="CP123" s="1072" t="s">
        <v>404</v>
      </c>
      <c r="CQ123" s="1073"/>
      <c r="CR123" s="1073"/>
      <c r="CS123" s="1073"/>
      <c r="CT123" s="1073"/>
      <c r="CU123" s="1073"/>
      <c r="CV123" s="1073"/>
      <c r="CW123" s="1073"/>
      <c r="CX123" s="1073"/>
      <c r="CY123" s="1073"/>
      <c r="CZ123" s="1073"/>
      <c r="DA123" s="1073"/>
      <c r="DB123" s="1073"/>
      <c r="DC123" s="1073"/>
      <c r="DD123" s="1073"/>
      <c r="DE123" s="1073"/>
      <c r="DF123" s="1074"/>
      <c r="DG123" s="1010" t="s">
        <v>147</v>
      </c>
      <c r="DH123" s="1011"/>
      <c r="DI123" s="1011"/>
      <c r="DJ123" s="1011"/>
      <c r="DK123" s="1012"/>
      <c r="DL123" s="1013" t="s">
        <v>457</v>
      </c>
      <c r="DM123" s="1011"/>
      <c r="DN123" s="1011"/>
      <c r="DO123" s="1011"/>
      <c r="DP123" s="1012"/>
      <c r="DQ123" s="1013" t="s">
        <v>457</v>
      </c>
      <c r="DR123" s="1011"/>
      <c r="DS123" s="1011"/>
      <c r="DT123" s="1011"/>
      <c r="DU123" s="1012"/>
      <c r="DV123" s="1014" t="s">
        <v>147</v>
      </c>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147</v>
      </c>
      <c r="AB124" s="1011"/>
      <c r="AC124" s="1011"/>
      <c r="AD124" s="1011"/>
      <c r="AE124" s="1012"/>
      <c r="AF124" s="1013" t="s">
        <v>457</v>
      </c>
      <c r="AG124" s="1011"/>
      <c r="AH124" s="1011"/>
      <c r="AI124" s="1011"/>
      <c r="AJ124" s="1012"/>
      <c r="AK124" s="1013" t="s">
        <v>147</v>
      </c>
      <c r="AL124" s="1011"/>
      <c r="AM124" s="1011"/>
      <c r="AN124" s="1011"/>
      <c r="AO124" s="1012"/>
      <c r="AP124" s="1014" t="s">
        <v>457</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147</v>
      </c>
      <c r="BR124" s="1080"/>
      <c r="BS124" s="1080"/>
      <c r="BT124" s="1080"/>
      <c r="BU124" s="1080"/>
      <c r="BV124" s="1080" t="s">
        <v>457</v>
      </c>
      <c r="BW124" s="1080"/>
      <c r="BX124" s="1080"/>
      <c r="BY124" s="1080"/>
      <c r="BZ124" s="1080"/>
      <c r="CA124" s="1080" t="s">
        <v>147</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v>728865</v>
      </c>
      <c r="DH124" s="1036"/>
      <c r="DI124" s="1036"/>
      <c r="DJ124" s="1036"/>
      <c r="DK124" s="1037"/>
      <c r="DL124" s="1035" t="s">
        <v>457</v>
      </c>
      <c r="DM124" s="1036"/>
      <c r="DN124" s="1036"/>
      <c r="DO124" s="1036"/>
      <c r="DP124" s="1037"/>
      <c r="DQ124" s="1035" t="s">
        <v>147</v>
      </c>
      <c r="DR124" s="1036"/>
      <c r="DS124" s="1036"/>
      <c r="DT124" s="1036"/>
      <c r="DU124" s="1037"/>
      <c r="DV124" s="1038" t="s">
        <v>147</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147</v>
      </c>
      <c r="AB125" s="1011"/>
      <c r="AC125" s="1011"/>
      <c r="AD125" s="1011"/>
      <c r="AE125" s="1012"/>
      <c r="AF125" s="1013" t="s">
        <v>147</v>
      </c>
      <c r="AG125" s="1011"/>
      <c r="AH125" s="1011"/>
      <c r="AI125" s="1011"/>
      <c r="AJ125" s="1012"/>
      <c r="AK125" s="1013" t="s">
        <v>147</v>
      </c>
      <c r="AL125" s="1011"/>
      <c r="AM125" s="1011"/>
      <c r="AN125" s="1011"/>
      <c r="AO125" s="1012"/>
      <c r="AP125" s="1014" t="s">
        <v>147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147</v>
      </c>
      <c r="DH125" s="979"/>
      <c r="DI125" s="979"/>
      <c r="DJ125" s="979"/>
      <c r="DK125" s="979"/>
      <c r="DL125" s="979" t="s">
        <v>457</v>
      </c>
      <c r="DM125" s="979"/>
      <c r="DN125" s="979"/>
      <c r="DO125" s="979"/>
      <c r="DP125" s="979"/>
      <c r="DQ125" s="979" t="s">
        <v>147</v>
      </c>
      <c r="DR125" s="979"/>
      <c r="DS125" s="979"/>
      <c r="DT125" s="979"/>
      <c r="DU125" s="979"/>
      <c r="DV125" s="980" t="s">
        <v>147</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147</v>
      </c>
      <c r="AB126" s="1011"/>
      <c r="AC126" s="1011"/>
      <c r="AD126" s="1011"/>
      <c r="AE126" s="1012"/>
      <c r="AF126" s="1013" t="s">
        <v>147</v>
      </c>
      <c r="AG126" s="1011"/>
      <c r="AH126" s="1011"/>
      <c r="AI126" s="1011"/>
      <c r="AJ126" s="1012"/>
      <c r="AK126" s="1013" t="s">
        <v>147</v>
      </c>
      <c r="AL126" s="1011"/>
      <c r="AM126" s="1011"/>
      <c r="AN126" s="1011"/>
      <c r="AO126" s="1012"/>
      <c r="AP126" s="1014" t="s">
        <v>457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457</v>
      </c>
      <c r="DH126" s="972"/>
      <c r="DI126" s="972"/>
      <c r="DJ126" s="972"/>
      <c r="DK126" s="972"/>
      <c r="DL126" s="972" t="s">
        <v>457</v>
      </c>
      <c r="DM126" s="972"/>
      <c r="DN126" s="972"/>
      <c r="DO126" s="972"/>
      <c r="DP126" s="972"/>
      <c r="DQ126" s="972" t="s">
        <v>147</v>
      </c>
      <c r="DR126" s="972"/>
      <c r="DS126" s="972"/>
      <c r="DT126" s="972"/>
      <c r="DU126" s="972"/>
      <c r="DV126" s="973" t="s">
        <v>457</v>
      </c>
      <c r="DW126" s="973"/>
      <c r="DX126" s="973"/>
      <c r="DY126" s="973"/>
      <c r="DZ126" s="974"/>
    </row>
    <row r="127" spans="1:130" s="246" customFormat="1" ht="26.25" customHeight="1" x14ac:dyDescent="0.15">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457</v>
      </c>
      <c r="AB127" s="1011"/>
      <c r="AC127" s="1011"/>
      <c r="AD127" s="1011"/>
      <c r="AE127" s="1012"/>
      <c r="AF127" s="1013" t="s">
        <v>457</v>
      </c>
      <c r="AG127" s="1011"/>
      <c r="AH127" s="1011"/>
      <c r="AI127" s="1011"/>
      <c r="AJ127" s="1012"/>
      <c r="AK127" s="1013" t="s">
        <v>147</v>
      </c>
      <c r="AL127" s="1011"/>
      <c r="AM127" s="1011"/>
      <c r="AN127" s="1011"/>
      <c r="AO127" s="1012"/>
      <c r="AP127" s="1014" t="s">
        <v>457</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147</v>
      </c>
      <c r="DH127" s="972"/>
      <c r="DI127" s="972"/>
      <c r="DJ127" s="972"/>
      <c r="DK127" s="972"/>
      <c r="DL127" s="972" t="s">
        <v>457</v>
      </c>
      <c r="DM127" s="972"/>
      <c r="DN127" s="972"/>
      <c r="DO127" s="972"/>
      <c r="DP127" s="972"/>
      <c r="DQ127" s="972" t="s">
        <v>457</v>
      </c>
      <c r="DR127" s="972"/>
      <c r="DS127" s="972"/>
      <c r="DT127" s="972"/>
      <c r="DU127" s="972"/>
      <c r="DV127" s="973" t="s">
        <v>147</v>
      </c>
      <c r="DW127" s="973"/>
      <c r="DX127" s="973"/>
      <c r="DY127" s="973"/>
      <c r="DZ127" s="974"/>
    </row>
    <row r="128" spans="1:130" s="246" customFormat="1" ht="26.25" customHeight="1" thickBot="1" x14ac:dyDescent="0.2">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17268</v>
      </c>
      <c r="AB128" s="1100"/>
      <c r="AC128" s="1100"/>
      <c r="AD128" s="1100"/>
      <c r="AE128" s="1101"/>
      <c r="AF128" s="1102">
        <v>16487</v>
      </c>
      <c r="AG128" s="1100"/>
      <c r="AH128" s="1100"/>
      <c r="AI128" s="1100"/>
      <c r="AJ128" s="1101"/>
      <c r="AK128" s="1102">
        <v>18551</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147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t="s">
        <v>147</v>
      </c>
      <c r="DH128" s="1092"/>
      <c r="DI128" s="1092"/>
      <c r="DJ128" s="1092"/>
      <c r="DK128" s="1092"/>
      <c r="DL128" s="1092" t="s">
        <v>457</v>
      </c>
      <c r="DM128" s="1092"/>
      <c r="DN128" s="1092"/>
      <c r="DO128" s="1092"/>
      <c r="DP128" s="1092"/>
      <c r="DQ128" s="1092" t="s">
        <v>147</v>
      </c>
      <c r="DR128" s="1092"/>
      <c r="DS128" s="1092"/>
      <c r="DT128" s="1092"/>
      <c r="DU128" s="1092"/>
      <c r="DV128" s="1093" t="s">
        <v>147</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3279862</v>
      </c>
      <c r="AB129" s="1011"/>
      <c r="AC129" s="1011"/>
      <c r="AD129" s="1011"/>
      <c r="AE129" s="1012"/>
      <c r="AF129" s="1013">
        <v>3229346</v>
      </c>
      <c r="AG129" s="1011"/>
      <c r="AH129" s="1011"/>
      <c r="AI129" s="1011"/>
      <c r="AJ129" s="1012"/>
      <c r="AK129" s="1013">
        <v>3200750</v>
      </c>
      <c r="AL129" s="1011"/>
      <c r="AM129" s="1011"/>
      <c r="AN129" s="1011"/>
      <c r="AO129" s="1012"/>
      <c r="AP129" s="1128"/>
      <c r="AQ129" s="1129"/>
      <c r="AR129" s="1129"/>
      <c r="AS129" s="1129"/>
      <c r="AT129" s="1130"/>
      <c r="AU129" s="284"/>
      <c r="AV129" s="284"/>
      <c r="AW129" s="284"/>
      <c r="AX129" s="1119" t="s">
        <v>486</v>
      </c>
      <c r="AY129" s="1002"/>
      <c r="AZ129" s="1002"/>
      <c r="BA129" s="1002"/>
      <c r="BB129" s="1002"/>
      <c r="BC129" s="1002"/>
      <c r="BD129" s="1002"/>
      <c r="BE129" s="1003"/>
      <c r="BF129" s="1120" t="s">
        <v>147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606403</v>
      </c>
      <c r="AB130" s="1011"/>
      <c r="AC130" s="1011"/>
      <c r="AD130" s="1011"/>
      <c r="AE130" s="1012"/>
      <c r="AF130" s="1013">
        <v>631266</v>
      </c>
      <c r="AG130" s="1011"/>
      <c r="AH130" s="1011"/>
      <c r="AI130" s="1011"/>
      <c r="AJ130" s="1012"/>
      <c r="AK130" s="1013">
        <v>650881</v>
      </c>
      <c r="AL130" s="1011"/>
      <c r="AM130" s="1011"/>
      <c r="AN130" s="1011"/>
      <c r="AO130" s="1012"/>
      <c r="AP130" s="1128"/>
      <c r="AQ130" s="1129"/>
      <c r="AR130" s="1129"/>
      <c r="AS130" s="1129"/>
      <c r="AT130" s="1130"/>
      <c r="AU130" s="284"/>
      <c r="AV130" s="284"/>
      <c r="AW130" s="284"/>
      <c r="AX130" s="1119" t="s">
        <v>489</v>
      </c>
      <c r="AY130" s="1002"/>
      <c r="AZ130" s="1002"/>
      <c r="BA130" s="1002"/>
      <c r="BB130" s="1002"/>
      <c r="BC130" s="1002"/>
      <c r="BD130" s="1002"/>
      <c r="BE130" s="1003"/>
      <c r="BF130" s="1156">
        <v>7.4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2673459</v>
      </c>
      <c r="AB131" s="1036"/>
      <c r="AC131" s="1036"/>
      <c r="AD131" s="1036"/>
      <c r="AE131" s="1037"/>
      <c r="AF131" s="1035">
        <v>2598080</v>
      </c>
      <c r="AG131" s="1036"/>
      <c r="AH131" s="1036"/>
      <c r="AI131" s="1036"/>
      <c r="AJ131" s="1037"/>
      <c r="AK131" s="1035">
        <v>2549869</v>
      </c>
      <c r="AL131" s="1036"/>
      <c r="AM131" s="1036"/>
      <c r="AN131" s="1036"/>
      <c r="AO131" s="1037"/>
      <c r="AP131" s="1166"/>
      <c r="AQ131" s="1167"/>
      <c r="AR131" s="1167"/>
      <c r="AS131" s="1167"/>
      <c r="AT131" s="1168"/>
      <c r="AU131" s="284"/>
      <c r="AV131" s="284"/>
      <c r="AW131" s="284"/>
      <c r="AX131" s="1138" t="s">
        <v>491</v>
      </c>
      <c r="AY131" s="1089"/>
      <c r="AZ131" s="1089"/>
      <c r="BA131" s="1089"/>
      <c r="BB131" s="1089"/>
      <c r="BC131" s="1089"/>
      <c r="BD131" s="1089"/>
      <c r="BE131" s="1090"/>
      <c r="BF131" s="1139" t="s">
        <v>147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7.7300979740000004</v>
      </c>
      <c r="AB132" s="1152"/>
      <c r="AC132" s="1152"/>
      <c r="AD132" s="1152"/>
      <c r="AE132" s="1153"/>
      <c r="AF132" s="1154">
        <v>7.9078011449999996</v>
      </c>
      <c r="AG132" s="1152"/>
      <c r="AH132" s="1152"/>
      <c r="AI132" s="1152"/>
      <c r="AJ132" s="1153"/>
      <c r="AK132" s="1154">
        <v>6.5979467959999996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6.8</v>
      </c>
      <c r="AB133" s="1135"/>
      <c r="AC133" s="1135"/>
      <c r="AD133" s="1135"/>
      <c r="AE133" s="1136"/>
      <c r="AF133" s="1134">
        <v>7.1</v>
      </c>
      <c r="AG133" s="1135"/>
      <c r="AH133" s="1135"/>
      <c r="AI133" s="1135"/>
      <c r="AJ133" s="1136"/>
      <c r="AK133" s="1134">
        <v>7.4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UWSXlWZuIDj68nHR9amEEILibbBODEpKQY1xgFGLrSdyv9TjeSw4opGW1qHdsveiHsKDaiQ/dGaA+SaYZn0FA==" saltValue="QtjAIBhV0ynuHthObN7D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CO73" sqref="CO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2fuvTgjFG0EGzcSlW9Lnw87xZlZ1hmBx2wEDZKaksQ6yM2laaiiT6bvKn1GPul9f9OOQvXUaHfVq1wvKzU4iQ==" saltValue="dvJCwOTUbssCJf52PVY2B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35uhq+d50gAIoUPg88ideRJ82O2AJt96gdblY4oETCtV7Hhmt9yTUf1RbvLTecH3rM+u6/64Gc+XN87UMXU4A==" saltValue="XM/XTesLncrRG9iCJ38gr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656336</v>
      </c>
      <c r="AP9" s="312">
        <v>78868</v>
      </c>
      <c r="AQ9" s="313">
        <v>137457</v>
      </c>
      <c r="AR9" s="314">
        <v>-42.6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39702</v>
      </c>
      <c r="AP10" s="315">
        <v>4771</v>
      </c>
      <c r="AQ10" s="316">
        <v>16552</v>
      </c>
      <c r="AR10" s="317">
        <v>-71.2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167421</v>
      </c>
      <c r="AP11" s="315">
        <v>20118</v>
      </c>
      <c r="AQ11" s="316">
        <v>23820</v>
      </c>
      <c r="AR11" s="317">
        <v>-15.5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v>59984</v>
      </c>
      <c r="AP12" s="315">
        <v>7208</v>
      </c>
      <c r="AQ12" s="316">
        <v>3889</v>
      </c>
      <c r="AR12" s="317">
        <v>85.3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t="s">
        <v>508</v>
      </c>
      <c r="AP14" s="315" t="s">
        <v>508</v>
      </c>
      <c r="AQ14" s="316">
        <v>6581</v>
      </c>
      <c r="AR14" s="317" t="s">
        <v>508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33729</v>
      </c>
      <c r="AP15" s="315">
        <v>4053</v>
      </c>
      <c r="AQ15" s="316">
        <v>3467</v>
      </c>
      <c r="AR15" s="317">
        <v>16.899999999999999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-97692</v>
      </c>
      <c r="AP16" s="315">
        <v>-11739</v>
      </c>
      <c r="AQ16" s="316">
        <v>-13853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859480</v>
      </c>
      <c r="AP17" s="315">
        <v>103278</v>
      </c>
      <c r="AQ17" s="316">
        <v>177914</v>
      </c>
      <c r="AR17" s="317">
        <v>-42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10.45</v>
      </c>
      <c r="AP21" s="328">
        <v>15.77</v>
      </c>
      <c r="AQ21" s="329">
        <v>-5.32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98.7</v>
      </c>
      <c r="AP22" s="333">
        <v>96</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670823</v>
      </c>
      <c r="AP32" s="342">
        <v>80608</v>
      </c>
      <c r="AQ32" s="343">
        <v>107318</v>
      </c>
      <c r="AR32" s="344">
        <v>-24.9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508</v>
      </c>
      <c r="AP33" s="342" t="s">
        <v>508</v>
      </c>
      <c r="AQ33" s="343">
        <v>192</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508</v>
      </c>
      <c r="AP34" s="342" t="s">
        <v>508</v>
      </c>
      <c r="AQ34" s="343">
        <v>281</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110755</v>
      </c>
      <c r="AP35" s="342">
        <v>13309</v>
      </c>
      <c r="AQ35" s="343">
        <v>22732</v>
      </c>
      <c r="AR35" s="344">
        <v>-41.5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56093</v>
      </c>
      <c r="AP36" s="342">
        <v>6740</v>
      </c>
      <c r="AQ36" s="343">
        <v>3735</v>
      </c>
      <c r="AR36" s="344">
        <v>80.5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t="s">
        <v>508</v>
      </c>
      <c r="AP37" s="342" t="s">
        <v>508</v>
      </c>
      <c r="AQ37" s="343">
        <v>1596</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508</v>
      </c>
      <c r="AP38" s="345" t="s">
        <v>508</v>
      </c>
      <c r="AQ38" s="346">
        <v>19</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-18551</v>
      </c>
      <c r="AP39" s="342">
        <v>-2229</v>
      </c>
      <c r="AQ39" s="343">
        <v>-5126</v>
      </c>
      <c r="AR39" s="344">
        <v>-56.5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-650881</v>
      </c>
      <c r="AP40" s="342">
        <v>-78212</v>
      </c>
      <c r="AQ40" s="343">
        <v>-92432</v>
      </c>
      <c r="AR40" s="344">
        <v>-15.4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168239</v>
      </c>
      <c r="AP41" s="342">
        <v>20216</v>
      </c>
      <c r="AQ41" s="343">
        <v>38314</v>
      </c>
      <c r="AR41" s="344">
        <v>-47.2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1243947</v>
      </c>
      <c r="AN51" s="364">
        <v>142133</v>
      </c>
      <c r="AO51" s="365">
        <v>-15.8</v>
      </c>
      <c r="AP51" s="366">
        <v>175675</v>
      </c>
      <c r="AQ51" s="367">
        <v>0.6</v>
      </c>
      <c r="AR51" s="368">
        <v>-16.399999999999999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737129</v>
      </c>
      <c r="AN52" s="372">
        <v>84224</v>
      </c>
      <c r="AO52" s="373">
        <v>-4.0999999999999996</v>
      </c>
      <c r="AP52" s="374">
        <v>87698</v>
      </c>
      <c r="AQ52" s="375">
        <v>10</v>
      </c>
      <c r="AR52" s="376">
        <v>-14.1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1328294</v>
      </c>
      <c r="AN53" s="364">
        <v>153987</v>
      </c>
      <c r="AO53" s="365">
        <v>8.3000000000000007</v>
      </c>
      <c r="AP53" s="366">
        <v>162193</v>
      </c>
      <c r="AQ53" s="367">
        <v>-7.7</v>
      </c>
      <c r="AR53" s="368">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757164</v>
      </c>
      <c r="AN54" s="372">
        <v>87777</v>
      </c>
      <c r="AO54" s="373">
        <v>4.2</v>
      </c>
      <c r="AP54" s="374">
        <v>79985</v>
      </c>
      <c r="AQ54" s="375">
        <v>-8.8000000000000007</v>
      </c>
      <c r="AR54" s="376">
        <v>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2040554</v>
      </c>
      <c r="AN55" s="364">
        <v>239474</v>
      </c>
      <c r="AO55" s="365">
        <v>55.5</v>
      </c>
      <c r="AP55" s="366">
        <v>168868</v>
      </c>
      <c r="AQ55" s="367">
        <v>4.0999999999999996</v>
      </c>
      <c r="AR55" s="368">
        <v>51.4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1484654</v>
      </c>
      <c r="AN56" s="372">
        <v>174235</v>
      </c>
      <c r="AO56" s="373">
        <v>98.5</v>
      </c>
      <c r="AP56" s="374">
        <v>79360</v>
      </c>
      <c r="AQ56" s="375">
        <v>-0.8</v>
      </c>
      <c r="AR56" s="376">
        <v>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1208278</v>
      </c>
      <c r="AN57" s="364">
        <v>143928</v>
      </c>
      <c r="AO57" s="365">
        <v>-39.9</v>
      </c>
      <c r="AP57" s="366">
        <v>202870</v>
      </c>
      <c r="AQ57" s="367">
        <v>20.100000000000001</v>
      </c>
      <c r="AR57" s="368">
        <v>-60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515546</v>
      </c>
      <c r="AN58" s="372">
        <v>61411</v>
      </c>
      <c r="AO58" s="373">
        <v>-64.8</v>
      </c>
      <c r="AP58" s="374">
        <v>79735</v>
      </c>
      <c r="AQ58" s="375">
        <v>0.5</v>
      </c>
      <c r="AR58" s="376">
        <v>-65.3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1381450</v>
      </c>
      <c r="AN59" s="364">
        <v>166000</v>
      </c>
      <c r="AO59" s="365">
        <v>15.3</v>
      </c>
      <c r="AP59" s="366">
        <v>167497</v>
      </c>
      <c r="AQ59" s="367">
        <v>-17.399999999999999</v>
      </c>
      <c r="AR59" s="368">
        <v>32.700000000000003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249098</v>
      </c>
      <c r="AN60" s="372">
        <v>29932</v>
      </c>
      <c r="AO60" s="373">
        <v>-51.3</v>
      </c>
      <c r="AP60" s="374">
        <v>82571</v>
      </c>
      <c r="AQ60" s="375">
        <v>3.6</v>
      </c>
      <c r="AR60" s="376">
        <v>-54.9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1440505</v>
      </c>
      <c r="AN61" s="379">
        <v>169104</v>
      </c>
      <c r="AO61" s="380">
        <v>4.7</v>
      </c>
      <c r="AP61" s="381">
        <v>175421</v>
      </c>
      <c r="AQ61" s="382">
        <v>-0.1</v>
      </c>
      <c r="AR61" s="368">
        <v>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748718</v>
      </c>
      <c r="AN62" s="372">
        <v>87516</v>
      </c>
      <c r="AO62" s="373">
        <v>-3.5</v>
      </c>
      <c r="AP62" s="374">
        <v>81870</v>
      </c>
      <c r="AQ62" s="375">
        <v>0.9</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0Fk6AkxygUIQEsUTzAB/RX+9DNW9t8gwO1FcRbDq7Qn05B9NlDg7eq1pqvpmGftajXZvyyYj6SlcJXvym66/Q==" saltValue="p55vDSzSaLtO2bPIqdVL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AF79" sqref="AF7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VWLUgU2ZqtF4LRgZm8qO2nIFE9ywRjx/7Bp7bdR/FWhxdy2WWirDZXEinlpuZI7d6Qxz0UXMH6Alf9cdtS5A==" saltValue="P2nSPKgcl5/bFqvs2JqK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F1" zoomScale="55" zoomScaleNormal="55" zoomScaleSheetLayoutView="55" workbookViewId="0">
      <selection activeCell="AF103" sqref="AF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8mKFjovrZ4GmH2jRao8v2ERiPLX2C6LlGcJEPbxziPks+SuG8RPo+VsjrVKybNf/begEAL4WT6IwllAonC+pw==" saltValue="AV4ne3dqgMnfD3M9HFFu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75.75</v>
      </c>
      <c r="G47" s="12">
        <v>73.2</v>
      </c>
      <c r="H47" s="12">
        <v>75.86</v>
      </c>
      <c r="I47" s="12">
        <v>77.459999999999994</v>
      </c>
      <c r="J47" s="13">
        <v>79.23</v>
      </c>
    </row>
    <row r="48" spans="2:10" ht="57.75" customHeight="1" x14ac:dyDescent="0.15">
      <c r="B48" s="14"/>
      <c r="C48" s="1196" t="s">
        <v>4</v>
      </c>
      <c r="D48" s="1196"/>
      <c r="E48" s="1197"/>
      <c r="F48" s="15">
        <v>4.07</v>
      </c>
      <c r="G48" s="16">
        <v>4.17</v>
      </c>
      <c r="H48" s="16">
        <v>3.72</v>
      </c>
      <c r="I48" s="16">
        <v>3.82</v>
      </c>
      <c r="J48" s="17">
        <v>3.45</v>
      </c>
    </row>
    <row r="49" spans="2:10" ht="57.75" customHeight="1" thickBot="1" x14ac:dyDescent="0.2">
      <c r="B49" s="18"/>
      <c r="C49" s="1198" t="s">
        <v>5</v>
      </c>
      <c r="D49" s="1198"/>
      <c r="E49" s="1199"/>
      <c r="F49" s="19" t="s">
        <v>554</v>
      </c>
      <c r="G49" s="20">
        <v>0.88</v>
      </c>
      <c r="H49" s="20">
        <v>0.55000000000000004</v>
      </c>
      <c r="I49" s="20">
        <v>0.45</v>
      </c>
      <c r="J49" s="2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W64JF0kU+fN5ISBTr8/X+gu4l4X/tPF8sdm27Bex5Wgm2ZMNE3yjOVuCNiP5vwTK8awjZcLn5JvvnZIIwK0Jg==" saltValue="2p6hk4tvQdinqaoj5YhS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555</v>
      </c>
      <c r="D34" s="1206"/>
      <c r="E34" s="1207"/>
      <c r="F34" s="32" t="s">
        <v>508</v>
      </c>
      <c r="G34" s="33" t="s">
        <v>508</v>
      </c>
      <c r="H34" s="33" t="s">
        <v>508</v>
      </c>
      <c r="I34" s="33">
        <v>6.44</v>
      </c>
      <c r="J34" s="34">
        <v>6.03</v>
      </c>
      <c r="K34" s="22"/>
      <c r="L34" s="22"/>
      <c r="M34" s="22"/>
      <c r="N34" s="22"/>
      <c r="O34" s="22"/>
      <c r="P34" s="22"/>
    </row>
    <row r="35" spans="1:16" ht="39" customHeight="1" x14ac:dyDescent="0.15">
      <c r="A35" s="22"/>
      <c r="B35" s="35"/>
      <c r="C35" s="1200" t="s">
        <v>556</v>
      </c>
      <c r="D35" s="1201"/>
      <c r="E35" s="1202"/>
      <c r="F35" s="36">
        <v>3.97</v>
      </c>
      <c r="G35" s="37">
        <v>4.0599999999999996</v>
      </c>
      <c r="H35" s="37">
        <v>3.58</v>
      </c>
      <c r="I35" s="37">
        <v>3.69</v>
      </c>
      <c r="J35" s="38">
        <v>3.34</v>
      </c>
      <c r="K35" s="22"/>
      <c r="L35" s="22"/>
      <c r="M35" s="22"/>
      <c r="N35" s="22"/>
      <c r="O35" s="22"/>
      <c r="P35" s="22"/>
    </row>
    <row r="36" spans="1:16" ht="39" customHeight="1" x14ac:dyDescent="0.15">
      <c r="A36" s="22"/>
      <c r="B36" s="35"/>
      <c r="C36" s="1200" t="s">
        <v>557</v>
      </c>
      <c r="D36" s="1201"/>
      <c r="E36" s="1202"/>
      <c r="F36" s="36">
        <v>1.26</v>
      </c>
      <c r="G36" s="37">
        <v>1.01</v>
      </c>
      <c r="H36" s="37">
        <v>2.5299999999999998</v>
      </c>
      <c r="I36" s="37">
        <v>1.66</v>
      </c>
      <c r="J36" s="38">
        <v>1.64</v>
      </c>
      <c r="K36" s="22"/>
      <c r="L36" s="22"/>
      <c r="M36" s="22"/>
      <c r="N36" s="22"/>
      <c r="O36" s="22"/>
      <c r="P36" s="22"/>
    </row>
    <row r="37" spans="1:16" ht="39" customHeight="1" x14ac:dyDescent="0.15">
      <c r="A37" s="22"/>
      <c r="B37" s="35"/>
      <c r="C37" s="1200" t="s">
        <v>558</v>
      </c>
      <c r="D37" s="1201"/>
      <c r="E37" s="1202"/>
      <c r="F37" s="36">
        <v>1.47</v>
      </c>
      <c r="G37" s="37">
        <v>0.74</v>
      </c>
      <c r="H37" s="37">
        <v>0.04</v>
      </c>
      <c r="I37" s="37" t="s">
        <v>559</v>
      </c>
      <c r="J37" s="38">
        <v>0.18</v>
      </c>
      <c r="K37" s="22"/>
      <c r="L37" s="22"/>
      <c r="M37" s="22"/>
      <c r="N37" s="22"/>
      <c r="O37" s="22"/>
      <c r="P37" s="22"/>
    </row>
    <row r="38" spans="1:16" ht="39" customHeight="1" x14ac:dyDescent="0.15">
      <c r="A38" s="22"/>
      <c r="B38" s="35"/>
      <c r="C38" s="1200" t="s">
        <v>560</v>
      </c>
      <c r="D38" s="1201"/>
      <c r="E38" s="1202"/>
      <c r="F38" s="36">
        <v>0.08</v>
      </c>
      <c r="G38" s="37">
        <v>0.1</v>
      </c>
      <c r="H38" s="37">
        <v>0.13</v>
      </c>
      <c r="I38" s="37">
        <v>0.12</v>
      </c>
      <c r="J38" s="38">
        <v>0.1</v>
      </c>
      <c r="K38" s="22"/>
      <c r="L38" s="22"/>
      <c r="M38" s="22"/>
      <c r="N38" s="22"/>
      <c r="O38" s="22"/>
      <c r="P38" s="22"/>
    </row>
    <row r="39" spans="1:16" ht="39" customHeight="1" x14ac:dyDescent="0.15">
      <c r="A39" s="22"/>
      <c r="B39" s="35"/>
      <c r="C39" s="1200" t="s">
        <v>561</v>
      </c>
      <c r="D39" s="1201"/>
      <c r="E39" s="1202"/>
      <c r="F39" s="36">
        <v>0.08</v>
      </c>
      <c r="G39" s="37">
        <v>0.05</v>
      </c>
      <c r="H39" s="37">
        <v>7.0000000000000007E-2</v>
      </c>
      <c r="I39" s="37">
        <v>0.08</v>
      </c>
      <c r="J39" s="38">
        <v>0.1</v>
      </c>
      <c r="K39" s="22"/>
      <c r="L39" s="22"/>
      <c r="M39" s="22"/>
      <c r="N39" s="22"/>
      <c r="O39" s="22"/>
      <c r="P39" s="22"/>
    </row>
    <row r="40" spans="1:16" ht="39" customHeight="1" x14ac:dyDescent="0.15">
      <c r="A40" s="22"/>
      <c r="B40" s="35"/>
      <c r="C40" s="1200" t="s">
        <v>562</v>
      </c>
      <c r="D40" s="1201"/>
      <c r="E40" s="1202"/>
      <c r="F40" s="36">
        <v>0.11</v>
      </c>
      <c r="G40" s="37">
        <v>0.08</v>
      </c>
      <c r="H40" s="37">
        <v>0.09</v>
      </c>
      <c r="I40" s="37">
        <v>0.08</v>
      </c>
      <c r="J40" s="38">
        <v>0.09</v>
      </c>
      <c r="K40" s="22"/>
      <c r="L40" s="22"/>
      <c r="M40" s="22"/>
      <c r="N40" s="22"/>
      <c r="O40" s="22"/>
      <c r="P40" s="22"/>
    </row>
    <row r="41" spans="1:16" ht="39" customHeight="1" x14ac:dyDescent="0.15">
      <c r="A41" s="22"/>
      <c r="B41" s="35"/>
      <c r="C41" s="1200" t="s">
        <v>563</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564</v>
      </c>
      <c r="D42" s="1201"/>
      <c r="E42" s="1202"/>
      <c r="F42" s="36" t="s">
        <v>508</v>
      </c>
      <c r="G42" s="37" t="s">
        <v>508</v>
      </c>
      <c r="H42" s="37" t="s">
        <v>508</v>
      </c>
      <c r="I42" s="37" t="s">
        <v>508</v>
      </c>
      <c r="J42" s="38" t="s">
        <v>508</v>
      </c>
      <c r="K42" s="22"/>
      <c r="L42" s="22"/>
      <c r="M42" s="22"/>
      <c r="N42" s="22"/>
      <c r="O42" s="22"/>
      <c r="P42" s="22"/>
    </row>
    <row r="43" spans="1:16" ht="39" customHeight="1" thickBot="1" x14ac:dyDescent="0.2">
      <c r="A43" s="22"/>
      <c r="B43" s="40"/>
      <c r="C43" s="1203" t="s">
        <v>565</v>
      </c>
      <c r="D43" s="1204"/>
      <c r="E43" s="1205"/>
      <c r="F43" s="41">
        <v>0.48</v>
      </c>
      <c r="G43" s="42">
        <v>0.48</v>
      </c>
      <c r="H43" s="42">
        <v>0.35</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gXKMy6Z9TPqhCQdm1Ll/7rdrzUJMhdnuoLP1Gd+W0F9dGV7/be5+i8h1UVq+Dqrt1dtXGWILhNlOJGMwzC3WQ==" saltValue="ydAx/JfQpsWpjqNmFr9V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U57" sqref="U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642</v>
      </c>
      <c r="L45" s="60">
        <v>683</v>
      </c>
      <c r="M45" s="60">
        <v>698</v>
      </c>
      <c r="N45" s="60">
        <v>695</v>
      </c>
      <c r="O45" s="61">
        <v>671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10"/>
      <c r="C48" s="1211"/>
      <c r="D48" s="62"/>
      <c r="E48" s="1216" t="s">
        <v>15</v>
      </c>
      <c r="F48" s="1216"/>
      <c r="G48" s="1216"/>
      <c r="H48" s="1216"/>
      <c r="I48" s="1216"/>
      <c r="J48" s="1217"/>
      <c r="K48" s="63">
        <v>61</v>
      </c>
      <c r="L48" s="64">
        <v>77</v>
      </c>
      <c r="M48" s="64">
        <v>85</v>
      </c>
      <c r="N48" s="64">
        <v>101</v>
      </c>
      <c r="O48" s="65">
        <v>111</v>
      </c>
      <c r="P48" s="48"/>
      <c r="Q48" s="48"/>
      <c r="R48" s="48"/>
      <c r="S48" s="48"/>
      <c r="T48" s="48"/>
      <c r="U48" s="48"/>
    </row>
    <row r="49" spans="1:21" ht="30.75" customHeight="1" x14ac:dyDescent="0.15">
      <c r="A49" s="48"/>
      <c r="B49" s="1210"/>
      <c r="C49" s="1211"/>
      <c r="D49" s="62"/>
      <c r="E49" s="1216" t="s">
        <v>16</v>
      </c>
      <c r="F49" s="1216"/>
      <c r="G49" s="1216"/>
      <c r="H49" s="1216"/>
      <c r="I49" s="1216"/>
      <c r="J49" s="1217"/>
      <c r="K49" s="63">
        <v>62</v>
      </c>
      <c r="L49" s="64">
        <v>53</v>
      </c>
      <c r="M49" s="64">
        <v>48</v>
      </c>
      <c r="N49" s="64">
        <v>57</v>
      </c>
      <c r="O49" s="65">
        <v>56</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508</v>
      </c>
      <c r="L50" s="64" t="s">
        <v>508</v>
      </c>
      <c r="M50" s="64" t="s">
        <v>508</v>
      </c>
      <c r="N50" s="64" t="s">
        <v>508</v>
      </c>
      <c r="O50" s="65" t="s">
        <v>508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585</v>
      </c>
      <c r="L52" s="64">
        <v>650</v>
      </c>
      <c r="M52" s="64">
        <v>624</v>
      </c>
      <c r="N52" s="64">
        <v>647</v>
      </c>
      <c r="O52" s="65">
        <v>669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180</v>
      </c>
      <c r="L53" s="69">
        <v>163</v>
      </c>
      <c r="M53" s="69">
        <v>207</v>
      </c>
      <c r="N53" s="69">
        <v>206</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586</v>
      </c>
      <c r="L57" s="83" t="s">
        <v>586</v>
      </c>
      <c r="M57" s="83" t="s">
        <v>586</v>
      </c>
      <c r="N57" s="83" t="s">
        <v>586</v>
      </c>
      <c r="O57" s="84" t="s">
        <v>586</v>
      </c>
    </row>
    <row r="58" spans="1:21" ht="31.5" customHeight="1" thickBot="1" x14ac:dyDescent="0.2">
      <c r="B58" s="1226"/>
      <c r="C58" s="1227"/>
      <c r="D58" s="1231" t="s">
        <v>27</v>
      </c>
      <c r="E58" s="1232"/>
      <c r="F58" s="1232"/>
      <c r="G58" s="1232"/>
      <c r="H58" s="1232"/>
      <c r="I58" s="1232"/>
      <c r="J58" s="1233"/>
      <c r="K58" s="85" t="s">
        <v>586</v>
      </c>
      <c r="L58" s="86" t="s">
        <v>586</v>
      </c>
      <c r="M58" s="86" t="s">
        <v>586</v>
      </c>
      <c r="N58" s="86" t="s">
        <v>586</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L8EloHMLWdLPGN3fPx92gzY6F0iMOJGRyOEoYuJWq08Pf1BwQfkqKwIlco7E7EozxnU3CxTOEeIX+2Rrhe3A==" saltValue="4MNfW1RE1qU9SBjcXw5s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7" sqref="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34" t="s">
        <v>30</v>
      </c>
      <c r="C41" s="1235"/>
      <c r="D41" s="101"/>
      <c r="E41" s="1240" t="s">
        <v>31</v>
      </c>
      <c r="F41" s="1240"/>
      <c r="G41" s="1240"/>
      <c r="H41" s="1241"/>
      <c r="I41" s="102">
        <v>6088</v>
      </c>
      <c r="J41" s="103">
        <v>6383</v>
      </c>
      <c r="K41" s="103">
        <v>7089</v>
      </c>
      <c r="L41" s="103">
        <v>7107</v>
      </c>
      <c r="M41" s="104">
        <v>7111</v>
      </c>
    </row>
    <row r="42" spans="2:13" ht="27.75" customHeight="1" x14ac:dyDescent="0.15">
      <c r="B42" s="1236"/>
      <c r="C42" s="1237"/>
      <c r="D42" s="105"/>
      <c r="E42" s="1242" t="s">
        <v>32</v>
      </c>
      <c r="F42" s="1242"/>
      <c r="G42" s="1242"/>
      <c r="H42" s="1243"/>
      <c r="I42" s="106" t="s">
        <v>508</v>
      </c>
      <c r="J42" s="107" t="s">
        <v>508</v>
      </c>
      <c r="K42" s="107" t="s">
        <v>508</v>
      </c>
      <c r="L42" s="107" t="s">
        <v>508</v>
      </c>
      <c r="M42" s="108" t="s">
        <v>508</v>
      </c>
    </row>
    <row r="43" spans="2:13" ht="27.75" customHeight="1" x14ac:dyDescent="0.15">
      <c r="B43" s="1236"/>
      <c r="C43" s="1237"/>
      <c r="D43" s="105"/>
      <c r="E43" s="1242" t="s">
        <v>33</v>
      </c>
      <c r="F43" s="1242"/>
      <c r="G43" s="1242"/>
      <c r="H43" s="1243"/>
      <c r="I43" s="106">
        <v>1139</v>
      </c>
      <c r="J43" s="107">
        <v>1223</v>
      </c>
      <c r="K43" s="107">
        <v>1255</v>
      </c>
      <c r="L43" s="107">
        <v>1292</v>
      </c>
      <c r="M43" s="108">
        <v>1325</v>
      </c>
    </row>
    <row r="44" spans="2:13" ht="27.75" customHeight="1" x14ac:dyDescent="0.15">
      <c r="B44" s="1236"/>
      <c r="C44" s="1237"/>
      <c r="D44" s="105"/>
      <c r="E44" s="1242" t="s">
        <v>34</v>
      </c>
      <c r="F44" s="1242"/>
      <c r="G44" s="1242"/>
      <c r="H44" s="1243"/>
      <c r="I44" s="106">
        <v>694</v>
      </c>
      <c r="J44" s="107">
        <v>674</v>
      </c>
      <c r="K44" s="107">
        <v>724</v>
      </c>
      <c r="L44" s="107">
        <v>679</v>
      </c>
      <c r="M44" s="108">
        <v>623</v>
      </c>
    </row>
    <row r="45" spans="2:13" ht="27.75" customHeight="1" x14ac:dyDescent="0.15">
      <c r="B45" s="1236"/>
      <c r="C45" s="1237"/>
      <c r="D45" s="105"/>
      <c r="E45" s="1242" t="s">
        <v>35</v>
      </c>
      <c r="F45" s="1242"/>
      <c r="G45" s="1242"/>
      <c r="H45" s="1243"/>
      <c r="I45" s="106">
        <v>1037</v>
      </c>
      <c r="J45" s="107">
        <v>955</v>
      </c>
      <c r="K45" s="107">
        <v>924</v>
      </c>
      <c r="L45" s="107">
        <v>880</v>
      </c>
      <c r="M45" s="108">
        <v>805</v>
      </c>
    </row>
    <row r="46" spans="2:13" ht="27.75" customHeight="1" x14ac:dyDescent="0.15">
      <c r="B46" s="1236"/>
      <c r="C46" s="1237"/>
      <c r="D46" s="109"/>
      <c r="E46" s="1242" t="s">
        <v>36</v>
      </c>
      <c r="F46" s="1242"/>
      <c r="G46" s="1242"/>
      <c r="H46" s="1243"/>
      <c r="I46" s="106" t="s">
        <v>508</v>
      </c>
      <c r="J46" s="107" t="s">
        <v>508</v>
      </c>
      <c r="K46" s="107" t="s">
        <v>508</v>
      </c>
      <c r="L46" s="107" t="s">
        <v>508</v>
      </c>
      <c r="M46" s="108" t="s">
        <v>508</v>
      </c>
    </row>
    <row r="47" spans="2:13" ht="27.75" customHeight="1" x14ac:dyDescent="0.15">
      <c r="B47" s="1236"/>
      <c r="C47" s="1237"/>
      <c r="D47" s="110"/>
      <c r="E47" s="1244" t="s">
        <v>37</v>
      </c>
      <c r="F47" s="1245"/>
      <c r="G47" s="1245"/>
      <c r="H47" s="1246"/>
      <c r="I47" s="106" t="s">
        <v>508</v>
      </c>
      <c r="J47" s="107" t="s">
        <v>508</v>
      </c>
      <c r="K47" s="107" t="s">
        <v>508</v>
      </c>
      <c r="L47" s="107" t="s">
        <v>508</v>
      </c>
      <c r="M47" s="108" t="s">
        <v>508</v>
      </c>
    </row>
    <row r="48" spans="2:13" ht="27.75" customHeight="1" x14ac:dyDescent="0.15">
      <c r="B48" s="1236"/>
      <c r="C48" s="1237"/>
      <c r="D48" s="105"/>
      <c r="E48" s="1242" t="s">
        <v>38</v>
      </c>
      <c r="F48" s="1242"/>
      <c r="G48" s="1242"/>
      <c r="H48" s="1243"/>
      <c r="I48" s="106" t="s">
        <v>508</v>
      </c>
      <c r="J48" s="107" t="s">
        <v>508</v>
      </c>
      <c r="K48" s="107" t="s">
        <v>508</v>
      </c>
      <c r="L48" s="107" t="s">
        <v>508</v>
      </c>
      <c r="M48" s="108" t="s">
        <v>508</v>
      </c>
    </row>
    <row r="49" spans="2:13" ht="27.75" customHeight="1" x14ac:dyDescent="0.15">
      <c r="B49" s="1238"/>
      <c r="C49" s="1239"/>
      <c r="D49" s="105"/>
      <c r="E49" s="1242" t="s">
        <v>39</v>
      </c>
      <c r="F49" s="1242"/>
      <c r="G49" s="1242"/>
      <c r="H49" s="1243"/>
      <c r="I49" s="106" t="s">
        <v>508</v>
      </c>
      <c r="J49" s="107" t="s">
        <v>508</v>
      </c>
      <c r="K49" s="107" t="s">
        <v>508</v>
      </c>
      <c r="L49" s="107">
        <v>35</v>
      </c>
      <c r="M49" s="108">
        <v>44</v>
      </c>
    </row>
    <row r="50" spans="2:13" ht="27.75" customHeight="1" x14ac:dyDescent="0.15">
      <c r="B50" s="1247" t="s">
        <v>40</v>
      </c>
      <c r="C50" s="1248"/>
      <c r="D50" s="111"/>
      <c r="E50" s="1242" t="s">
        <v>41</v>
      </c>
      <c r="F50" s="1242"/>
      <c r="G50" s="1242"/>
      <c r="H50" s="1243"/>
      <c r="I50" s="106">
        <v>5726</v>
      </c>
      <c r="J50" s="107">
        <v>6139</v>
      </c>
      <c r="K50" s="107">
        <v>6221</v>
      </c>
      <c r="L50" s="107">
        <v>6585</v>
      </c>
      <c r="M50" s="108">
        <v>6878</v>
      </c>
    </row>
    <row r="51" spans="2:13" ht="27.75" customHeight="1" x14ac:dyDescent="0.15">
      <c r="B51" s="1236"/>
      <c r="C51" s="1237"/>
      <c r="D51" s="105"/>
      <c r="E51" s="1242" t="s">
        <v>42</v>
      </c>
      <c r="F51" s="1242"/>
      <c r="G51" s="1242"/>
      <c r="H51" s="1243"/>
      <c r="I51" s="106">
        <v>229</v>
      </c>
      <c r="J51" s="107">
        <v>275</v>
      </c>
      <c r="K51" s="107">
        <v>339</v>
      </c>
      <c r="L51" s="107">
        <v>437</v>
      </c>
      <c r="M51" s="108">
        <v>480</v>
      </c>
    </row>
    <row r="52" spans="2:13" ht="27.75" customHeight="1" x14ac:dyDescent="0.15">
      <c r="B52" s="1238"/>
      <c r="C52" s="1239"/>
      <c r="D52" s="105"/>
      <c r="E52" s="1242" t="s">
        <v>43</v>
      </c>
      <c r="F52" s="1242"/>
      <c r="G52" s="1242"/>
      <c r="H52" s="1243"/>
      <c r="I52" s="106">
        <v>6035</v>
      </c>
      <c r="J52" s="107">
        <v>6697</v>
      </c>
      <c r="K52" s="107">
        <v>6565</v>
      </c>
      <c r="L52" s="107">
        <v>6437</v>
      </c>
      <c r="M52" s="108">
        <v>6205</v>
      </c>
    </row>
    <row r="53" spans="2:13" ht="27.75" customHeight="1" thickBot="1" x14ac:dyDescent="0.2">
      <c r="B53" s="1249" t="s">
        <v>44</v>
      </c>
      <c r="C53" s="1250"/>
      <c r="D53" s="112"/>
      <c r="E53" s="1251" t="s">
        <v>45</v>
      </c>
      <c r="F53" s="1251"/>
      <c r="G53" s="1251"/>
      <c r="H53" s="1252"/>
      <c r="I53" s="113">
        <v>-3032</v>
      </c>
      <c r="J53" s="114">
        <v>-3876</v>
      </c>
      <c r="K53" s="114">
        <v>-3134</v>
      </c>
      <c r="L53" s="114">
        <v>-3467</v>
      </c>
      <c r="M53" s="115">
        <v>-3655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UF5rM7EtbFZqJAkNOHfnBwFsF6QzSauRja1hXbcPPyf7nUZlJK9C1ax4rZGeWXoP16L6MWUSKBiI+hc+FqTbQ==" saltValue="DIW86oKF0qf2ub9RKhtA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J62" sqref="J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2488</v>
      </c>
      <c r="G55" s="127">
        <v>2501</v>
      </c>
      <c r="H55" s="128">
        <v>2536</v>
      </c>
    </row>
    <row r="56" spans="2:8" ht="52.5" customHeight="1" x14ac:dyDescent="0.15">
      <c r="B56" s="129"/>
      <c r="C56" s="1263" t="s">
        <v>49</v>
      </c>
      <c r="D56" s="1263"/>
      <c r="E56" s="1264"/>
      <c r="F56" s="130">
        <v>142</v>
      </c>
      <c r="G56" s="130">
        <v>142</v>
      </c>
      <c r="H56" s="131">
        <v>142</v>
      </c>
    </row>
    <row r="57" spans="2:8" ht="53.25" customHeight="1" x14ac:dyDescent="0.15">
      <c r="B57" s="129"/>
      <c r="C57" s="1265" t="s">
        <v>50</v>
      </c>
      <c r="D57" s="1265"/>
      <c r="E57" s="1266"/>
      <c r="F57" s="132">
        <v>3455</v>
      </c>
      <c r="G57" s="132">
        <v>3942</v>
      </c>
      <c r="H57" s="133">
        <v>4166</v>
      </c>
    </row>
    <row r="58" spans="2:8" ht="45.75" customHeight="1" x14ac:dyDescent="0.15">
      <c r="B58" s="134"/>
      <c r="C58" s="1253" t="s">
        <v>581</v>
      </c>
      <c r="D58" s="1254"/>
      <c r="E58" s="1255"/>
      <c r="F58" s="135">
        <v>1828</v>
      </c>
      <c r="G58" s="135">
        <v>1956</v>
      </c>
      <c r="H58" s="136">
        <v>1947</v>
      </c>
    </row>
    <row r="59" spans="2:8" ht="45.75" customHeight="1" x14ac:dyDescent="0.15">
      <c r="B59" s="134"/>
      <c r="C59" s="1253" t="s">
        <v>582</v>
      </c>
      <c r="D59" s="1254"/>
      <c r="E59" s="1255"/>
      <c r="F59" s="135">
        <v>158</v>
      </c>
      <c r="G59" s="135">
        <v>523</v>
      </c>
      <c r="H59" s="136">
        <v>823</v>
      </c>
    </row>
    <row r="60" spans="2:8" ht="45.75" customHeight="1" x14ac:dyDescent="0.15">
      <c r="B60" s="134"/>
      <c r="C60" s="1253" t="s">
        <v>583</v>
      </c>
      <c r="D60" s="1254"/>
      <c r="E60" s="1255"/>
      <c r="F60" s="135">
        <v>741</v>
      </c>
      <c r="G60" s="135">
        <v>743</v>
      </c>
      <c r="H60" s="136">
        <v>744</v>
      </c>
    </row>
    <row r="61" spans="2:8" ht="45.75" customHeight="1" x14ac:dyDescent="0.15">
      <c r="B61" s="134"/>
      <c r="C61" s="1253" t="s">
        <v>584</v>
      </c>
      <c r="D61" s="1254"/>
      <c r="E61" s="1255"/>
      <c r="F61" s="135">
        <v>466</v>
      </c>
      <c r="G61" s="135">
        <v>467</v>
      </c>
      <c r="H61" s="136">
        <v>398</v>
      </c>
    </row>
    <row r="62" spans="2:8" ht="45.75" customHeight="1" thickBot="1" x14ac:dyDescent="0.2">
      <c r="B62" s="137"/>
      <c r="C62" s="1256" t="s">
        <v>585</v>
      </c>
      <c r="D62" s="1257"/>
      <c r="E62" s="1258"/>
      <c r="F62" s="138">
        <v>162</v>
      </c>
      <c r="G62" s="138">
        <v>153</v>
      </c>
      <c r="H62" s="139">
        <v>155</v>
      </c>
    </row>
    <row r="63" spans="2:8" ht="52.5" customHeight="1" thickBot="1" x14ac:dyDescent="0.2">
      <c r="B63" s="140"/>
      <c r="C63" s="1259" t="s">
        <v>51</v>
      </c>
      <c r="D63" s="1259"/>
      <c r="E63" s="1260"/>
      <c r="F63" s="141">
        <v>6085</v>
      </c>
      <c r="G63" s="141">
        <v>6585</v>
      </c>
      <c r="H63" s="142">
        <v>6845</v>
      </c>
    </row>
    <row r="64" spans="2:8" ht="15" customHeight="1" x14ac:dyDescent="0.15"/>
    <row r="65" ht="0" hidden="1" customHeight="1" x14ac:dyDescent="0.15"/>
    <row r="66" ht="0" hidden="1" customHeight="1" x14ac:dyDescent="0.15"/>
  </sheetData>
  <sheetProtection algorithmName="SHA-512" hashValue="KtMlsBTuAzgXR/8yoUYk65kIX9GxkSUcIka61oUD0FzagNsUtLOll541Ellys/t4kP0dkBtL9YQGDtu2GbL+iw==" saltValue="+o1nFX6acMBhPTmJwffi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592</v>
      </c>
      <c r="AO51" s="1305"/>
      <c r="AP51" s="1305"/>
      <c r="AQ51" s="1305"/>
      <c r="AR51" s="1305"/>
      <c r="AS51" s="1305"/>
      <c r="AT51" s="1305"/>
      <c r="AU51" s="1305"/>
      <c r="AV51" s="1305"/>
      <c r="AW51" s="1305"/>
      <c r="AX51" s="1305"/>
      <c r="AY51" s="1305"/>
      <c r="AZ51" s="1305"/>
      <c r="BA51" s="1305"/>
      <c r="BB51" s="1305" t="s">
        <v>594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47</v>
      </c>
      <c r="BY53" s="1307"/>
      <c r="BZ53" s="1307"/>
      <c r="CA53" s="1307"/>
      <c r="CB53" s="1307"/>
      <c r="CC53" s="1307"/>
      <c r="CD53" s="1307"/>
      <c r="CE53" s="1307"/>
      <c r="CF53" s="1307">
        <v>47.2</v>
      </c>
      <c r="CG53" s="1307"/>
      <c r="CH53" s="1307"/>
      <c r="CI53" s="1307"/>
      <c r="CJ53" s="1307"/>
      <c r="CK53" s="1307"/>
      <c r="CL53" s="1307"/>
      <c r="CM53" s="1307"/>
      <c r="CN53" s="1307">
        <v>48</v>
      </c>
      <c r="CO53" s="1307"/>
      <c r="CP53" s="1307"/>
      <c r="CQ53" s="1307"/>
      <c r="CR53" s="1307"/>
      <c r="CS53" s="1307"/>
      <c r="CT53" s="1307"/>
      <c r="CU53" s="1307"/>
      <c r="CV53" s="1307">
        <v>48.9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596</v>
      </c>
      <c r="AO55" s="1301"/>
      <c r="AP55" s="1301"/>
      <c r="AQ55" s="1301"/>
      <c r="AR55" s="1301"/>
      <c r="AS55" s="1301"/>
      <c r="AT55" s="1301"/>
      <c r="AU55" s="1301"/>
      <c r="AV55" s="1301"/>
      <c r="AW55" s="1301"/>
      <c r="AX55" s="1301"/>
      <c r="AY55" s="1301"/>
      <c r="AZ55" s="1301"/>
      <c r="BA55" s="1301"/>
      <c r="BB55" s="1305" t="s">
        <v>593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598</v>
      </c>
    </row>
    <row r="64" spans="1:109" x14ac:dyDescent="0.15">
      <c r="B64" s="1276"/>
      <c r="G64" s="1283"/>
      <c r="I64" s="1317"/>
      <c r="J64" s="1317"/>
      <c r="K64" s="1317"/>
      <c r="L64" s="1317"/>
      <c r="M64" s="1317"/>
      <c r="N64" s="1318"/>
      <c r="AM64" s="1283"/>
      <c r="AN64" s="1283" t="s">
        <v>589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592</v>
      </c>
      <c r="AO73" s="1305"/>
      <c r="AP73" s="1305"/>
      <c r="AQ73" s="1305"/>
      <c r="AR73" s="1305"/>
      <c r="AS73" s="1305"/>
      <c r="AT73" s="1305"/>
      <c r="AU73" s="1305"/>
      <c r="AV73" s="1305"/>
      <c r="AW73" s="1305"/>
      <c r="AX73" s="1305"/>
      <c r="AY73" s="1305"/>
      <c r="AZ73" s="1305"/>
      <c r="BA73" s="1305"/>
      <c r="BB73" s="1305" t="s">
        <v>593</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7.4</v>
      </c>
      <c r="BQ75" s="1307"/>
      <c r="BR75" s="1307"/>
      <c r="BS75" s="1307"/>
      <c r="BT75" s="1307"/>
      <c r="BU75" s="1307"/>
      <c r="BV75" s="1307"/>
      <c r="BW75" s="1307"/>
      <c r="BX75" s="1307">
        <v>6.6</v>
      </c>
      <c r="BY75" s="1307"/>
      <c r="BZ75" s="1307"/>
      <c r="CA75" s="1307"/>
      <c r="CB75" s="1307"/>
      <c r="CC75" s="1307"/>
      <c r="CD75" s="1307"/>
      <c r="CE75" s="1307"/>
      <c r="CF75" s="1307">
        <v>6.8</v>
      </c>
      <c r="CG75" s="1307"/>
      <c r="CH75" s="1307"/>
      <c r="CI75" s="1307"/>
      <c r="CJ75" s="1307"/>
      <c r="CK75" s="1307"/>
      <c r="CL75" s="1307"/>
      <c r="CM75" s="1307"/>
      <c r="CN75" s="1307">
        <v>7.1</v>
      </c>
      <c r="CO75" s="1307"/>
      <c r="CP75" s="1307"/>
      <c r="CQ75" s="1307"/>
      <c r="CR75" s="1307"/>
      <c r="CS75" s="1307"/>
      <c r="CT75" s="1307"/>
      <c r="CU75" s="1307"/>
      <c r="CV75" s="1307">
        <v>7.4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596</v>
      </c>
      <c r="AO77" s="1301"/>
      <c r="AP77" s="1301"/>
      <c r="AQ77" s="1301"/>
      <c r="AR77" s="1301"/>
      <c r="AS77" s="1301"/>
      <c r="AT77" s="1301"/>
      <c r="AU77" s="1301"/>
      <c r="AV77" s="1301"/>
      <c r="AW77" s="1301"/>
      <c r="AX77" s="1301"/>
      <c r="AY77" s="1301"/>
      <c r="AZ77" s="1301"/>
      <c r="BA77" s="1301"/>
      <c r="BB77" s="1305" t="s">
        <v>602</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1rZA7OGTAsMu5lE4Swp6H0JAEEWmRkrtkTvlS3iZaD9pl7i/JPx48RLtKTD7E4IaUJ0Ww8Arcd1d6s1s8Mrfg==" saltValue="7uKInh/I8NUBhtsPilDp0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9BEGGBEbFWlyWPSBCCsXJZ3RXpcp5+8i/7IXmJM5cx9Ai2ITr4KNjllNIrkqyYZUvLnMxIGWywrr4OkntI83A==" saltValue="rdMNKHXiB7Y6G1/xBJzz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ETbUUSpIGMB2En2tGHnW+6opxfW5H3v/KltNWO0idUEC1NflFDTcJyaKBogg9VppgG2/i0CXWLNi2rs+ttIw==" saltValue="ykJXnlr911Mv8w7c93Qu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142133</v>
      </c>
      <c r="E3" s="161"/>
      <c r="F3" s="162">
        <v>175675</v>
      </c>
      <c r="G3" s="163"/>
      <c r="H3" s="164"/>
    </row>
    <row r="4" spans="1:8" x14ac:dyDescent="0.15">
      <c r="A4" s="165"/>
      <c r="B4" s="166"/>
      <c r="C4" s="167"/>
      <c r="D4" s="168">
        <v>84224</v>
      </c>
      <c r="E4" s="169"/>
      <c r="F4" s="170">
        <v>87698</v>
      </c>
      <c r="G4" s="171"/>
      <c r="H4" s="172"/>
    </row>
    <row r="5" spans="1:8" x14ac:dyDescent="0.15">
      <c r="A5" s="153" t="s">
        <v>541</v>
      </c>
      <c r="B5" s="158"/>
      <c r="C5" s="159"/>
      <c r="D5" s="160">
        <v>153987</v>
      </c>
      <c r="E5" s="161"/>
      <c r="F5" s="162">
        <v>162193</v>
      </c>
      <c r="G5" s="163"/>
      <c r="H5" s="164"/>
    </row>
    <row r="6" spans="1:8" x14ac:dyDescent="0.15">
      <c r="A6" s="165"/>
      <c r="B6" s="166"/>
      <c r="C6" s="167"/>
      <c r="D6" s="168">
        <v>87777</v>
      </c>
      <c r="E6" s="169"/>
      <c r="F6" s="170">
        <v>79985</v>
      </c>
      <c r="G6" s="171"/>
      <c r="H6" s="172"/>
    </row>
    <row r="7" spans="1:8" x14ac:dyDescent="0.15">
      <c r="A7" s="153" t="s">
        <v>542</v>
      </c>
      <c r="B7" s="158"/>
      <c r="C7" s="159"/>
      <c r="D7" s="160">
        <v>239474</v>
      </c>
      <c r="E7" s="161"/>
      <c r="F7" s="162">
        <v>168868</v>
      </c>
      <c r="G7" s="163"/>
      <c r="H7" s="164"/>
    </row>
    <row r="8" spans="1:8" x14ac:dyDescent="0.15">
      <c r="A8" s="165"/>
      <c r="B8" s="166"/>
      <c r="C8" s="167"/>
      <c r="D8" s="168">
        <v>174235</v>
      </c>
      <c r="E8" s="169"/>
      <c r="F8" s="170">
        <v>79360</v>
      </c>
      <c r="G8" s="171"/>
      <c r="H8" s="172"/>
    </row>
    <row r="9" spans="1:8" x14ac:dyDescent="0.15">
      <c r="A9" s="153" t="s">
        <v>543</v>
      </c>
      <c r="B9" s="158"/>
      <c r="C9" s="159"/>
      <c r="D9" s="160">
        <v>143928</v>
      </c>
      <c r="E9" s="161"/>
      <c r="F9" s="162">
        <v>202870</v>
      </c>
      <c r="G9" s="163"/>
      <c r="H9" s="164"/>
    </row>
    <row r="10" spans="1:8" x14ac:dyDescent="0.15">
      <c r="A10" s="165"/>
      <c r="B10" s="166"/>
      <c r="C10" s="167"/>
      <c r="D10" s="168">
        <v>61411</v>
      </c>
      <c r="E10" s="169"/>
      <c r="F10" s="170">
        <v>79735</v>
      </c>
      <c r="G10" s="171"/>
      <c r="H10" s="172"/>
    </row>
    <row r="11" spans="1:8" x14ac:dyDescent="0.15">
      <c r="A11" s="153" t="s">
        <v>544</v>
      </c>
      <c r="B11" s="158"/>
      <c r="C11" s="159"/>
      <c r="D11" s="160">
        <v>166000</v>
      </c>
      <c r="E11" s="161"/>
      <c r="F11" s="162">
        <v>167497</v>
      </c>
      <c r="G11" s="163"/>
      <c r="H11" s="164"/>
    </row>
    <row r="12" spans="1:8" x14ac:dyDescent="0.15">
      <c r="A12" s="165"/>
      <c r="B12" s="166"/>
      <c r="C12" s="173"/>
      <c r="D12" s="168">
        <v>29932</v>
      </c>
      <c r="E12" s="169"/>
      <c r="F12" s="170">
        <v>82571</v>
      </c>
      <c r="G12" s="171"/>
      <c r="H12" s="172"/>
    </row>
    <row r="13" spans="1:8" x14ac:dyDescent="0.15">
      <c r="A13" s="153"/>
      <c r="B13" s="158"/>
      <c r="C13" s="174"/>
      <c r="D13" s="175">
        <v>169104</v>
      </c>
      <c r="E13" s="176"/>
      <c r="F13" s="177">
        <v>175421</v>
      </c>
      <c r="G13" s="178"/>
      <c r="H13" s="164"/>
    </row>
    <row r="14" spans="1:8" x14ac:dyDescent="0.15">
      <c r="A14" s="165"/>
      <c r="B14" s="166"/>
      <c r="C14" s="167"/>
      <c r="D14" s="168">
        <v>87516</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4.07</v>
      </c>
      <c r="C19" s="179">
        <f>ROUND(VALUE(SUBSTITUTE(実質収支比率等に係る経年分析!G$48,"▲","-")),2)</f>
        <v>4.17</v>
      </c>
      <c r="D19" s="179">
        <f>ROUND(VALUE(SUBSTITUTE(実質収支比率等に係る経年分析!H$48,"▲","-")),2)</f>
        <v>3.72</v>
      </c>
      <c r="E19" s="179">
        <f>ROUND(VALUE(SUBSTITUTE(実質収支比率等に係る経年分析!I$48,"▲","-")),2)</f>
        <v>3.82</v>
      </c>
      <c r="F19" s="179">
        <f>ROUND(VALUE(SUBSTITUTE(実質収支比率等に係る経年分析!J$48,"▲","-")),2)</f>
        <v>3.45</v>
      </c>
    </row>
    <row r="20" spans="1:11" x14ac:dyDescent="0.15">
      <c r="A20" s="179" t="s">
        <v>55</v>
      </c>
      <c r="B20" s="179">
        <f>ROUND(VALUE(SUBSTITUTE(実質収支比率等に係る経年分析!F$47,"▲","-")),2)</f>
        <v>75.75</v>
      </c>
      <c r="C20" s="179">
        <f>ROUND(VALUE(SUBSTITUTE(実質収支比率等に係る経年分析!G$47,"▲","-")),2)</f>
        <v>73.2</v>
      </c>
      <c r="D20" s="179">
        <f>ROUND(VALUE(SUBSTITUTE(実質収支比率等に係る経年分析!H$47,"▲","-")),2)</f>
        <v>75.86</v>
      </c>
      <c r="E20" s="179">
        <f>ROUND(VALUE(SUBSTITUTE(実質収支比率等に係る経年分析!I$47,"▲","-")),2)</f>
        <v>77.459999999999994</v>
      </c>
      <c r="F20" s="179">
        <f>ROUND(VALUE(SUBSTITUTE(実質収支比率等に係る経年分析!J$47,"▲","-")),2)</f>
        <v>79.23</v>
      </c>
    </row>
    <row r="21" spans="1:11" x14ac:dyDescent="0.15">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0.88</v>
      </c>
      <c r="D21" s="179">
        <f>IF(ISNUMBER(VALUE(SUBSTITUTE(実質収支比率等に係る経年分析!H$49,"▲","-"))),ROUND(VALUE(SUBSTITUTE(実質収支比率等に係る経年分析!H$49,"▲","-")),2),NA())</f>
        <v>0.55000000000000004</v>
      </c>
      <c r="E21" s="179">
        <f>IF(ISNUMBER(VALUE(SUBSTITUTE(実質収支比率等に係る経年分析!I$49,"▲","-"))),ROUND(VALUE(SUBSTITUTE(実質収支比率等に係る経年分析!I$49,"▲","-")),2),NA())</f>
        <v>0.45</v>
      </c>
      <c r="F21" s="179">
        <f>IF(ISNUMBER(VALUE(SUBSTITUTE(実質収支比率等に係る経年分析!J$49,"▲","-"))),ROUND(VALUE(SUBSTITUTE(実質収支比率等に係る経年分析!J$49,"▲","-")),2),NA())</f>
        <v>0.68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同和対策新築家屋貸付金特別会計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印南町農業集落排水事業特別会計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滝ノ岡専用水道事業特別会計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f>IF(ROUND(VALUE(SUBSTITUTE(連結実質赤字比率に係る赤字・黒字の構成分析!I$37,"▲", "-")), 2) &lt; 0, ABS(ROUND(VALUE(SUBSTITUTE(連結実質赤字比率に係る赤字・黒字の構成分析!I$37,"▲", "-")), 2)), NA())</f>
        <v>0.73</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0.18</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2.5299999999999998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3.34</v>
      </c>
    </row>
    <row r="36" spans="1:16" x14ac:dyDescent="0.15">
      <c r="A36" s="180" t="str">
        <f>IF(連結実質赤字比率に係る赤字・黒字の構成分析!C$34="",NA(),連結実質赤字比率に係る赤字・黒字の構成分析!C$34)</f>
        <v>印南町水道事業会計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585</v>
      </c>
      <c r="E42" s="181"/>
      <c r="F42" s="181"/>
      <c r="G42" s="181">
        <f>'実質公債費比率（分子）の構造'!L$52</f>
        <v>650</v>
      </c>
      <c r="H42" s="181"/>
      <c r="I42" s="181"/>
      <c r="J42" s="181">
        <f>'実質公債費比率（分子）の構造'!M$52</f>
        <v>624</v>
      </c>
      <c r="K42" s="181"/>
      <c r="L42" s="181"/>
      <c r="M42" s="181">
        <f>'実質公債費比率（分子）の構造'!N$52</f>
        <v>647</v>
      </c>
      <c r="N42" s="181"/>
      <c r="O42" s="181"/>
      <c r="P42" s="181">
        <f>'実質公債費比率（分子）の構造'!O$52</f>
        <v>669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62</v>
      </c>
      <c r="C45" s="181"/>
      <c r="D45" s="181"/>
      <c r="E45" s="181">
        <f>'実質公債費比率（分子）の構造'!L$49</f>
        <v>53</v>
      </c>
      <c r="F45" s="181"/>
      <c r="G45" s="181"/>
      <c r="H45" s="181">
        <f>'実質公債費比率（分子）の構造'!M$49</f>
        <v>48</v>
      </c>
      <c r="I45" s="181"/>
      <c r="J45" s="181"/>
      <c r="K45" s="181">
        <f>'実質公債費比率（分子）の構造'!N$49</f>
        <v>57</v>
      </c>
      <c r="L45" s="181"/>
      <c r="M45" s="181"/>
      <c r="N45" s="181">
        <f>'実質公債費比率（分子）の構造'!O$49</f>
        <v>56</v>
      </c>
      <c r="O45" s="181"/>
      <c r="P45" s="181"/>
    </row>
    <row r="46" spans="1:16" x14ac:dyDescent="0.15">
      <c r="A46" s="181" t="s">
        <v>67</v>
      </c>
      <c r="B46" s="181">
        <f>'実質公債費比率（分子）の構造'!K$48</f>
        <v>61</v>
      </c>
      <c r="C46" s="181"/>
      <c r="D46" s="181"/>
      <c r="E46" s="181">
        <f>'実質公債費比率（分子）の構造'!L$48</f>
        <v>77</v>
      </c>
      <c r="F46" s="181"/>
      <c r="G46" s="181"/>
      <c r="H46" s="181">
        <f>'実質公債費比率（分子）の構造'!M$48</f>
        <v>85</v>
      </c>
      <c r="I46" s="181"/>
      <c r="J46" s="181"/>
      <c r="K46" s="181">
        <f>'実質公債費比率（分子）の構造'!N$48</f>
        <v>101</v>
      </c>
      <c r="L46" s="181"/>
      <c r="M46" s="181"/>
      <c r="N46" s="181">
        <f>'実質公債費比率（分子）の構造'!O$48</f>
        <v>111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642</v>
      </c>
      <c r="C49" s="181"/>
      <c r="D49" s="181"/>
      <c r="E49" s="181">
        <f>'実質公債費比率（分子）の構造'!L$45</f>
        <v>683</v>
      </c>
      <c r="F49" s="181"/>
      <c r="G49" s="181"/>
      <c r="H49" s="181">
        <f>'実質公債費比率（分子）の構造'!M$45</f>
        <v>698</v>
      </c>
      <c r="I49" s="181"/>
      <c r="J49" s="181"/>
      <c r="K49" s="181">
        <f>'実質公債費比率（分子）の構造'!N$45</f>
        <v>695</v>
      </c>
      <c r="L49" s="181"/>
      <c r="M49" s="181"/>
      <c r="N49" s="181">
        <f>'実質公債費比率（分子）の構造'!O$45</f>
        <v>671</v>
      </c>
      <c r="O49" s="181"/>
      <c r="P49" s="181"/>
    </row>
    <row r="50" spans="1:16" x14ac:dyDescent="0.15">
      <c r="A50" s="181" t="s">
        <v>71</v>
      </c>
      <c r="B50" s="181" t="e">
        <f>NA()</f>
        <v>#N/A</v>
      </c>
      <c r="C50" s="181">
        <f>IF(ISNUMBER('実質公債費比率（分子）の構造'!K$53),'実質公債費比率（分子）の構造'!K$53,NA())</f>
        <v>180</v>
      </c>
      <c r="D50" s="181" t="e">
        <f>NA()</f>
        <v>#N/A</v>
      </c>
      <c r="E50" s="181" t="e">
        <f>NA()</f>
        <v>#N/A</v>
      </c>
      <c r="F50" s="181">
        <f>IF(ISNUMBER('実質公債費比率（分子）の構造'!L$53),'実質公債費比率（分子）の構造'!L$53,NA())</f>
        <v>163</v>
      </c>
      <c r="G50" s="181" t="e">
        <f>NA()</f>
        <v>#N/A</v>
      </c>
      <c r="H50" s="181" t="e">
        <f>NA()</f>
        <v>#N/A</v>
      </c>
      <c r="I50" s="181">
        <f>IF(ISNUMBER('実質公債費比率（分子）の構造'!M$53),'実質公債費比率（分子）の構造'!M$53,NA())</f>
        <v>207</v>
      </c>
      <c r="J50" s="181" t="e">
        <f>NA()</f>
        <v>#N/A</v>
      </c>
      <c r="K50" s="181" t="e">
        <f>NA()</f>
        <v>#N/A</v>
      </c>
      <c r="L50" s="181">
        <f>IF(ISNUMBER('実質公債費比率（分子）の構造'!N$53),'実質公債費比率（分子）の構造'!N$53,NA())</f>
        <v>206</v>
      </c>
      <c r="M50" s="181" t="e">
        <f>NA()</f>
        <v>#N/A</v>
      </c>
      <c r="N50" s="181" t="e">
        <f>NA()</f>
        <v>#N/A</v>
      </c>
      <c r="O50" s="181">
        <f>IF(ISNUMBER('実質公債費比率（分子）の構造'!O$53),'実質公債費比率（分子）の構造'!O$53,NA())</f>
        <v>169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6035</v>
      </c>
      <c r="E56" s="180"/>
      <c r="F56" s="180"/>
      <c r="G56" s="180">
        <f>'将来負担比率（分子）の構造'!J$52</f>
        <v>6697</v>
      </c>
      <c r="H56" s="180"/>
      <c r="I56" s="180"/>
      <c r="J56" s="180">
        <f>'将来負担比率（分子）の構造'!K$52</f>
        <v>6565</v>
      </c>
      <c r="K56" s="180"/>
      <c r="L56" s="180"/>
      <c r="M56" s="180">
        <f>'将来負担比率（分子）の構造'!L$52</f>
        <v>6437</v>
      </c>
      <c r="N56" s="180"/>
      <c r="O56" s="180"/>
      <c r="P56" s="180">
        <f>'将来負担比率（分子）の構造'!M$52</f>
        <v>6205</v>
      </c>
    </row>
    <row r="57" spans="1:16" x14ac:dyDescent="0.15">
      <c r="A57" s="180" t="s">
        <v>42</v>
      </c>
      <c r="B57" s="180"/>
      <c r="C57" s="180"/>
      <c r="D57" s="180">
        <f>'将来負担比率（分子）の構造'!I$51</f>
        <v>229</v>
      </c>
      <c r="E57" s="180"/>
      <c r="F57" s="180"/>
      <c r="G57" s="180">
        <f>'将来負担比率（分子）の構造'!J$51</f>
        <v>275</v>
      </c>
      <c r="H57" s="180"/>
      <c r="I57" s="180"/>
      <c r="J57" s="180">
        <f>'将来負担比率（分子）の構造'!K$51</f>
        <v>339</v>
      </c>
      <c r="K57" s="180"/>
      <c r="L57" s="180"/>
      <c r="M57" s="180">
        <f>'将来負担比率（分子）の構造'!L$51</f>
        <v>437</v>
      </c>
      <c r="N57" s="180"/>
      <c r="O57" s="180"/>
      <c r="P57" s="180">
        <f>'将来負担比率（分子）の構造'!M$51</f>
        <v>480</v>
      </c>
    </row>
    <row r="58" spans="1:16" x14ac:dyDescent="0.15">
      <c r="A58" s="180" t="s">
        <v>41</v>
      </c>
      <c r="B58" s="180"/>
      <c r="C58" s="180"/>
      <c r="D58" s="180">
        <f>'将来負担比率（分子）の構造'!I$50</f>
        <v>5726</v>
      </c>
      <c r="E58" s="180"/>
      <c r="F58" s="180"/>
      <c r="G58" s="180">
        <f>'将来負担比率（分子）の構造'!J$50</f>
        <v>6139</v>
      </c>
      <c r="H58" s="180"/>
      <c r="I58" s="180"/>
      <c r="J58" s="180">
        <f>'将来負担比率（分子）の構造'!K$50</f>
        <v>6221</v>
      </c>
      <c r="K58" s="180"/>
      <c r="L58" s="180"/>
      <c r="M58" s="180">
        <f>'将来負担比率（分子）の構造'!L$50</f>
        <v>6585</v>
      </c>
      <c r="N58" s="180"/>
      <c r="O58" s="180"/>
      <c r="P58" s="180">
        <f>'将来負担比率（分子）の構造'!M$50</f>
        <v>6878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35</v>
      </c>
      <c r="L59" s="180"/>
      <c r="M59" s="180"/>
      <c r="N59" s="180">
        <f>'将来負担比率（分子）の構造'!M$49</f>
        <v>44</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1037</v>
      </c>
      <c r="C62" s="180"/>
      <c r="D62" s="180"/>
      <c r="E62" s="180">
        <f>'将来負担比率（分子）の構造'!J$45</f>
        <v>955</v>
      </c>
      <c r="F62" s="180"/>
      <c r="G62" s="180"/>
      <c r="H62" s="180">
        <f>'将来負担比率（分子）の構造'!K$45</f>
        <v>924</v>
      </c>
      <c r="I62" s="180"/>
      <c r="J62" s="180"/>
      <c r="K62" s="180">
        <f>'将来負担比率（分子）の構造'!L$45</f>
        <v>880</v>
      </c>
      <c r="L62" s="180"/>
      <c r="M62" s="180"/>
      <c r="N62" s="180">
        <f>'将来負担比率（分子）の構造'!M$45</f>
        <v>805</v>
      </c>
      <c r="O62" s="180"/>
      <c r="P62" s="180"/>
    </row>
    <row r="63" spans="1:16" x14ac:dyDescent="0.15">
      <c r="A63" s="180" t="s">
        <v>34</v>
      </c>
      <c r="B63" s="180">
        <f>'将来負担比率（分子）の構造'!I$44</f>
        <v>694</v>
      </c>
      <c r="C63" s="180"/>
      <c r="D63" s="180"/>
      <c r="E63" s="180">
        <f>'将来負担比率（分子）の構造'!J$44</f>
        <v>674</v>
      </c>
      <c r="F63" s="180"/>
      <c r="G63" s="180"/>
      <c r="H63" s="180">
        <f>'将来負担比率（分子）の構造'!K$44</f>
        <v>724</v>
      </c>
      <c r="I63" s="180"/>
      <c r="J63" s="180"/>
      <c r="K63" s="180">
        <f>'将来負担比率（分子）の構造'!L$44</f>
        <v>679</v>
      </c>
      <c r="L63" s="180"/>
      <c r="M63" s="180"/>
      <c r="N63" s="180">
        <f>'将来負担比率（分子）の構造'!M$44</f>
        <v>623</v>
      </c>
      <c r="O63" s="180"/>
      <c r="P63" s="180"/>
    </row>
    <row r="64" spans="1:16" x14ac:dyDescent="0.15">
      <c r="A64" s="180" t="s">
        <v>33</v>
      </c>
      <c r="B64" s="180">
        <f>'将来負担比率（分子）の構造'!I$43</f>
        <v>1139</v>
      </c>
      <c r="C64" s="180"/>
      <c r="D64" s="180"/>
      <c r="E64" s="180">
        <f>'将来負担比率（分子）の構造'!J$43</f>
        <v>1223</v>
      </c>
      <c r="F64" s="180"/>
      <c r="G64" s="180"/>
      <c r="H64" s="180">
        <f>'将来負担比率（分子）の構造'!K$43</f>
        <v>1255</v>
      </c>
      <c r="I64" s="180"/>
      <c r="J64" s="180"/>
      <c r="K64" s="180">
        <f>'将来負担比率（分子）の構造'!L$43</f>
        <v>1292</v>
      </c>
      <c r="L64" s="180"/>
      <c r="M64" s="180"/>
      <c r="N64" s="180">
        <f>'将来負担比率（分子）の構造'!M$43</f>
        <v>1325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6088</v>
      </c>
      <c r="C66" s="180"/>
      <c r="D66" s="180"/>
      <c r="E66" s="180">
        <f>'将来負担比率（分子）の構造'!J$41</f>
        <v>6383</v>
      </c>
      <c r="F66" s="180"/>
      <c r="G66" s="180"/>
      <c r="H66" s="180">
        <f>'将来負担比率（分子）の構造'!K$41</f>
        <v>7089</v>
      </c>
      <c r="I66" s="180"/>
      <c r="J66" s="180"/>
      <c r="K66" s="180">
        <f>'将来負担比率（分子）の構造'!L$41</f>
        <v>7107</v>
      </c>
      <c r="L66" s="180"/>
      <c r="M66" s="180"/>
      <c r="N66" s="180">
        <f>'将来負担比率（分子）の構造'!M$41</f>
        <v>7111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2488</v>
      </c>
      <c r="C72" s="184">
        <f>基金残高に係る経年分析!G55</f>
        <v>2501</v>
      </c>
      <c r="D72" s="184">
        <f>基金残高に係る経年分析!H55</f>
        <v>2536</v>
      </c>
    </row>
    <row r="73" spans="1:16" x14ac:dyDescent="0.15">
      <c r="A73" s="183" t="s">
        <v>78</v>
      </c>
      <c r="B73" s="184">
        <f>基金残高に係る経年分析!F56</f>
        <v>142</v>
      </c>
      <c r="C73" s="184">
        <f>基金残高に係る経年分析!G56</f>
        <v>142</v>
      </c>
      <c r="D73" s="184">
        <f>基金残高に係る経年分析!H56</f>
        <v>142</v>
      </c>
    </row>
    <row r="74" spans="1:16" x14ac:dyDescent="0.15">
      <c r="A74" s="183" t="s">
        <v>79</v>
      </c>
      <c r="B74" s="184">
        <f>基金残高に係る経年分析!F57</f>
        <v>3455</v>
      </c>
      <c r="C74" s="184">
        <f>基金残高に係る経年分析!G57</f>
        <v>3942</v>
      </c>
      <c r="D74" s="184">
        <f>基金残高に係る経年分析!H57</f>
        <v>4166</v>
      </c>
    </row>
  </sheetData>
  <sheetProtection algorithmName="SHA-512" hashValue="afNIcZwzZSk6+4p//sy8XEFUBJ1Hbx3SGkKdA8ysy+BLu+6K0vUCKEHp12ZxjNhtpxO6gNl5PZqYN7E6amoKjw==" saltValue="E0FgZLK65CHmYRJDgymz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2020-03-12T05:51:43Z</cp:lastPrinted>
  <dcterms:created xsi:type="dcterms:W3CDTF">2020-02-10T05:06:56Z</dcterms:created>
  <dcterms:modified xsi:type="dcterms:W3CDTF">2020-11-16T05:49:31Z</dcterms:modified>
  <cp:category/>
</cp:coreProperties>
</file>