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<sst xmlns="http://schemas.openxmlformats.org/spreadsheetml/2006/main" count="1135" uniqueCount="599">
  <si>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</si>
  <si>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</si>
  <si>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</si>
  <si>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</si>
  <si>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</si>
  <si>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</si>
  <si>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</si>
  <si>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</si>
  <si>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</si>
  <si>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</si>
  <si>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</si>
  <si>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</si>
  <si>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</si>
  <si>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</si>
  <si>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</si>
  <si>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</si>
  <si>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</si>
  <si>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</si>
  <si>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</si>
  <si>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</si>
  <si>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</si>
  <si>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</si>
  <si>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</si>
  <si>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</si>
  <si>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</si>
  <si>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</si>
  <si>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</si>
  <si>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</si>
  <si>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</si>
  <si>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</si>
  <si>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</si>
  <si>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</si>
  <si>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</si>
  <si>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</si>
  <si>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</si>
  <si>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</si>
  <si>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</si>
  <si>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</si>
  <si>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</si>
  <si>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</si>
  <si>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</si>
  <si>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</si>
  <si>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</si>
  <si>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</si>
  <si>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</si>
  <si>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</si>
  <si>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</si>
  <si>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</si>
  <si>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</si>
  <si>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</si>
  <si>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</si>
  <si>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</si>
  <si>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</si>
  <si>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</si>
  <si>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</si>
  <si>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</si>
  <si>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</si>
  <si>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</si>
  <si>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</si>
  <si>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</si>
  <si>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</si>
  <si>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</si>
  <si>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</si>
  <si>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</si>
  <si>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</si>
  <si>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</si>
  <si>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</si>
  <si>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</si>
  <si>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</si>
  <si>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</si>
  <si>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</si>
  <si>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</si>
  <si>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</si>
  <si>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</si>
  <si>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</si>
  <si>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</si>
  <si>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</si>
  <si>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</si>
  <si>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</si>
  <si>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</si>
  <si>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</si>
  <si>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</si>
  <si>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</si>
  <si>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</si>
  <si>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</si>
  <si>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</si>
  <si>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</si>
  <si>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</si>
  <si>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</si>
  <si>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</si>
  <si>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</si>
  <si>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</si>
  <si>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</si>
  <si>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</si>
  <si>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</si>
  <si>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</si>
  <si>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</si>
  <si>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</si>
  <si>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</si>
  <si>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</si>
  <si>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</si>
  <si>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</si>
  <si>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</si>
  <si>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</si>
  <si>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</si>
  <si>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</si>
  <si>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</si>
  <si>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</si>
  <si>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</si>
  <si>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</si>
  <si>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</si>
  <si>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</si>
  <si>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</si>
  <si>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</si>
  <si>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</si>
  <si>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</si>
  <si>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</si>
  <si>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</si>
  <si>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</si>
  <si>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</si>
  <si>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</si>
  <si>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</si>
  <si>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</si>
  <si>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</si>
  <si>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</si>
  <si>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</si>
  <si>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</si>
  <si>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</si>
  <si>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</si>
  <si>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</si>
  <si>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</si>
  <si>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</si>
  <si>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</si>
  <si>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</si>
  <si>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</si>
  <si>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</si>
  <si>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</si>
  <si>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</si>
  <si>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</si>
  <si>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</si>
  <si>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</si>
  <si>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</si>
  <si>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</si>
  <si>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</si>
  <si>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</si>
  <si>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</si>
  <si>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</si>
  <si>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</si>
  <si>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</si>
  <si>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</si>
  <si>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</si>
  <si>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</si>
  <si>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</si>
  <si>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</si>
  <si>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</si>
  <si>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</si>
  <si>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</si>
  <si>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</si>
  <si>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</si>
  <si>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</si>
  <si>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</si>
  <si>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</si>
  <si>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</si>
  <si>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</si>
  <si>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</si>
  <si>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</si>
  <si>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</si>
  <si>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</si>
  <si>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</si>
  <si>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</si>
  <si>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</si>
  <si>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</si>
  <si>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</si>
  <si>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</si>
  <si>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</si>
  <si>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</si>
  <si>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</si>
  <si>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</si>
  <si>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</si>
  <si>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</si>
  <si>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</si>
  <si>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</si>
  <si>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</si>
  <si>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</si>
  <si>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</si>
  <si>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</si>
  <si>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</si>
  <si>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</si>
  <si>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</si>
  <si>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</si>
  <si>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</si>
  <si>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</si>
  <si>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</si>
  <si>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</si>
  <si>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</si>
  <si>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</si>
  <si>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</si>
  <si>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</si>
  <si>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</si>
  <si>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</si>
  <si>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</si>
  <si>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</si>
  <si>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</si>
  <si>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</si>
  <si>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</si>
  <si>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</si>
  <si>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</si>
  <si>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</si>
  <si>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</si>
  <si>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</si>
  <si>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</si>
  <si>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和歌山県日高町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</si>
  <si>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</si>
  <si>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</si>
  <si>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</si>
  <si>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</si>
  <si>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</si>
  <si>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</si>
  <si>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</si>
  <si>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</si>
  <si>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</si>
  <si>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</si>
  <si>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</si>
  <si>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</si>
  <si>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</si>
  <si>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</si>
  <si>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</si>
  <si>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</si>
  <si>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</si>
  <si>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</si>
  <si>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</si>
  <si>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</si>
  <si>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</si>
  <si>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</si>
  <si>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</si>
  <si>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</si>
  <si>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</si>
  <si>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</si>
  <si>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</si>
  <si>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</si>
  <si>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</si>
  <si>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</si>
  <si>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</si>
  <si>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</si>
  <si>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</si>
  <si>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</si>
  <si>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</si>
  <si>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</si>
  <si>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</si>
  <si>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</si>
  <si>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</si>
  <si>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</si>
  <si>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</si>
  <si>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</si>
  <si>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</si>
  <si>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</si>
  <si>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</si>
  <si>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</si>
  <si>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</si>
  <si>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</si>
  <si>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</si>
  <si>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</si>
  <si>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</si>
  <si>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</si>
  <si>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</si>
  <si>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</si>
  <si>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</si>
  <si>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</si>
  <si>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</si>
  <si>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</si>
  <si>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</si>
  <si>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</si>
  <si>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</si>
  <si>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</si>
  <si>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</si>
  <si>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</si>
  <si>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</si>
  <si>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</si>
  <si>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</si>
  <si>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</si>
  <si>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</si>
  <si>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</si>
  <si>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</si>
  <si>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</si>
  <si>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</si>
  <si>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</si>
  <si>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</si>
  <si>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</si>
  <si>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</si>
  <si>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</si>
  <si>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</si>
  <si>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</si>
  <si>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</si>
  <si>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</si>
  <si>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</si>
  <si>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</si>
  <si>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</si>
  <si>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</si>
  <si>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</si>
  <si>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</si>
  <si>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</si>
  <si>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</si>
  <si>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</si>
  <si>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</si>
  <si>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</si>
  <si>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</si>
  <si>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</si>
  <si>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</si>
  <si>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</si>
  <si>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</si>
  <si>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</si>
  <si>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</si>
  <si>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</si>
  <si>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</si>
  <si>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</si>
  <si>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</si>
  <si>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</si>
  <si>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</si>
  <si>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</si>
  <si>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</si>
  <si>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</si>
  <si>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</si>
  <si>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</si>
  <si>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</si>
  <si>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</si>
  <si>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</si>
  <si>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</si>
  <si>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</si>
  <si>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</si>
  <si>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</si>
  <si>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</si>
  <si>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</si>
  <si>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</si>
  <si>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</si>
  <si>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</si>
  <si>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</si>
  <si>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</si>
  <si>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</si>
  <si>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</si>
  <si>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</si>
  <si>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</si>
  <si>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</si>
  <si>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</si>
  <si>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</si>
  <si>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</si>
  <si>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</si>
  <si>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</si>
  <si>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</si>
  <si>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</si>
  <si>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</si>
  <si>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</si>
  <si>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</si>
  <si>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</si>
  <si>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</si>
  <si>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</si>
  <si>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</si>
  <si>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</si>
  <si>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</si>
  <si>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</si>
  <si>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</si>
  <si>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</si>
  <si>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和歌山県日高町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</si>
  <si>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</si>
  <si>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</si>
  <si>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</si>
  <si>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</si>
  <si>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</si>
  <si>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</si>
  <si>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</si>
  <si>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</si>
  <si>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</si>
  <si>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</si>
  <si>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</si>
  <si>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</si>
  <si>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</si>
  <si>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</si>
  <si>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</si>
  <si>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</si>
  <si>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</si>
  <si>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</si>
  <si>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</si>
  <si>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</si>
  <si>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</si>
  <si>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</si>
  <si>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</si>
  <si>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</si>
  <si>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</si>
  <si>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</si>
  <si>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</si>
  <si>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</si>
  <si>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</si>
  <si>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</si>
  <si>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</si>
  <si>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</si>
  <si>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</si>
  <si>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</si>
  <si>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</si>
  <si>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</si>
  <si>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</si>
  <si>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</si>
  <si>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</si>
  <si>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</si>
  <si>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</si>
  <si>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</si>
  <si>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</si>
  <si>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</si>
  <si>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</si>
  <si>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</si>
  <si>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</si>
  <si>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</si>
  <si>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</si>
  <si>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</si>
  <si>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</si>
  <si>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</si>
  <si>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</si>
  <si>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</si>
  <si>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</si>
  <si>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</si>
  <si>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</si>
  <si>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</si>
  <si>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</si>
  <si>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</si>
  <si>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</si>
  <si>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</si>
  <si>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</si>
  <si>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</si>
  <si>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</si>
  <si>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</si>
  <si>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</si>
  <si>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</si>
  <si>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</si>
  <si>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</si>
  <si>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</si>
  <si>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</si>
  <si>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</si>
  <si>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</si>
  <si>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</si>
  <si>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</si>
  <si>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</si>
  <si>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</si>
  <si>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</si>
  <si>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</si>
  <si>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</si>
  <si>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</si>
  <si>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</si>
  <si>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</si>
  <si>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</si>
  <si>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</si>
  <si>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</si>
  <si>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</si>
  <si>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</si>
  <si>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</si>
  <si>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</si>
  <si>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</si>
  <si>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</si>
  <si>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</si>
  <si>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</si>
  <si>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</si>
  <si>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</si>
  <si>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</si>
  <si>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</si>
  <si>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</si>
  <si>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</si>
  <si>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</si>
  <si>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</si>
  <si>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</si>
  <si>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</si>
  <si>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</si>
  <si>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</si>
  <si>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</si>
  <si>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</si>
  <si>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</si>
  <si>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</si>
  <si>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</si>
  <si>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</si>
  <si>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</si>
  <si>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</si>
  <si>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</si>
  <si>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</si>
  <si>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</si>
  <si>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</si>
  <si>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</si>
  <si>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</si>
  <si>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</si>
  <si>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</si>
  <si>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</si>
  <si>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</si>
  <si>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</si>
  <si>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</si>
  <si>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</si>
  <si>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</si>
  <si>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</si>
  <si>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</si>
  <si>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</si>
  <si>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</si>
  <si>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</si>
  <si>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</si>
  <si>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</si>
  <si>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</si>
  <si>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</si>
  <si>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</si>
  <si>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</si>
  <si>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</si>
  <si>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</si>
  <si>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</si>
  <si>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</si>
  <si>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</si>
  <si>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</si>
  <si>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</si>
  <si>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</si>
  <si>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</si>
  <si>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</si>
  <si>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</si>
  <si>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</si>
  <si>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</si>
  <si>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</si>
  <si>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</si>
  <si>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</si>
  <si>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</si>
  <si>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</si>
  <si>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</si>
  <si>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</si>
  <si>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</si>
  <si>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</si>
  <si>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</si>
  <si>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</si>
  <si>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</si>
  <si>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</si>
  <si>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</si>
  <si>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</si>
  <si>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</si>
  <si>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</si>
  <si>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</si>
  <si>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</si>
  <si>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</si>
  <si>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</si>
  <si>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</si>
  <si>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</si>
  <si>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</si>
  <si>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</si>
  <si>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</si>
  <si>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</si>
  <si>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</si>
  <si>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</si>
  <si>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</si>
  <si>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</si>
  <si>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</si>
  <si>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</si>
  <si>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</si>
  <si>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9.03</t>
  </si>
  <si>
    <t>▲ 2.33</t>
  </si>
  <si>
    <t>▲ 10.88</t>
  </si>
  <si>
    <t>▲ 10.72</t>
  </si>
  <si>
    <t>▲ 6.56</t>
  </si>
  <si>
    <t>水道事業会計</t>
  </si>
  <si>
    <t>一般会計</t>
  </si>
  <si>
    <t>介護保険特別会計</t>
  </si>
  <si>
    <t>土地取得特別会計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</si>
  <si>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</si>
  <si>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</si>
  <si>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</si>
  <si>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</si>
  <si>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</si>
  <si>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</si>
  <si>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</si>
  <si>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</si>
  <si>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</si>
  <si>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</si>
  <si>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</si>
  <si>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</si>
  <si>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</si>
  <si>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</si>
  <si>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</si>
  <si>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</si>
  <si>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</si>
  <si>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</si>
  <si>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</si>
  <si>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</si>
  <si>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</si>
  <si>
    <t>地域づくり推進事業基金</t>
    <phoneticPr fontId="2"/>
  </si>
  <si>
    <t>中山間ふるさと・水と土保全基金</t>
    <phoneticPr fontId="2"/>
  </si>
  <si>
    <t>高齢者福祉基金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</si>
  <si>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</si>
  <si>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</si>
  <si>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</si>
  <si>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漁港整備や下水道事業などの大型事業の実施に伴う地方債の発行などにより、将来負担比率は、類似団体と比較して上回っている。
　また、学校や保育所などの主要な公共施設が、昭和50年代に建設されており、有形固定資産減価償却率は、類似団体と比較して若干上回っている。
　新規投資については、これまで以上に厳選のうえ慎重に実施し、老朽化対策については、計画的かつ効率的な維持管理・更新により費用の抑制・平準化を図る必要がある。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</si>
  <si>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</si>
  <si>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</si>
  <si>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</si>
  <si>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</si>
  <si>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</si>
  <si>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</si>
  <si>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実質公債費比率は類似団体と比較して低い水準にあるが、増加傾向で推移することが予想される。将来負担比率は減少したが類似団体よりも高くなっている。
　今後、防災関連や公共施設の老朽化対策などの事業が予定されており、将来負担比率は、上昇していくことが考えられるため、緊急性や優先性を十分勘案し、過大な将来負担を残すことがないよう負担軽減に努める。　</t>
    <rPh sb="52" eb="54">
      <t>ゲンショウ</t>
    </rPh>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</si>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</sst>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7EAE-472F-9E75-36342B289D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45547</c:v>
                </c:pt>
                <c:pt idx="1">
                  <c:v>66916</c:v>
                </c:pt>
                <c:pt idx="2">
                  <c:v>67601</c:v>
                </c:pt>
                <c:pt idx="3">
                  <c:v>91723</c:v>
                </c:pt>
                <c:pt idx="4">
                  <c:v>43149</c:v>
                </c:pt>
              </c:numCache>
            </c:numRef>
          </c:val>
          <c:smooth val="0"/>
          <c:extLst>
            <c:ext xmlns:c16="http://schemas.microsoft.com/office/drawing/2014/chart" uri="{C3380CC4-5D6E-409C-BE32-E72D297353CC}">
              <c16:uniqueId val="{00000001-7EAE-472F-9E75-36342B289D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10.59</c:v>
                </c:pt>
                <c:pt idx="1">
                  <c:v>10.37</c:v>
                </c:pt>
                <c:pt idx="2">
                  <c:v>11.48</c:v>
                </c:pt>
                <c:pt idx="3">
                  <c:v>11.39</c:v>
                </c:pt>
                <c:pt idx="4">
                  <c:v>11.13</c:v>
                </c:pt>
              </c:numCache>
            </c:numRef>
          </c:val>
          <c:extLst>
            <c:ext xmlns:c16="http://schemas.microsoft.com/office/drawing/2014/chart" uri="{C3380CC4-5D6E-409C-BE32-E72D297353CC}">
              <c16:uniqueId val="{00000000-5701-4D67-86E7-6D2030596F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61.42</c:v>
                </c:pt>
                <c:pt idx="1">
                  <c:v>61.36</c:v>
                </c:pt>
                <c:pt idx="2">
                  <c:v>53.84</c:v>
                </c:pt>
                <c:pt idx="3">
                  <c:v>48.27</c:v>
                </c:pt>
                <c:pt idx="4">
                  <c:v>46.4</c:v>
                </c:pt>
              </c:numCache>
            </c:numRef>
          </c:val>
          <c:extLst>
            <c:ext xmlns:c16="http://schemas.microsoft.com/office/drawing/2014/chart" uri="{C3380CC4-5D6E-409C-BE32-E72D297353CC}">
              <c16:uniqueId val="{00000001-5701-4D67-86E7-6D2030596F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-9.0299999999999994</c:v>
                </c:pt>
                <c:pt idx="1">
                  <c:v>-2.33</c:v>
                </c:pt>
                <c:pt idx="2">
                  <c:v>-10.88</c:v>
                </c:pt>
                <c:pt idx="3">
                  <c:v>-10.72</c:v>
                </c:pt>
                <c:pt idx="4">
                  <c:v>-6.56</c:v>
                </c:pt>
              </c:numCache>
            </c:numRef>
          </c:val>
          <c:smooth val="0"/>
          <c:extLst>
            <c:ext xmlns:c16="http://schemas.microsoft.com/office/drawing/2014/chart" uri="{C3380CC4-5D6E-409C-BE32-E72D297353CC}">
              <c16:uniqueId val="{00000002-5701-4D67-86E7-6D2030596F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60-4272-8B6A-0A297FD1E9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60-4272-8B6A-0A297FD1E9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60-4272-8B6A-0A297FD1E9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c:v>
                </c:pt>
                <c:pt idx="4">
                  <c:v>#N/A</c:v>
                </c:pt>
                <c:pt idx="5">
                  <c:v>0.08</c:v>
                </c:pt>
                <c:pt idx="6">
                  <c:v>#N/A</c:v>
                </c:pt>
                <c:pt idx="7">
                  <c:v>0.05</c:v>
                </c:pt>
                <c:pt idx="8">
                  <c:v>#N/A</c:v>
                </c:pt>
                <c:pt idx="9">
                  <c:v>0.09</c:v>
                </c:pt>
              </c:numCache>
            </c:numRef>
          </c:val>
          <c:extLst>
            <c:ext xmlns:c16="http://schemas.microsoft.com/office/drawing/2014/chart" uri="{C3380CC4-5D6E-409C-BE32-E72D297353CC}">
              <c16:uniqueId val="{00000003-8A60-4272-8B6A-0A297FD1E91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0.78</c:v>
                </c:pt>
                <c:pt idx="2">
                  <c:v>#N/A</c:v>
                </c:pt>
                <c:pt idx="3">
                  <c:v>0.32</c:v>
                </c:pt>
                <c:pt idx="4">
                  <c:v>#N/A</c:v>
                </c:pt>
                <c:pt idx="5">
                  <c:v>0.5</c:v>
                </c:pt>
                <c:pt idx="6">
                  <c:v>#N/A</c:v>
                </c:pt>
                <c:pt idx="7">
                  <c:v>0.68</c:v>
                </c:pt>
                <c:pt idx="8">
                  <c:v>#N/A</c:v>
                </c:pt>
                <c:pt idx="9">
                  <c:v>0.65</c:v>
                </c:pt>
              </c:numCache>
            </c:numRef>
          </c:val>
          <c:extLst>
            <c:ext xmlns:c16="http://schemas.microsoft.com/office/drawing/2014/chart" uri="{C3380CC4-5D6E-409C-BE32-E72D297353CC}">
              <c16:uniqueId val="{00000004-8A60-4272-8B6A-0A297FD1E91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2.4700000000000002</c:v>
                </c:pt>
                <c:pt idx="2">
                  <c:v>#N/A</c:v>
                </c:pt>
                <c:pt idx="3">
                  <c:v>1.28</c:v>
                </c:pt>
                <c:pt idx="4">
                  <c:v>#N/A</c:v>
                </c:pt>
                <c:pt idx="5">
                  <c:v>4.08</c:v>
                </c:pt>
                <c:pt idx="6">
                  <c:v>#N/A</c:v>
                </c:pt>
                <c:pt idx="7">
                  <c:v>6.25</c:v>
                </c:pt>
                <c:pt idx="8">
                  <c:v>#N/A</c:v>
                </c:pt>
                <c:pt idx="9">
                  <c:v>1.08</c:v>
                </c:pt>
              </c:numCache>
            </c:numRef>
          </c:val>
          <c:extLst>
            <c:ext xmlns:c16="http://schemas.microsoft.com/office/drawing/2014/chart" uri="{C3380CC4-5D6E-409C-BE32-E72D297353CC}">
              <c16:uniqueId val="{00000005-8A60-4272-8B6A-0A297FD1E91A}"/>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1.46</c:v>
                </c:pt>
                <c:pt idx="2">
                  <c:v>#N/A</c:v>
                </c:pt>
                <c:pt idx="3">
                  <c:v>1.41</c:v>
                </c:pt>
                <c:pt idx="4">
                  <c:v>#N/A</c:v>
                </c:pt>
                <c:pt idx="5">
                  <c:v>1.4</c:v>
                </c:pt>
                <c:pt idx="6">
                  <c:v>#N/A</c:v>
                </c:pt>
                <c:pt idx="7">
                  <c:v>1.4</c:v>
                </c:pt>
                <c:pt idx="8">
                  <c:v>#N/A</c:v>
                </c:pt>
                <c:pt idx="9">
                  <c:v>1.39</c:v>
                </c:pt>
              </c:numCache>
            </c:numRef>
          </c:val>
          <c:extLst>
            <c:ext xmlns:c16="http://schemas.microsoft.com/office/drawing/2014/chart" uri="{C3380CC4-5D6E-409C-BE32-E72D297353CC}">
              <c16:uniqueId val="{00000006-8A60-4272-8B6A-0A297FD1E91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0.93</c:v>
                </c:pt>
                <c:pt idx="4">
                  <c:v>#N/A</c:v>
                </c:pt>
                <c:pt idx="5">
                  <c:v>1.92</c:v>
                </c:pt>
                <c:pt idx="6">
                  <c:v>#N/A</c:v>
                </c:pt>
                <c:pt idx="7">
                  <c:v>1.89</c:v>
                </c:pt>
                <c:pt idx="8">
                  <c:v>#N/A</c:v>
                </c:pt>
                <c:pt idx="9">
                  <c:v>1.75</c:v>
                </c:pt>
              </c:numCache>
            </c:numRef>
          </c:val>
          <c:extLst>
            <c:ext xmlns:c16="http://schemas.microsoft.com/office/drawing/2014/chart" uri="{C3380CC4-5D6E-409C-BE32-E72D297353CC}">
              <c16:uniqueId val="{00000007-8A60-4272-8B6A-0A297FD1E9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9.1199999999999992</c:v>
                </c:pt>
                <c:pt idx="2">
                  <c:v>#N/A</c:v>
                </c:pt>
                <c:pt idx="3">
                  <c:v>8.9600000000000009</c:v>
                </c:pt>
                <c:pt idx="4">
                  <c:v>#N/A</c:v>
                </c:pt>
                <c:pt idx="5">
                  <c:v>10.07</c:v>
                </c:pt>
                <c:pt idx="6">
                  <c:v>#N/A</c:v>
                </c:pt>
                <c:pt idx="7">
                  <c:v>9.98</c:v>
                </c:pt>
                <c:pt idx="8">
                  <c:v>#N/A</c:v>
                </c:pt>
                <c:pt idx="9">
                  <c:v>9.7200000000000006</c:v>
                </c:pt>
              </c:numCache>
            </c:numRef>
          </c:val>
          <c:extLst>
            <c:ext xmlns:c16="http://schemas.microsoft.com/office/drawing/2014/chart" uri="{C3380CC4-5D6E-409C-BE32-E72D297353CC}">
              <c16:uniqueId val="{00000008-8A60-4272-8B6A-0A297FD1E9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11.02</c:v>
                </c:pt>
                <c:pt idx="2">
                  <c:v>#N/A</c:v>
                </c:pt>
                <c:pt idx="3">
                  <c:v>9.74</c:v>
                </c:pt>
                <c:pt idx="4">
                  <c:v>#N/A</c:v>
                </c:pt>
                <c:pt idx="5">
                  <c:v>9.41</c:v>
                </c:pt>
                <c:pt idx="6">
                  <c:v>#N/A</c:v>
                </c:pt>
                <c:pt idx="7">
                  <c:v>9.74</c:v>
                </c:pt>
                <c:pt idx="8">
                  <c:v>#N/A</c:v>
                </c:pt>
                <c:pt idx="9">
                  <c:v>9.7799999999999994</c:v>
                </c:pt>
              </c:numCache>
            </c:numRef>
          </c:val>
          <c:extLst>
            <c:ext xmlns:c16="http://schemas.microsoft.com/office/drawing/2014/chart" uri="{C3380CC4-5D6E-409C-BE32-E72D297353CC}">
              <c16:uniqueId val="{00000009-8A60-4272-8B6A-0A297FD1E9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396</c:v>
                </c:pt>
                <c:pt idx="5">
                  <c:v>381</c:v>
                </c:pt>
                <c:pt idx="8">
                  <c:v>372</c:v>
                </c:pt>
                <c:pt idx="11">
                  <c:v>360</c:v>
                </c:pt>
                <c:pt idx="14">
                  <c:v>356</c:v>
                </c:pt>
              </c:numCache>
            </c:numRef>
          </c:val>
          <c:extLst>
            <c:ext xmlns:c16="http://schemas.microsoft.com/office/drawing/2014/chart" uri="{C3380CC4-5D6E-409C-BE32-E72D297353CC}">
              <c16:uniqueId val="{00000000-9FBA-4F44-95B5-3A59678D87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BA-4F44-95B5-3A59678D87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BA-4F44-95B5-3A59678D87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45</c:v>
                </c:pt>
                <c:pt idx="6">
                  <c:v>42</c:v>
                </c:pt>
                <c:pt idx="9">
                  <c:v>53</c:v>
                </c:pt>
                <c:pt idx="12">
                  <c:v>51</c:v>
                </c:pt>
              </c:numCache>
            </c:numRef>
          </c:val>
          <c:extLst>
            <c:ext xmlns:c16="http://schemas.microsoft.com/office/drawing/2014/chart" uri="{C3380CC4-5D6E-409C-BE32-E72D297353CC}">
              <c16:uniqueId val="{00000003-9FBA-4F44-95B5-3A59678D87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140</c:v>
                </c:pt>
                <c:pt idx="6">
                  <c:v>147</c:v>
                </c:pt>
                <c:pt idx="9">
                  <c:v>171</c:v>
                </c:pt>
                <c:pt idx="12">
                  <c:v>170</c:v>
                </c:pt>
              </c:numCache>
            </c:numRef>
          </c:val>
          <c:extLst>
            <c:ext xmlns:c16="http://schemas.microsoft.com/office/drawing/2014/chart" uri="{C3380CC4-5D6E-409C-BE32-E72D297353CC}">
              <c16:uniqueId val="{00000004-9FBA-4F44-95B5-3A59678D87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A-4F44-95B5-3A59678D87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BA-4F44-95B5-3A59678D87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c:v>
                </c:pt>
                <c:pt idx="3">
                  <c:v>325</c:v>
                </c:pt>
                <c:pt idx="6">
                  <c:v>324</c:v>
                </c:pt>
                <c:pt idx="9">
                  <c:v>317</c:v>
                </c:pt>
                <c:pt idx="12">
                  <c:v>322</c:v>
                </c:pt>
              </c:numCache>
            </c:numRef>
          </c:val>
          <c:extLst>
            <c:ext xmlns:c16="http://schemas.microsoft.com/office/drawing/2014/chart" uri="{C3380CC4-5D6E-409C-BE32-E72D297353CC}">
              <c16:uniqueId val="{00000007-9FBA-4F44-95B5-3A59678D87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c:v>
                </c:pt>
                <c:pt idx="2">
                  <c:v>#N/A</c:v>
                </c:pt>
                <c:pt idx="3">
                  <c:v>#N/A</c:v>
                </c:pt>
                <c:pt idx="4">
                  <c:v>129</c:v>
                </c:pt>
                <c:pt idx="5">
                  <c:v>#N/A</c:v>
                </c:pt>
                <c:pt idx="6">
                  <c:v>#N/A</c:v>
                </c:pt>
                <c:pt idx="7">
                  <c:v>141</c:v>
                </c:pt>
                <c:pt idx="8">
                  <c:v>#N/A</c:v>
                </c:pt>
                <c:pt idx="9">
                  <c:v>#N/A</c:v>
                </c:pt>
                <c:pt idx="10">
                  <c:v>181</c:v>
                </c:pt>
                <c:pt idx="11">
                  <c:v>#N/A</c:v>
                </c:pt>
                <c:pt idx="12">
                  <c:v>#N/A</c:v>
                </c:pt>
                <c:pt idx="13">
                  <c:v>187</c:v>
                </c:pt>
                <c:pt idx="14">
                  <c:v>#N/A</c:v>
                </c:pt>
              </c:numCache>
            </c:numRef>
          </c:val>
          <c:smooth val="0"/>
          <c:extLst>
            <c:ext xmlns:c16="http://schemas.microsoft.com/office/drawing/2014/chart" uri="{C3380CC4-5D6E-409C-BE32-E72D297353CC}">
              <c16:uniqueId val="{00000008-9FBA-4F44-95B5-3A59678D87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4140</c:v>
                </c:pt>
                <c:pt idx="5">
                  <c:v>4086</c:v>
                </c:pt>
                <c:pt idx="8">
                  <c:v>4030</c:v>
                </c:pt>
                <c:pt idx="11">
                  <c:v>3892</c:v>
                </c:pt>
                <c:pt idx="14">
                  <c:v>3764</c:v>
                </c:pt>
              </c:numCache>
            </c:numRef>
          </c:val>
          <c:extLst>
            <c:ext xmlns:c16="http://schemas.microsoft.com/office/drawing/2014/chart" uri="{C3380CC4-5D6E-409C-BE32-E72D297353CC}">
              <c16:uniqueId val="{00000000-E760-45B9-B2FC-9B803776B6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c:v>
                </c:pt>
                <c:pt idx="5">
                  <c:v>6</c:v>
                </c:pt>
                <c:pt idx="8">
                  <c:v>2</c:v>
                </c:pt>
                <c:pt idx="11">
                  <c:v>1</c:v>
                </c:pt>
                <c:pt idx="14">
                  <c:v>1</c:v>
                </c:pt>
              </c:numCache>
            </c:numRef>
          </c:val>
          <c:extLst>
            <c:ext xmlns:c16="http://schemas.microsoft.com/office/drawing/2014/chart" uri="{C3380CC4-5D6E-409C-BE32-E72D297353CC}">
              <c16:uniqueId val="{00000001-E760-45B9-B2FC-9B803776B6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1941</c:v>
                </c:pt>
                <c:pt idx="5">
                  <c:v>1986</c:v>
                </c:pt>
                <c:pt idx="8">
                  <c:v>1719</c:v>
                </c:pt>
                <c:pt idx="11">
                  <c:v>1607</c:v>
                </c:pt>
                <c:pt idx="14">
                  <c:v>1669</c:v>
                </c:pt>
              </c:numCache>
            </c:numRef>
          </c:val>
          <c:extLst>
            <c:ext xmlns:c16="http://schemas.microsoft.com/office/drawing/2014/chart" uri="{C3380CC4-5D6E-409C-BE32-E72D297353CC}">
              <c16:uniqueId val="{00000002-E760-45B9-B2FC-9B803776B6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35</c:v>
                </c:pt>
                <c:pt idx="12">
                  <c:v>42</c:v>
                </c:pt>
              </c:numCache>
            </c:numRef>
          </c:val>
          <c:extLst>
            <c:ext xmlns:c16="http://schemas.microsoft.com/office/drawing/2014/chart" uri="{C3380CC4-5D6E-409C-BE32-E72D297353CC}">
              <c16:uniqueId val="{00000003-E760-45B9-B2FC-9B803776B6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60-45B9-B2FC-9B803776B6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0-45B9-B2FC-9B803776B6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583</c:v>
                </c:pt>
                <c:pt idx="3">
                  <c:v>507</c:v>
                </c:pt>
                <c:pt idx="6">
                  <c:v>499</c:v>
                </c:pt>
                <c:pt idx="9">
                  <c:v>500</c:v>
                </c:pt>
                <c:pt idx="12">
                  <c:v>483</c:v>
                </c:pt>
              </c:numCache>
            </c:numRef>
          </c:val>
          <c:extLst>
            <c:ext xmlns:c16="http://schemas.microsoft.com/office/drawing/2014/chart" uri="{C3380CC4-5D6E-409C-BE32-E72D297353CC}">
              <c16:uniqueId val="{00000006-E760-45B9-B2FC-9B803776B6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602</c:v>
                </c:pt>
                <c:pt idx="3">
                  <c:v>584</c:v>
                </c:pt>
                <c:pt idx="6">
                  <c:v>676</c:v>
                </c:pt>
                <c:pt idx="9">
                  <c:v>640</c:v>
                </c:pt>
                <c:pt idx="12">
                  <c:v>592</c:v>
                </c:pt>
              </c:numCache>
            </c:numRef>
          </c:val>
          <c:extLst>
            <c:ext xmlns:c16="http://schemas.microsoft.com/office/drawing/2014/chart" uri="{C3380CC4-5D6E-409C-BE32-E72D297353CC}">
              <c16:uniqueId val="{00000007-E760-45B9-B2FC-9B803776B6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2274</c:v>
                </c:pt>
                <c:pt idx="3">
                  <c:v>2172</c:v>
                </c:pt>
                <c:pt idx="6">
                  <c:v>2094</c:v>
                </c:pt>
                <c:pt idx="9">
                  <c:v>2137</c:v>
                </c:pt>
                <c:pt idx="12">
                  <c:v>2154</c:v>
                </c:pt>
              </c:numCache>
            </c:numRef>
          </c:val>
          <c:extLst>
            <c:ext xmlns:c16="http://schemas.microsoft.com/office/drawing/2014/chart" uri="{C3380CC4-5D6E-409C-BE32-E72D297353CC}">
              <c16:uniqueId val="{00000008-E760-45B9-B2FC-9B803776B6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60-45B9-B2FC-9B803776B6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3463</c:v>
                </c:pt>
                <c:pt idx="3">
                  <c:v>3563</c:v>
                </c:pt>
                <c:pt idx="6">
                  <c:v>3505</c:v>
                </c:pt>
                <c:pt idx="9">
                  <c:v>3701</c:v>
                </c:pt>
                <c:pt idx="12">
                  <c:v>3653</c:v>
                </c:pt>
              </c:numCache>
            </c:numRef>
          </c:val>
          <c:extLst>
            <c:ext xmlns:c16="http://schemas.microsoft.com/office/drawing/2014/chart" uri="{C3380CC4-5D6E-409C-BE32-E72D297353CC}">
              <c16:uniqueId val="{0000000A-E760-45B9-B2FC-9B803776B6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832</c:v>
                </c:pt>
                <c:pt idx="2">
                  <c:v>#N/A</c:v>
                </c:pt>
                <c:pt idx="3">
                  <c:v>#N/A</c:v>
                </c:pt>
                <c:pt idx="4">
                  <c:v>748</c:v>
                </c:pt>
                <c:pt idx="5">
                  <c:v>#N/A</c:v>
                </c:pt>
                <c:pt idx="6">
                  <c:v>#N/A</c:v>
                </c:pt>
                <c:pt idx="7">
                  <c:v>1024</c:v>
                </c:pt>
                <c:pt idx="8">
                  <c:v>#N/A</c:v>
                </c:pt>
                <c:pt idx="9">
                  <c:v>#N/A</c:v>
                </c:pt>
                <c:pt idx="10">
                  <c:v>1513</c:v>
                </c:pt>
                <c:pt idx="11">
                  <c:v>#N/A</c:v>
                </c:pt>
                <c:pt idx="12">
                  <c:v>#N/A</c:v>
                </c:pt>
                <c:pt idx="13">
                  <c:v>1489</c:v>
                </c:pt>
                <c:pt idx="14">
                  <c:v>#N/A</c:v>
                </c:pt>
              </c:numCache>
            </c:numRef>
          </c:val>
          <c:smooth val="0"/>
          <c:extLst>
            <c:ext xmlns:c16="http://schemas.microsoft.com/office/drawing/2014/chart" uri="{C3380CC4-5D6E-409C-BE32-E72D297353CC}">
              <c16:uniqueId val="{0000000B-E760-45B9-B2FC-9B803776B6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1386</c:v>
                </c:pt>
                <c:pt idx="1">
                  <c:v>1243</c:v>
                </c:pt>
                <c:pt idx="2">
                  <c:v>1206</c:v>
                </c:pt>
              </c:numCache>
            </c:numRef>
          </c:val>
          <c:extLst>
            <c:ext xmlns:c16="http://schemas.microsoft.com/office/drawing/2014/chart" uri="{C3380CC4-5D6E-409C-BE32-E72D297353CC}">
              <c16:uniqueId val="{00000000-33D0-4E39-98DC-3B49328D3E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33D0-4E39-98DC-3B49328D3E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c:v>
                </c:pt>
                <c:pt idx="1">
                  <c:v>242</c:v>
                </c:pt>
                <c:pt idx="2">
                  <c:v>212</c:v>
                </c:pt>
              </c:numCache>
            </c:numRef>
          </c:val>
          <c:extLst>
            <c:ext xmlns:c16="http://schemas.microsoft.com/office/drawing/2014/chart" uri="{C3380CC4-5D6E-409C-BE32-E72D297353CC}">
              <c16:uniqueId val="{00000002-33D0-4E39-98DC-3B49328D3E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{1AFCC0B7-6351-4C0F-8527-26EF0F94D217}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F4-46D8-B7CB-D8933D2B26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{E0ADA1C5-2AD8-4487-A87E-FF1A73DAFBE0}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F4-46D8-B7CB-D8933D2B26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{31DA2898-2811-4F3F-884B-3B565193588E}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F4-46D8-B7CB-D8933D2B26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{6ABC56A8-0FBA-45AC-9CF0-389BEB7F0C60}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F4-46D8-B7CB-D8933D2B26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{224FDC13-397D-461D-9713-F2B495A9568E}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F4-46D8-B7CB-D8933D2B26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{F18F3DCD-207E-478F-A03B-11851F70C185}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F4-46D8-B7CB-D8933D2B26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{D0A84F47-5234-4DE4-AC7C-42E862B44D97}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F4-46D8-B7CB-D8933D2B26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{7C17071D-FEFF-4923-96B1-62A3CC1A1C12}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F4-46D8-B7CB-D8933D2B26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{3FAC27F6-5C35-4E9C-91FA-E4F96EF40BCC}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F4-46D8-B7CB-D8933D2B26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61.1</c:v>
                </c:pt>
                <c:pt idx="24">
                  <c:v>62.3</c:v>
                </c:pt>
                <c:pt idx="32">
                  <c:v>64.2</c:v>
                </c:pt>
              </c:numCache>
            </c:numRef>
          </c:xVal>
          <c:yVal>
            <c:numRef>
              <c:f>公会計指標分析・財政指標組合せ分析表!$BP$51:$DC$51</c:f>
              <c:numCache>
                <c:formatCode>#,##0.0;"▲ "#,##0.0</c:formatCode>
                <c:ptCount val="40"/>
                <c:pt idx="8">
                  <c:v>34.1</c:v>
                </c:pt>
                <c:pt idx="16">
                  <c:v>46.4</c:v>
                </c:pt>
                <c:pt idx="24">
                  <c:v>68.3</c:v>
                </c:pt>
                <c:pt idx="32">
                  <c:v>66.3</c:v>
                </c:pt>
              </c:numCache>
            </c:numRef>
          </c:yVal>
          <c:smooth val="0"/>
          <c:extLst>
            <c:ext xmlns:c16="http://schemas.microsoft.com/office/drawing/2014/chart" uri="{C3380CC4-5D6E-409C-BE32-E72D297353CC}">
              <c16:uniqueId val="{00000009-51F4-46D8-B7CB-D8933D2B26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{35A0B2FA-D435-4FC5-9811-3AEE3C20C0B1}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F4-46D8-B7CB-D8933D2B26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{8626F252-12D1-4910-B2D6-4694AC6FE77A}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F4-46D8-B7CB-D8933D2B26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{B9D6BF49-D52C-463D-93ED-9596524BCA0F}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F4-46D8-B7CB-D8933D2B26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{CECE2492-D909-4AE2-A80B-973E6E47F07C}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F4-46D8-B7CB-D8933D2B26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{8B74DF37-EC06-4430-B9E1-AF03119A6432}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F4-46D8-B7CB-D8933D2B26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{AA5BECF1-954E-4E83-8D13-0DD626C161C6}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F4-46D8-B7CB-D8933D2B26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{297DA1E3-909C-45CB-AEF7-B9FE52A44027}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F4-46D8-B7CB-D8933D2B26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{5AF3A439-8F91-4437-90E4-33CA7EB5DBE9}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F4-46D8-B7CB-D8933D2B26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{9D0EC291-3B1E-465B-BD45-9FD74C0EC1C7}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F4-46D8-B7CB-D8933D2B26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51F4-46D8-B7CB-D8933D2B269A}"/>
            </c:ext>
          </c:extLst>
        </c:ser>
        <c:dLbls>
          <c:showLegendKey val="0"/>
          <c:showVal val="1"/>
          <c:showCatName val="0"/>
          <c:showSerName val="0"/>
          <c:showPercent val="0"/>
          <c:showBubbleSize val="0"/>
        </c:dLbls>
        <c:axId val="46179840"/>
        <c:axId val="46181760"/>
      </c:scatterChart>
      <c:valAx>
        <c:axId val="46179840"/>
        <c:scaling>
          <c:orientation val="minMax"/>
          <c:max val="65"/>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{0B8E7FC6-6AC5-4A87-8021-5A36BFE2FDAF}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C6-492A-A4C2-BA5F6582C6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{F9BFAB22-F998-44E5-9B85-A8935BCB1012}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C6-492A-A4C2-BA5F6582C6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{A679F10B-36EF-41D9-B1C6-11EDA029902F}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C6-492A-A4C2-BA5F6582C6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{4CCEA5BD-15A2-4E07-9CD0-E9455DA2A167}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C6-492A-A4C2-BA5F6582C6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{845156C3-43B6-4449-A613-0A7D6081D06B}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C6-492A-A4C2-BA5F6582C6A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{C514B977-A2B7-491D-A31C-3BE529A9EC46}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C6-492A-A4C2-BA5F6582C6A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{0044BFA1-383F-465D-A4A9-7C6F4C9A4673}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C6-492A-A4C2-BA5F6582C6A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{5999B40E-A89C-4E33-B907-7D73904A6145}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C6-492A-A4C2-BA5F6582C6A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{6D5EA37E-69F9-44D1-81D1-5242A071B0CF}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C6-492A-A4C2-BA5F6582C6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6.7</c:v>
                </c:pt>
                <c:pt idx="16">
                  <c:v>6.4</c:v>
                </c:pt>
                <c:pt idx="24">
                  <c:v>6.7</c:v>
                </c:pt>
                <c:pt idx="32">
                  <c:v>7.6</c:v>
                </c:pt>
              </c:numCache>
            </c:numRef>
          </c:xVal>
          <c:yVal>
            <c:numRef>
              <c:f>公会計指標分析・財政指標組合せ分析表!$BP$73:$DC$73</c:f>
              <c:numCache>
                <c:formatCode>#,##0.0;"▲ "#,##0.0</c:formatCode>
                <c:ptCount val="40"/>
                <c:pt idx="0">
                  <c:v>39.9</c:v>
                </c:pt>
                <c:pt idx="8">
                  <c:v>34.1</c:v>
                </c:pt>
                <c:pt idx="16">
                  <c:v>46.4</c:v>
                </c:pt>
                <c:pt idx="24">
                  <c:v>68.3</c:v>
                </c:pt>
                <c:pt idx="32">
                  <c:v>66.3</c:v>
                </c:pt>
              </c:numCache>
            </c:numRef>
          </c:yVal>
          <c:smooth val="0"/>
          <c:extLst>
            <c:ext xmlns:c16="http://schemas.microsoft.com/office/drawing/2014/chart" uri="{C3380CC4-5D6E-409C-BE32-E72D297353CC}">
              <c16:uniqueId val="{00000009-D1C6-492A-A4C2-BA5F6582C6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{239B5AB2-E97D-41C2-9510-D2AE40143553}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C6-492A-A4C2-BA5F6582C6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{D6D8891C-36C6-497C-9643-0A0B630096BC}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C6-492A-A4C2-BA5F6582C6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{0E63C7FD-95C1-472C-9B76-5C3A94F4D1C8}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C6-492A-A4C2-BA5F6582C6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{2ED1A479-4744-44F1-B79D-C21290CC7043}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C6-492A-A4C2-BA5F6582C6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{C3590011-E475-4B5B-AE39-2FC51AD2B40B}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C6-492A-A4C2-BA5F6582C6AF}"/>
                </c:ext>
              </c:extLst>
            </c:dLbl>
            <c:dLbl>
              <c:idx val="8"/>
              <c:layout>
                <c:manualLayout>
                  <c:x val="-3.0006966844025401E-2"/>
                  <c:y val="-8.073390976274516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{6F33AFD4-E209-47A8-89ED-CB759A65F32E}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C6-492A-A4C2-BA5F6582C6AF}"/>
                </c:ext>
              </c:extLst>
            </c:dLbl>
            <c:dLbl>
              <c:idx val="16"/>
              <c:layout>
                <c:manualLayout>
                  <c:x val="-3.3389016394195864E-2"/>
                  <c:y val="-6.23161269861710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{9BBA291A-70A7-48EF-B48A-EF0CF8A78508}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C6-492A-A4C2-BA5F6582C6AF}"/>
                </c:ext>
              </c:extLst>
            </c:dLbl>
            <c:dLbl>
              <c:idx val="24"/>
              <c:layout>
                <c:manualLayout>
                  <c:x val="-3.1697991619110633E-2"/>
                  <c:y val="-4.419956202689623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{9B003DA9-80EA-4B12-8243-D50C2BB3BADA}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C6-492A-A4C2-BA5F6582C6A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{F8CB2474-F010-49A9-A71A-2511BB4E7953}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C6-492A-A4C2-BA5F6582C6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D1C6-492A-A4C2-BA5F6582C6AF}"/>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過去５年間、同水準で推移しており、町民税の個人所得割や固定資産税の家屋では、増収傾向にあるものの、町内に主要な企業がないこと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などから、財政基盤が弱く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今後もより一層の税収確保のため、課税客体の適正な把握と納税意識の高揚に取り組み、財政基盤の強化に努める。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平成２９年度は、９６．１％（＋３．０％）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となったが、平成３０年度は、９５．２％（△０．９％）と改善した。しかしながら、類似団体平均を上回っており、依然として高水準となっている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社会保障関係費の増加による扶助費や繰出金の増加に加え、下水道事業での繰出金の増加が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経常一般財源は、実質交付税の増減の影響を受けることから、経常経費の削減の取り組みを加速させ、財政構造の硬直化の改善に努める。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109093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0307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36703</xdr:rowOff>
    </xdr:from>
    <xdr:to>
      <xdr:col>19</xdr:col>
      <xdr:colOff>133350</xdr:colOff>
      <xdr:row>66</xdr:row>
      <xdr:rowOff>109093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524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111633</xdr:rowOff>
    </xdr:from>
    <xdr:to>
      <xdr:col>15</xdr:col>
      <xdr:colOff>82550</xdr:colOff>
      <xdr:row>66</xdr:row>
      <xdr:rowOff>36703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58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111633</xdr:rowOff>
    </xdr:from>
    <xdr:to>
      <xdr:col>11</xdr:col>
      <xdr:colOff>31750</xdr:colOff>
      <xdr:row>66</xdr:row>
      <xdr:rowOff>48768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5588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58293</xdr:rowOff>
    </xdr:from>
    <xdr:to>
      <xdr:col>19</xdr:col>
      <xdr:colOff>184150</xdr:colOff>
      <xdr:row>66</xdr:row>
      <xdr:rowOff>159893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144670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60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157353</xdr:rowOff>
    </xdr:from>
    <xdr:to>
      <xdr:col>15</xdr:col>
      <xdr:colOff>133350</xdr:colOff>
      <xdr:row>66</xdr:row>
      <xdr:rowOff>87503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72280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60833</xdr:rowOff>
    </xdr:from>
    <xdr:to>
      <xdr:col>11</xdr:col>
      <xdr:colOff>82550</xdr:colOff>
      <xdr:row>65</xdr:row>
      <xdr:rowOff>162433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147210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人口１人当たりの人件費・物件費等決算額は、類似団体平均と比較して、下回っている。</a:t>
          </a:r>
        </a:p>
        <a:p>
          <a:r>
            <a:rPr kumimoji="1" lang="ja-JP" altLang="en-US" sz="1300">
              <a:latin typeface="ＭＳ Ｐゴシック" panose="020B0600070205080204" pitchFamily="50" charset="-128"/>
              <a:ea typeface="ＭＳ Ｐゴシック" panose="020B0600070205080204" pitchFamily="50" charset="-128"/>
            </a:rPr>
            <a:t>　消防やごみ処理業務を一部事務組合で行っていることが主な要因である。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人件費は、定員適正化計画の目標達成による削減効果が続いている。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物件費は、臨時職員の賃金や電算関係の委託料・使用料など、経常的な経費が増加しており、事務事業の見直しなどによる更なる削減に努める。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61075</xdr:rowOff>
    </xdr:from>
    <xdr:to>
      <xdr:col>23</xdr:col>
      <xdr:colOff>133350</xdr:colOff>
      <xdr:row>82</xdr:row>
      <xdr:rowOff>72802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19975"/>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39599</xdr:rowOff>
    </xdr:from>
    <xdr:to>
      <xdr:col>19</xdr:col>
      <xdr:colOff>133350</xdr:colOff>
      <xdr:row>82</xdr:row>
      <xdr:rowOff>72802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8499"/>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39599</xdr:rowOff>
    </xdr:from>
    <xdr:to>
      <xdr:col>15</xdr:col>
      <xdr:colOff>82550</xdr:colOff>
      <xdr:row>82</xdr:row>
      <xdr:rowOff>93317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98499"/>
          <a:ext cx="889000" cy="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59799</xdr:rowOff>
    </xdr:from>
    <xdr:to>
      <xdr:col>11</xdr:col>
      <xdr:colOff>31750</xdr:colOff>
      <xdr:row>82</xdr:row>
      <xdr:rowOff>93317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8699"/>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10275</xdr:rowOff>
    </xdr:from>
    <xdr:to>
      <xdr:col>23</xdr:col>
      <xdr:colOff>184150</xdr:colOff>
      <xdr:row>82</xdr:row>
      <xdr:rowOff>111875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26802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22002</xdr:rowOff>
    </xdr:from>
    <xdr:to>
      <xdr:col>19</xdr:col>
      <xdr:colOff>184150</xdr:colOff>
      <xdr:row>82</xdr:row>
      <xdr:rowOff>123602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133779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4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160249</xdr:rowOff>
    </xdr:from>
    <xdr:to>
      <xdr:col>15</xdr:col>
      <xdr:colOff>133350</xdr:colOff>
      <xdr:row>82</xdr:row>
      <xdr:rowOff>90399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42517</xdr:rowOff>
    </xdr:from>
    <xdr:to>
      <xdr:col>11</xdr:col>
      <xdr:colOff>82550</xdr:colOff>
      <xdr:row>82</xdr:row>
      <xdr:rowOff>144117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7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8999</xdr:rowOff>
    </xdr:from>
    <xdr:to>
      <xdr:col>7</xdr:col>
      <xdr:colOff>31750</xdr:colOff>
      <xdr:row>82</xdr:row>
      <xdr:rowOff>110599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120776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類似団体平均を上回っているが、人事院勧告に準じた給与改定や国の要請に基づく給与削減に取り組み、ラスパイレス指数の抑制に努めている。</a:t>
          </a:r>
        </a:p>
        <a:p>
          <a:r>
            <a:rPr kumimoji="1" lang="ja-JP" altLang="en-US" sz="1300">
              <a:latin typeface="ＭＳ Ｐゴシック" panose="020B0600070205080204" pitchFamily="50" charset="-128"/>
              <a:ea typeface="ＭＳ Ｐゴシック" panose="020B0600070205080204" pitchFamily="50" charset="-128"/>
            </a:rPr>
            <a:t>　今後も類似団体平均及び和歌山県下の状況を勘案しつつ、引き続き職員給与の適正化に努める。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0841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113091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定員適正化計画に基づく定員管理により、類似団体平均を大きく下回っている。今後も現職員数を維持するとともに、保育所運営においては、指定管理者制度の導入を図り、適切な定員管理に努める。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139881</xdr:rowOff>
    </xdr:from>
    <xdr:to>
      <xdr:col>81</xdr:col>
      <xdr:colOff>44450</xdr:colOff>
      <xdr:row>57</xdr:row>
      <xdr:rowOff>152521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991253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152521</xdr:rowOff>
    </xdr:from>
    <xdr:to>
      <xdr:col>77</xdr:col>
      <xdr:colOff>44450</xdr:colOff>
      <xdr:row>58</xdr:row>
      <xdr:rowOff>23585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9925171"/>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13244</xdr:rowOff>
    </xdr:from>
    <xdr:to>
      <xdr:col>72</xdr:col>
      <xdr:colOff>203200</xdr:colOff>
      <xdr:row>58</xdr:row>
      <xdr:rowOff>23585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99573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1754</xdr:rowOff>
    </xdr:from>
    <xdr:to>
      <xdr:col>68</xdr:col>
      <xdr:colOff>152400</xdr:colOff>
      <xdr:row>58</xdr:row>
      <xdr:rowOff>13244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994585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89081</xdr:rowOff>
    </xdr:from>
    <xdr:to>
      <xdr:col>81</xdr:col>
      <xdr:colOff>95250</xdr:colOff>
      <xdr:row>58</xdr:row>
      <xdr:rowOff>19231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10358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7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101721</xdr:rowOff>
    </xdr:from>
    <xdr:to>
      <xdr:col>77</xdr:col>
      <xdr:colOff>95250</xdr:colOff>
      <xdr:row>58</xdr:row>
      <xdr:rowOff>31871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98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42048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64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144235</xdr:rowOff>
    </xdr:from>
    <xdr:to>
      <xdr:col>73</xdr:col>
      <xdr:colOff>44450</xdr:colOff>
      <xdr:row>58</xdr:row>
      <xdr:rowOff>74385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84562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133894</xdr:rowOff>
    </xdr:from>
    <xdr:to>
      <xdr:col>68</xdr:col>
      <xdr:colOff>203200</xdr:colOff>
      <xdr:row>58</xdr:row>
      <xdr:rowOff>64044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99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74221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6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122404</xdr:rowOff>
    </xdr:from>
    <xdr:to>
      <xdr:col>64</xdr:col>
      <xdr:colOff>152400</xdr:colOff>
      <xdr:row>58</xdr:row>
      <xdr:rowOff>52554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8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62731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6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の財源とした既発債の償還終了により、平成２０年度以降連続して改善を続けてきたが、平成２９年度で悪化に転じ、平成３０年度でも一部事務組合への負担金の増加により、７．６％（＋０．９％）の悪化となった。</a:t>
          </a:r>
        </a:p>
        <a:p>
          <a:r>
            <a:rPr kumimoji="1" lang="ja-JP" altLang="en-US" sz="1300">
              <a:latin typeface="ＭＳ Ｐゴシック" panose="020B0600070205080204" pitchFamily="50" charset="-128"/>
              <a:ea typeface="ＭＳ Ｐゴシック" panose="020B0600070205080204" pitchFamily="50" charset="-128"/>
            </a:rPr>
            <a:t>　次年度以降は、大型事業の防災行政無線デジタル化や日高中学校大規模改修などの償還が始まることから、比率は上昇傾向で推移すると見込んでいる。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105410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97367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４６．４％、（＋１２．３％）、平成２９年度は、６８．３％、（＋２１．９％）と２年連続で大幅に悪化となったが、平成３０年度は、６６．３％（△２．０％）とわずかながら改善となった。</a:t>
          </a:r>
        </a:p>
        <a:p>
          <a:r>
            <a:rPr kumimoji="1" lang="ja-JP" altLang="en-US" sz="1300">
              <a:latin typeface="ＭＳ Ｐゴシック" panose="020B0600070205080204" pitchFamily="50" charset="-128"/>
              <a:ea typeface="ＭＳ Ｐゴシック" panose="020B0600070205080204" pitchFamily="50" charset="-128"/>
            </a:rPr>
            <a:t>　これは、一般単独事業債の地方債残高の減少に加え、国民健康保険基金の増加による充当可能基金の増加によるものである。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次年度以降は、漁村再生交付金事業や志賀小学校校舎増改築事業などに地方債の発行を予定しており、今後数年間は将来負担比率は上昇するものと見込んでいる。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4928</xdr:rowOff>
    </xdr:from>
    <xdr:to>
      <xdr:col>81</xdr:col>
      <xdr:colOff>44450</xdr:colOff>
      <xdr:row>18</xdr:row>
      <xdr:rowOff>24232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910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155753</xdr:rowOff>
    </xdr:from>
    <xdr:to>
      <xdr:col>77</xdr:col>
      <xdr:colOff>44450</xdr:colOff>
      <xdr:row>18</xdr:row>
      <xdr:rowOff>24232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98953"/>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37033</xdr:rowOff>
    </xdr:from>
    <xdr:to>
      <xdr:col>72</xdr:col>
      <xdr:colOff>203200</xdr:colOff>
      <xdr:row>16</xdr:row>
      <xdr:rowOff>155753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80233"/>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37033</xdr:rowOff>
    </xdr:from>
    <xdr:to>
      <xdr:col>68</xdr:col>
      <xdr:colOff>152400</xdr:colOff>
      <xdr:row>16</xdr:row>
      <xdr:rowOff>93015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80233"/>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125578</xdr:rowOff>
    </xdr:from>
    <xdr:to>
      <xdr:col>81</xdr:col>
      <xdr:colOff>95250</xdr:colOff>
      <xdr:row>18</xdr:row>
      <xdr:rowOff>55728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97655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144882</xdr:rowOff>
    </xdr:from>
    <xdr:to>
      <xdr:col>77</xdr:col>
      <xdr:colOff>95250</xdr:colOff>
      <xdr:row>18</xdr:row>
      <xdr:rowOff>75032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59809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4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104953</xdr:rowOff>
    </xdr:from>
    <xdr:to>
      <xdr:col>73</xdr:col>
      <xdr:colOff>44450</xdr:colOff>
      <xdr:row>17</xdr:row>
      <xdr:rowOff>35103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19880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157683</xdr:rowOff>
    </xdr:from>
    <xdr:to>
      <xdr:col>68</xdr:col>
      <xdr:colOff>203200</xdr:colOff>
      <xdr:row>16</xdr:row>
      <xdr:rowOff>87833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72610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42215</xdr:rowOff>
    </xdr:from>
    <xdr:to>
      <xdr:col>64</xdr:col>
      <xdr:colOff>152400</xdr:colOff>
      <xdr:row>16</xdr:row>
      <xdr:rowOff>143815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128592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人件費は、類似団体平均をわずかに下回って推移しており、定員適正化計画の目標達成などにより、人件費の削減に取り組んできた効果が現れている。</a:t>
          </a:r>
        </a:p>
        <a:p>
          <a:r>
            <a:rPr kumimoji="1" lang="ja-JP" altLang="en-US" sz="1300">
              <a:latin typeface="ＭＳ Ｐゴシック" panose="020B0600070205080204" pitchFamily="50" charset="-128"/>
              <a:ea typeface="ＭＳ Ｐゴシック" panose="020B0600070205080204" pitchFamily="50" charset="-128"/>
            </a:rPr>
            <a:t>　しかしながら、令和２年度からの会計年度任用職員制度の導入により、人件費は増加するものと見込まれる。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行政コストの削減に努めているものの、依然として類似団体平均を大きく上回っている。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保育士や学校支援員などの臨時職員の賃金、学童保育所の運営委託料、電算関係の使用料などの増加が要因である。</a:t>
          </a:r>
        </a:p>
        <a:p>
          <a:r>
            <a:rPr kumimoji="1" lang="ja-JP" altLang="en-US" sz="1300">
              <a:latin typeface="ＭＳ Ｐゴシック" panose="020B0600070205080204" pitchFamily="50" charset="-128"/>
              <a:ea typeface="ＭＳ Ｐゴシック" panose="020B0600070205080204" pitchFamily="50" charset="-128"/>
            </a:rPr>
            <a:t>　今後もこれまで以上に事務事業を見直すなど、徹底した歳出削減に取り組み、数値の改善に努める。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9044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16</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898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109855</xdr:rowOff>
    </xdr:from>
    <xdr:to>
      <xdr:col>73</xdr:col>
      <xdr:colOff>180975</xdr:colOff>
      <xdr:row>16</xdr:row>
      <xdr:rowOff>155575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53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109855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47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127635</xdr:rowOff>
    </xdr:from>
    <xdr:to>
      <xdr:col>82</xdr:col>
      <xdr:colOff>158750</xdr:colOff>
      <xdr:row>17</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99712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19702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59055</xdr:rowOff>
    </xdr:from>
    <xdr:to>
      <xdr:col>69</xdr:col>
      <xdr:colOff>142875</xdr:colOff>
      <xdr:row>16</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145432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障害者や高齢者福祉関係経費が年々増加傾向にある。さらに、私立保育所への広域入所負担金の増加や要保護・準要保護児童・生徒就学援助費も増加を続けている。</a:t>
          </a:r>
        </a:p>
        <a:p>
          <a:r>
            <a:rPr kumimoji="1" lang="ja-JP" altLang="en-US" sz="1300">
              <a:latin typeface="ＭＳ Ｐゴシック" panose="020B0600070205080204" pitchFamily="50" charset="-128"/>
              <a:ea typeface="ＭＳ Ｐゴシック" panose="020B0600070205080204" pitchFamily="50" charset="-128"/>
            </a:rPr>
            <a:t>　今後は、所得制限などの給付水準の見直しを検討するなど、財政を圧迫する扶助費の上昇傾向に歯止めをかけるよう努める。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56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155575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155575</xdr:rowOff>
    </xdr:from>
    <xdr:to>
      <xdr:col>15</xdr:col>
      <xdr:colOff>98425</xdr:colOff>
      <xdr:row>56</xdr:row>
      <xdr:rowOff>98425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85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155575</xdr:rowOff>
    </xdr:from>
    <xdr:to>
      <xdr:col>11</xdr:col>
      <xdr:colOff>9525</xdr:colOff>
      <xdr:row>56</xdr:row>
      <xdr:rowOff>98425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85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104775</xdr:rowOff>
    </xdr:from>
    <xdr:to>
      <xdr:col>11</xdr:col>
      <xdr:colOff>60325</xdr:colOff>
      <xdr:row>56</xdr:row>
      <xdr:rowOff>34925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高齢化の進展に伴い介護保険や後期高齢者医療への繰出金が増加の一途をたどっている。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また、下水道事業においても、繰出金の高止まりが続いており、農・漁業集落排水事業の経営戦略に基づく経営基盤の強化を求めていく必要がある。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0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54610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25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2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消防やごみ処理業務を一部事務組合で行っており、一部事務組合への負担金が多額であることから、類似団体平均を上回っている。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御坊広域行政事務組合において、清掃センターの施設の更新が計画されており、御坊市外五ヶ町病院経営事務組合においても、負担金の増加が見込まれることから、一部事務組合とも歩調を合わせながら歳出の抑制に取り組む。</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大型事業の償還終了などにより、同水準で推移しているが、防災関連や学校施設の整備に対する地方債の発行を予定しており、再び数値の上昇が見込まれる。</a:t>
          </a:r>
        </a:p>
        <a:p>
          <a:r>
            <a:rPr kumimoji="1" lang="ja-JP" altLang="en-US" sz="1300">
              <a:latin typeface="ＭＳ Ｐゴシック" panose="020B0600070205080204" pitchFamily="50" charset="-128"/>
              <a:ea typeface="ＭＳ Ｐゴシック" panose="020B0600070205080204" pitchFamily="50" charset="-128"/>
            </a:rPr>
            <a:t>　地方債の発行にあたっては、緊急性や優先性を十分勘案し、適正な地方債の管理に努める。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74</xdr:row>
      <xdr:rowOff>169454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534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166188</xdr:rowOff>
    </xdr:from>
    <xdr:to>
      <xdr:col>19</xdr:col>
      <xdr:colOff>187325</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53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53522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60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118654</xdr:rowOff>
    </xdr:from>
    <xdr:to>
      <xdr:col>24</xdr:col>
      <xdr:colOff>76200</xdr:colOff>
      <xdr:row>75</xdr:row>
      <xdr:rowOff>48804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135181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115388</xdr:rowOff>
    </xdr:from>
    <xdr:to>
      <xdr:col>20</xdr:col>
      <xdr:colOff>38100</xdr:colOff>
      <xdr:row>75</xdr:row>
      <xdr:rowOff>45538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55715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物件費及び補助費等が多額であるため、類似団体平均を大きく上回っている。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社会保障費の増大に伴い、扶助費や繰出金は増大しており、これらの経費は削減が困難であるため、特に物件費での事務事業の見直しを継続することにより、更なる歳出削減に努める。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140063</xdr:rowOff>
    </xdr:from>
    <xdr:to>
      <xdr:col>82</xdr:col>
      <xdr:colOff>107950</xdr:colOff>
      <xdr:row>81</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856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68218</xdr:rowOff>
    </xdr:from>
    <xdr:to>
      <xdr:col>78</xdr:col>
      <xdr:colOff>69850</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78421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109038</xdr:rowOff>
    </xdr:from>
    <xdr:to>
      <xdr:col>73</xdr:col>
      <xdr:colOff>180975</xdr:colOff>
      <xdr:row>80</xdr:row>
      <xdr:rowOff>68218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53588"/>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109038</xdr:rowOff>
    </xdr:from>
    <xdr:to>
      <xdr:col>69</xdr:col>
      <xdr:colOff>92075</xdr:colOff>
      <xdr:row>80</xdr:row>
      <xdr:rowOff>32294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535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89263</xdr:rowOff>
    </xdr:from>
    <xdr:to>
      <xdr:col>82</xdr:col>
      <xdr:colOff>158750</xdr:colOff>
      <xdr:row>81</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61340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17418</xdr:rowOff>
    </xdr:from>
    <xdr:to>
      <xdr:col>74</xdr:col>
      <xdr:colOff>31750</xdr:colOff>
      <xdr:row>80</xdr:row>
      <xdr:rowOff>119018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103795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58238</xdr:rowOff>
    </xdr:from>
    <xdr:to>
      <xdr:col>69</xdr:col>
      <xdr:colOff>142875</xdr:colOff>
      <xdr:row>79</xdr:row>
      <xdr:rowOff>159838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144615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152944</xdr:rowOff>
    </xdr:from>
    <xdr:to>
      <xdr:col>65</xdr:col>
      <xdr:colOff>53975</xdr:colOff>
      <xdr:row>80</xdr:row>
      <xdr:rowOff>83094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67871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72916</xdr:rowOff>
    </xdr:from>
    <xdr:to>
      <xdr:col>29</xdr:col>
      <xdr:colOff>127000</xdr:colOff>
      <xdr:row>18</xdr:row>
      <xdr:rowOff>107033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06641"/>
          <a:ext cx="647700" cy="3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72916</xdr:rowOff>
    </xdr:from>
    <xdr:to>
      <xdr:col>26</xdr:col>
      <xdr:colOff>50800</xdr:colOff>
      <xdr:row>18</xdr:row>
      <xdr:rowOff>96380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06641"/>
          <a:ext cx="698500" cy="2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96380</xdr:rowOff>
    </xdr:from>
    <xdr:to>
      <xdr:col>22</xdr:col>
      <xdr:colOff>114300</xdr:colOff>
      <xdr:row>18</xdr:row>
      <xdr:rowOff>134885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0105"/>
          <a:ext cx="698500" cy="3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111714</xdr:rowOff>
    </xdr:from>
    <xdr:to>
      <xdr:col>18</xdr:col>
      <xdr:colOff>177800</xdr:colOff>
      <xdr:row>18</xdr:row>
      <xdr:rowOff>134885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45439"/>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56233</xdr:rowOff>
    </xdr:from>
    <xdr:to>
      <xdr:col>29</xdr:col>
      <xdr:colOff>177800</xdr:colOff>
      <xdr:row>18</xdr:row>
      <xdr:rowOff>157833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28310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22116</xdr:rowOff>
    </xdr:from>
    <xdr:to>
      <xdr:col>26</xdr:col>
      <xdr:colOff>101600</xdr:colOff>
      <xdr:row>18</xdr:row>
      <xdr:rowOff>123716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5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108493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45580</xdr:rowOff>
    </xdr:from>
    <xdr:to>
      <xdr:col>22</xdr:col>
      <xdr:colOff>165100</xdr:colOff>
      <xdr:row>18</xdr:row>
      <xdr:rowOff>147180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131957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84085</xdr:rowOff>
    </xdr:from>
    <xdr:to>
      <xdr:col>19</xdr:col>
      <xdr:colOff>38100</xdr:colOff>
      <xdr:row>19</xdr:row>
      <xdr:rowOff>14235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170462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60914</xdr:rowOff>
    </xdr:from>
    <xdr:to>
      <xdr:col>15</xdr:col>
      <xdr:colOff>101600</xdr:colOff>
      <xdr:row>18</xdr:row>
      <xdr:rowOff>162514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147291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153003</xdr:rowOff>
    </xdr:from>
    <xdr:to>
      <xdr:col>29</xdr:col>
      <xdr:colOff>127000</xdr:colOff>
      <xdr:row>37</xdr:row>
      <xdr:rowOff>1498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06253"/>
          <a:ext cx="647700" cy="1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1498</xdr:rowOff>
    </xdr:from>
    <xdr:to>
      <xdr:col>26</xdr:col>
      <xdr:colOff>50800</xdr:colOff>
      <xdr:row>37</xdr:row>
      <xdr:rowOff>92386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26198"/>
          <a:ext cx="698500" cy="9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92386</xdr:rowOff>
    </xdr:from>
    <xdr:to>
      <xdr:col>22</xdr:col>
      <xdr:colOff>114300</xdr:colOff>
      <xdr:row>37</xdr:row>
      <xdr:rowOff>125723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17086"/>
          <a:ext cx="6985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81623</xdr:rowOff>
    </xdr:from>
    <xdr:to>
      <xdr:col>18</xdr:col>
      <xdr:colOff>177800</xdr:colOff>
      <xdr:row>37</xdr:row>
      <xdr:rowOff>125723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06323"/>
          <a:ext cx="698500" cy="4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102203</xdr:rowOff>
    </xdr:from>
    <xdr:to>
      <xdr:col>29</xdr:col>
      <xdr:colOff>177800</xdr:colOff>
      <xdr:row>37</xdr:row>
      <xdr:rowOff>32353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74280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122148</xdr:rowOff>
    </xdr:from>
    <xdr:to>
      <xdr:col>26</xdr:col>
      <xdr:colOff>101600</xdr:colOff>
      <xdr:row>37</xdr:row>
      <xdr:rowOff>52298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37075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41586</xdr:rowOff>
    </xdr:from>
    <xdr:to>
      <xdr:col>22</xdr:col>
      <xdr:colOff>165100</xdr:colOff>
      <xdr:row>37</xdr:row>
      <xdr:rowOff>143186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6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127963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5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74923</xdr:rowOff>
    </xdr:from>
    <xdr:to>
      <xdr:col>19</xdr:col>
      <xdr:colOff>38100</xdr:colOff>
      <xdr:row>37</xdr:row>
      <xdr:rowOff>176523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30823</xdr:rowOff>
    </xdr:from>
    <xdr:to>
      <xdr:col>15</xdr:col>
      <xdr:colOff>101600</xdr:colOff>
      <xdr:row>37</xdr:row>
      <xdr:rowOff>132423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117200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102949</xdr:rowOff>
    </xdr:from>
    <xdr:to>
      <xdr:col>24</xdr:col>
      <xdr:colOff>63500</xdr:colOff>
      <xdr:row>37</xdr:row>
      <xdr:rowOff>145903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6599"/>
          <a:ext cx="8382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102949</xdr:rowOff>
    </xdr:from>
    <xdr:to>
      <xdr:col>19</xdr:col>
      <xdr:colOff>177800</xdr:colOff>
      <xdr:row>37</xdr:row>
      <xdr:rowOff>123873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6599"/>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121968</xdr:rowOff>
    </xdr:from>
    <xdr:to>
      <xdr:col>15</xdr:col>
      <xdr:colOff>50800</xdr:colOff>
      <xdr:row>37</xdr:row>
      <xdr:rowOff>123873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6561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77315</xdr:rowOff>
    </xdr:from>
    <xdr:to>
      <xdr:col>10</xdr:col>
      <xdr:colOff>114300</xdr:colOff>
      <xdr:row>37</xdr:row>
      <xdr:rowOff>121968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0965"/>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95103</xdr:rowOff>
    </xdr:from>
    <xdr:to>
      <xdr:col>24</xdr:col>
      <xdr:colOff>114300</xdr:colOff>
      <xdr:row>38</xdr:row>
      <xdr:rowOff>25253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52149</xdr:rowOff>
    </xdr:from>
    <xdr:to>
      <xdr:col>20</xdr:col>
      <xdr:colOff>38100</xdr:colOff>
      <xdr:row>37</xdr:row>
      <xdr:rowOff>153749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144876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73073</xdr:rowOff>
    </xdr:from>
    <xdr:to>
      <xdr:col>15</xdr:col>
      <xdr:colOff>101600</xdr:colOff>
      <xdr:row>38</xdr:row>
      <xdr:rowOff>3223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71168</xdr:rowOff>
    </xdr:from>
    <xdr:to>
      <xdr:col>10</xdr:col>
      <xdr:colOff>165100</xdr:colOff>
      <xdr:row>38</xdr:row>
      <xdr:rowOff>1318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163896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26515</xdr:rowOff>
    </xdr:from>
    <xdr:to>
      <xdr:col>6</xdr:col>
      <xdr:colOff>38100</xdr:colOff>
      <xdr:row>37</xdr:row>
      <xdr:rowOff>128115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119242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6714</xdr:rowOff>
    </xdr:from>
    <xdr:to>
      <xdr:col>24</xdr:col>
      <xdr:colOff>63500</xdr:colOff>
      <xdr:row>56</xdr:row>
      <xdr:rowOff>13764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07914"/>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6714</xdr:rowOff>
    </xdr:from>
    <xdr:to>
      <xdr:col>19</xdr:col>
      <xdr:colOff>177800</xdr:colOff>
      <xdr:row>56</xdr:row>
      <xdr:rowOff>41256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07914"/>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155935</xdr:rowOff>
    </xdr:from>
    <xdr:to>
      <xdr:col>15</xdr:col>
      <xdr:colOff>50800</xdr:colOff>
      <xdr:row>56</xdr:row>
      <xdr:rowOff>41256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85685"/>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155935</xdr:rowOff>
    </xdr:from>
    <xdr:to>
      <xdr:col>10</xdr:col>
      <xdr:colOff>114300</xdr:colOff>
      <xdr:row>56</xdr:row>
      <xdr:rowOff>32743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85685"/>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134414</xdr:rowOff>
    </xdr:from>
    <xdr:to>
      <xdr:col>24</xdr:col>
      <xdr:colOff>114300</xdr:colOff>
      <xdr:row>56</xdr:row>
      <xdr:rowOff>64564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112841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127364</xdr:rowOff>
    </xdr:from>
    <xdr:to>
      <xdr:col>20</xdr:col>
      <xdr:colOff>38100</xdr:colOff>
      <xdr:row>56</xdr:row>
      <xdr:rowOff>57514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48641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161906</xdr:rowOff>
    </xdr:from>
    <xdr:to>
      <xdr:col>15</xdr:col>
      <xdr:colOff>101600</xdr:colOff>
      <xdr:row>56</xdr:row>
      <xdr:rowOff>92056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83183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105135</xdr:rowOff>
    </xdr:from>
    <xdr:to>
      <xdr:col>10</xdr:col>
      <xdr:colOff>165100</xdr:colOff>
      <xdr:row>56</xdr:row>
      <xdr:rowOff>35285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51812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153393</xdr:rowOff>
    </xdr:from>
    <xdr:to>
      <xdr:col>6</xdr:col>
      <xdr:colOff>38100</xdr:colOff>
      <xdr:row>56</xdr:row>
      <xdr:rowOff>83543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74670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62867</xdr:rowOff>
    </xdr:from>
    <xdr:to>
      <xdr:col>24</xdr:col>
      <xdr:colOff>63500</xdr:colOff>
      <xdr:row>78</xdr:row>
      <xdr:rowOff>82550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5967"/>
          <a:ext cx="8382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82550</xdr:rowOff>
    </xdr:from>
    <xdr:to>
      <xdr:col>19</xdr:col>
      <xdr:colOff>177800</xdr:colOff>
      <xdr:row>78</xdr:row>
      <xdr:rowOff>91374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5565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91374</xdr:rowOff>
    </xdr:from>
    <xdr:to>
      <xdr:col>15</xdr:col>
      <xdr:colOff>50800</xdr:colOff>
      <xdr:row>78</xdr:row>
      <xdr:rowOff>95352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6447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95352</xdr:rowOff>
    </xdr:from>
    <xdr:to>
      <xdr:col>10</xdr:col>
      <xdr:colOff>114300</xdr:colOff>
      <xdr:row>78</xdr:row>
      <xdr:rowOff>108336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6845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12067</xdr:rowOff>
    </xdr:from>
    <xdr:to>
      <xdr:col>24</xdr:col>
      <xdr:colOff>114300</xdr:colOff>
      <xdr:row>78</xdr:row>
      <xdr:rowOff>113667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98444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31750</xdr:rowOff>
    </xdr:from>
    <xdr:to>
      <xdr:col>20</xdr:col>
      <xdr:colOff>38100</xdr:colOff>
      <xdr:row>78</xdr:row>
      <xdr:rowOff>133350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124477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40574</xdr:rowOff>
    </xdr:from>
    <xdr:to>
      <xdr:col>15</xdr:col>
      <xdr:colOff>101600</xdr:colOff>
      <xdr:row>78</xdr:row>
      <xdr:rowOff>142174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133301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44552</xdr:rowOff>
    </xdr:from>
    <xdr:to>
      <xdr:col>10</xdr:col>
      <xdr:colOff>165100</xdr:colOff>
      <xdr:row>78</xdr:row>
      <xdr:rowOff>146152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137279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57536</xdr:rowOff>
    </xdr:from>
    <xdr:to>
      <xdr:col>6</xdr:col>
      <xdr:colOff>38100</xdr:colOff>
      <xdr:row>78</xdr:row>
      <xdr:rowOff>159136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150263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9348</xdr:rowOff>
    </xdr:from>
    <xdr:to>
      <xdr:col>24</xdr:col>
      <xdr:colOff>63500</xdr:colOff>
      <xdr:row>98</xdr:row>
      <xdr:rowOff>50611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11448"/>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141742</xdr:rowOff>
    </xdr:from>
    <xdr:to>
      <xdr:col>19</xdr:col>
      <xdr:colOff>177800</xdr:colOff>
      <xdr:row>98</xdr:row>
      <xdr:rowOff>50611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72392"/>
          <a:ext cx="889000" cy="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141742</xdr:rowOff>
    </xdr:from>
    <xdr:to>
      <xdr:col>15</xdr:col>
      <xdr:colOff>50800</xdr:colOff>
      <xdr:row>98</xdr:row>
      <xdr:rowOff>78761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72392"/>
          <a:ext cx="889000" cy="10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78761</xdr:rowOff>
    </xdr:from>
    <xdr:to>
      <xdr:col>10</xdr:col>
      <xdr:colOff>114300</xdr:colOff>
      <xdr:row>98</xdr:row>
      <xdr:rowOff>92216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0861"/>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129998</xdr:rowOff>
    </xdr:from>
    <xdr:to>
      <xdr:col>24</xdr:col>
      <xdr:colOff>114300</xdr:colOff>
      <xdr:row>98</xdr:row>
      <xdr:rowOff>60148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108425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171261</xdr:rowOff>
    </xdr:from>
    <xdr:to>
      <xdr:col>20</xdr:col>
      <xdr:colOff>38100</xdr:colOff>
      <xdr:row>98</xdr:row>
      <xdr:rowOff>101411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92538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90942</xdr:rowOff>
    </xdr:from>
    <xdr:to>
      <xdr:col>15</xdr:col>
      <xdr:colOff>101600</xdr:colOff>
      <xdr:row>98</xdr:row>
      <xdr:rowOff>21092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1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27961</xdr:rowOff>
    </xdr:from>
    <xdr:to>
      <xdr:col>10</xdr:col>
      <xdr:colOff>165100</xdr:colOff>
      <xdr:row>98</xdr:row>
      <xdr:rowOff>129561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120688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41416</xdr:rowOff>
    </xdr:from>
    <xdr:to>
      <xdr:col>6</xdr:col>
      <xdr:colOff>38100</xdr:colOff>
      <xdr:row>98</xdr:row>
      <xdr:rowOff>143016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110245</xdr:rowOff>
    </xdr:from>
    <xdr:to>
      <xdr:col>55</xdr:col>
      <xdr:colOff>0</xdr:colOff>
      <xdr:row>37</xdr:row>
      <xdr:rowOff>115891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53895"/>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110245</xdr:rowOff>
    </xdr:from>
    <xdr:to>
      <xdr:col>50</xdr:col>
      <xdr:colOff>114300</xdr:colOff>
      <xdr:row>37</xdr:row>
      <xdr:rowOff>128891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53895"/>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107025</xdr:rowOff>
    </xdr:from>
    <xdr:to>
      <xdr:col>45</xdr:col>
      <xdr:colOff>177800</xdr:colOff>
      <xdr:row>37</xdr:row>
      <xdr:rowOff>128891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50675"/>
          <a:ext cx="8890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107025</xdr:rowOff>
    </xdr:from>
    <xdr:to>
      <xdr:col>41</xdr:col>
      <xdr:colOff>50800</xdr:colOff>
      <xdr:row>37</xdr:row>
      <xdr:rowOff>119343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0675"/>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65091</xdr:rowOff>
    </xdr:from>
    <xdr:to>
      <xdr:col>55</xdr:col>
      <xdr:colOff>50800</xdr:colOff>
      <xdr:row>37</xdr:row>
      <xdr:rowOff>166691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43518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59445</xdr:rowOff>
    </xdr:from>
    <xdr:to>
      <xdr:col>50</xdr:col>
      <xdr:colOff>165100</xdr:colOff>
      <xdr:row>37</xdr:row>
      <xdr:rowOff>161044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03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152172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78091</xdr:rowOff>
    </xdr:from>
    <xdr:to>
      <xdr:col>46</xdr:col>
      <xdr:colOff>38100</xdr:colOff>
      <xdr:row>38</xdr:row>
      <xdr:rowOff>8241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170818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56225</xdr:rowOff>
    </xdr:from>
    <xdr:to>
      <xdr:col>41</xdr:col>
      <xdr:colOff>101600</xdr:colOff>
      <xdr:row>37</xdr:row>
      <xdr:rowOff>157825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148952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68543</xdr:rowOff>
    </xdr:from>
    <xdr:to>
      <xdr:col>36</xdr:col>
      <xdr:colOff>165100</xdr:colOff>
      <xdr:row>37</xdr:row>
      <xdr:rowOff>170143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161270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99412</xdr:rowOff>
    </xdr:from>
    <xdr:to>
      <xdr:col>55</xdr:col>
      <xdr:colOff>0</xdr:colOff>
      <xdr:row>58</xdr:row>
      <xdr:rowOff>161101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3512"/>
          <a:ext cx="8382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99412</xdr:rowOff>
    </xdr:from>
    <xdr:to>
      <xdr:col>50</xdr:col>
      <xdr:colOff>114300</xdr:colOff>
      <xdr:row>58</xdr:row>
      <xdr:rowOff>130047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3512"/>
          <a:ext cx="889000" cy="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130047</xdr:rowOff>
    </xdr:from>
    <xdr:to>
      <xdr:col>45</xdr:col>
      <xdr:colOff>177800</xdr:colOff>
      <xdr:row>58</xdr:row>
      <xdr:rowOff>130917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74147"/>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130917</xdr:rowOff>
    </xdr:from>
    <xdr:to>
      <xdr:col>41</xdr:col>
      <xdr:colOff>50800</xdr:colOff>
      <xdr:row>58</xdr:row>
      <xdr:rowOff>158055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7501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110301</xdr:rowOff>
    </xdr:from>
    <xdr:to>
      <xdr:col>55</xdr:col>
      <xdr:colOff>50800</xdr:colOff>
      <xdr:row>59</xdr:row>
      <xdr:rowOff>40451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25228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48612</xdr:rowOff>
    </xdr:from>
    <xdr:to>
      <xdr:col>50</xdr:col>
      <xdr:colOff>165100</xdr:colOff>
      <xdr:row>58</xdr:row>
      <xdr:rowOff>150212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141339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79247</xdr:rowOff>
    </xdr:from>
    <xdr:to>
      <xdr:col>46</xdr:col>
      <xdr:colOff>38100</xdr:colOff>
      <xdr:row>59</xdr:row>
      <xdr:rowOff>9397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80117</xdr:rowOff>
    </xdr:from>
    <xdr:to>
      <xdr:col>41</xdr:col>
      <xdr:colOff>101600</xdr:colOff>
      <xdr:row>59</xdr:row>
      <xdr:rowOff>10267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107255</xdr:rowOff>
    </xdr:from>
    <xdr:to>
      <xdr:col>36</xdr:col>
      <xdr:colOff>165100</xdr:colOff>
      <xdr:row>59</xdr:row>
      <xdr:rowOff>37405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28532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81562</xdr:rowOff>
    </xdr:from>
    <xdr:to>
      <xdr:col>55</xdr:col>
      <xdr:colOff>0</xdr:colOff>
      <xdr:row>78</xdr:row>
      <xdr:rowOff>99419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4662"/>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56291</xdr:rowOff>
    </xdr:from>
    <xdr:to>
      <xdr:col>50</xdr:col>
      <xdr:colOff>114300</xdr:colOff>
      <xdr:row>78</xdr:row>
      <xdr:rowOff>81562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29391"/>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24385</xdr:rowOff>
    </xdr:from>
    <xdr:to>
      <xdr:col>45</xdr:col>
      <xdr:colOff>177800</xdr:colOff>
      <xdr:row>78</xdr:row>
      <xdr:rowOff>56291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7485"/>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24385</xdr:rowOff>
    </xdr:from>
    <xdr:to>
      <xdr:col>41</xdr:col>
      <xdr:colOff>50800</xdr:colOff>
      <xdr:row>78</xdr:row>
      <xdr:rowOff>77201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748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48619</xdr:rowOff>
    </xdr:from>
    <xdr:to>
      <xdr:col>55</xdr:col>
      <xdr:colOff>50800</xdr:colOff>
      <xdr:row>78</xdr:row>
      <xdr:rowOff>150219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30762</xdr:rowOff>
    </xdr:from>
    <xdr:to>
      <xdr:col>50</xdr:col>
      <xdr:colOff>165100</xdr:colOff>
      <xdr:row>78</xdr:row>
      <xdr:rowOff>132362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123489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5491</xdr:rowOff>
    </xdr:from>
    <xdr:to>
      <xdr:col>46</xdr:col>
      <xdr:colOff>38100</xdr:colOff>
      <xdr:row>78</xdr:row>
      <xdr:rowOff>107091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145035</xdr:rowOff>
    </xdr:from>
    <xdr:to>
      <xdr:col>41</xdr:col>
      <xdr:colOff>101600</xdr:colOff>
      <xdr:row>78</xdr:row>
      <xdr:rowOff>75185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66312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26401</xdr:rowOff>
    </xdr:from>
    <xdr:to>
      <xdr:col>36</xdr:col>
      <xdr:colOff>165100</xdr:colOff>
      <xdr:row>78</xdr:row>
      <xdr:rowOff>128001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119128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166709</xdr:rowOff>
    </xdr:from>
    <xdr:to>
      <xdr:col>55</xdr:col>
      <xdr:colOff>0</xdr:colOff>
      <xdr:row>98</xdr:row>
      <xdr:rowOff>144611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97359"/>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166709</xdr:rowOff>
    </xdr:from>
    <xdr:to>
      <xdr:col>50</xdr:col>
      <xdr:colOff>114300</xdr:colOff>
      <xdr:row>98</xdr:row>
      <xdr:rowOff>141825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97359"/>
          <a:ext cx="8890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141825</xdr:rowOff>
    </xdr:from>
    <xdr:to>
      <xdr:col>45</xdr:col>
      <xdr:colOff>177800</xdr:colOff>
      <xdr:row>99</xdr:row>
      <xdr:rowOff>18706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3925"/>
          <a:ext cx="8890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5981</xdr:rowOff>
    </xdr:from>
    <xdr:to>
      <xdr:col>41</xdr:col>
      <xdr:colOff>50800</xdr:colOff>
      <xdr:row>99</xdr:row>
      <xdr:rowOff>18706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79531"/>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93811</xdr:rowOff>
    </xdr:from>
    <xdr:to>
      <xdr:col>55</xdr:col>
      <xdr:colOff>50800</xdr:colOff>
      <xdr:row>99</xdr:row>
      <xdr:rowOff>23961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8738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115909</xdr:rowOff>
    </xdr:from>
    <xdr:to>
      <xdr:col>50</xdr:col>
      <xdr:colOff>165100</xdr:colOff>
      <xdr:row>98</xdr:row>
      <xdr:rowOff>46059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91025</xdr:rowOff>
    </xdr:from>
    <xdr:to>
      <xdr:col>46</xdr:col>
      <xdr:colOff>38100</xdr:colOff>
      <xdr:row>99</xdr:row>
      <xdr:rowOff>21175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139356</xdr:rowOff>
    </xdr:from>
    <xdr:to>
      <xdr:col>41</xdr:col>
      <xdr:colOff>101600</xdr:colOff>
      <xdr:row>99</xdr:row>
      <xdr:rowOff>69506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60633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3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126631</xdr:rowOff>
    </xdr:from>
    <xdr:to>
      <xdr:col>36</xdr:col>
      <xdr:colOff>165100</xdr:colOff>
      <xdr:row>99</xdr:row>
      <xdr:rowOff>56781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47908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171342</xdr:rowOff>
    </xdr:from>
    <xdr:to>
      <xdr:col>85</xdr:col>
      <xdr:colOff>127000</xdr:colOff>
      <xdr:row>39</xdr:row>
      <xdr:rowOff>959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8644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959</xdr:rowOff>
    </xdr:from>
    <xdr:to>
      <xdr:col>81</xdr:col>
      <xdr:colOff>50800</xdr:colOff>
      <xdr:row>39</xdr:row>
      <xdr:rowOff>11303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7509"/>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169437</xdr:rowOff>
    </xdr:from>
    <xdr:to>
      <xdr:col>76</xdr:col>
      <xdr:colOff>114300</xdr:colOff>
      <xdr:row>39</xdr:row>
      <xdr:rowOff>11303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84537"/>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169437</xdr:rowOff>
    </xdr:from>
    <xdr:to>
      <xdr:col>71</xdr:col>
      <xdr:colOff>177800</xdr:colOff>
      <xdr:row>39</xdr:row>
      <xdr:rowOff>6274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84537"/>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120542</xdr:rowOff>
    </xdr:from>
    <xdr:to>
      <xdr:col>85</xdr:col>
      <xdr:colOff>177800</xdr:colOff>
      <xdr:row>39</xdr:row>
      <xdr:rowOff>50692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35469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121609</xdr:rowOff>
    </xdr:from>
    <xdr:to>
      <xdr:col>81</xdr:col>
      <xdr:colOff>101600</xdr:colOff>
      <xdr:row>39</xdr:row>
      <xdr:rowOff>51759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42886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2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131953</xdr:rowOff>
    </xdr:from>
    <xdr:to>
      <xdr:col>76</xdr:col>
      <xdr:colOff>165100</xdr:colOff>
      <xdr:row>39</xdr:row>
      <xdr:rowOff>62103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53230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3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118637</xdr:rowOff>
    </xdr:from>
    <xdr:to>
      <xdr:col>72</xdr:col>
      <xdr:colOff>38100</xdr:colOff>
      <xdr:row>39</xdr:row>
      <xdr:rowOff>48787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39914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126924</xdr:rowOff>
    </xdr:from>
    <xdr:to>
      <xdr:col>67</xdr:col>
      <xdr:colOff>101600</xdr:colOff>
      <xdr:row>39</xdr:row>
      <xdr:rowOff>57074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48201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125513</xdr:rowOff>
    </xdr:from>
    <xdr:to>
      <xdr:col>85</xdr:col>
      <xdr:colOff>127000</xdr:colOff>
      <xdr:row>77</xdr:row>
      <xdr:rowOff>128964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7163"/>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124685</xdr:rowOff>
    </xdr:from>
    <xdr:to>
      <xdr:col>81</xdr:col>
      <xdr:colOff>50800</xdr:colOff>
      <xdr:row>77</xdr:row>
      <xdr:rowOff>128964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2633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123665</xdr:rowOff>
    </xdr:from>
    <xdr:to>
      <xdr:col>76</xdr:col>
      <xdr:colOff>114300</xdr:colOff>
      <xdr:row>77</xdr:row>
      <xdr:rowOff>124685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25315"/>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106818</xdr:rowOff>
    </xdr:from>
    <xdr:to>
      <xdr:col>71</xdr:col>
      <xdr:colOff>177800</xdr:colOff>
      <xdr:row>77</xdr:row>
      <xdr:rowOff>123665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846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74713</xdr:rowOff>
    </xdr:from>
    <xdr:to>
      <xdr:col>85</xdr:col>
      <xdr:colOff>177800</xdr:colOff>
      <xdr:row>78</xdr:row>
      <xdr:rowOff>4863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53140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78164</xdr:rowOff>
    </xdr:from>
    <xdr:to>
      <xdr:col>81</xdr:col>
      <xdr:colOff>101600</xdr:colOff>
      <xdr:row>78</xdr:row>
      <xdr:rowOff>8314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170891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73885</xdr:rowOff>
    </xdr:from>
    <xdr:to>
      <xdr:col>76</xdr:col>
      <xdr:colOff>165100</xdr:colOff>
      <xdr:row>78</xdr:row>
      <xdr:rowOff>4035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166612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72865</xdr:rowOff>
    </xdr:from>
    <xdr:to>
      <xdr:col>72</xdr:col>
      <xdr:colOff>38100</xdr:colOff>
      <xdr:row>78</xdr:row>
      <xdr:rowOff>3015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165592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56018</xdr:rowOff>
    </xdr:from>
    <xdr:to>
      <xdr:col>67</xdr:col>
      <xdr:colOff>101600</xdr:colOff>
      <xdr:row>77</xdr:row>
      <xdr:rowOff>157618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148745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121842</xdr:rowOff>
    </xdr:from>
    <xdr:to>
      <xdr:col>85</xdr:col>
      <xdr:colOff>127000</xdr:colOff>
      <xdr:row>98</xdr:row>
      <xdr:rowOff>125124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2394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121842</xdr:rowOff>
    </xdr:from>
    <xdr:to>
      <xdr:col>81</xdr:col>
      <xdr:colOff>50800</xdr:colOff>
      <xdr:row>98</xdr:row>
      <xdr:rowOff>126963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394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111092</xdr:rowOff>
    </xdr:from>
    <xdr:to>
      <xdr:col>76</xdr:col>
      <xdr:colOff>114300</xdr:colOff>
      <xdr:row>98</xdr:row>
      <xdr:rowOff>126963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13192"/>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79887</xdr:rowOff>
    </xdr:from>
    <xdr:to>
      <xdr:col>71</xdr:col>
      <xdr:colOff>177800</xdr:colOff>
      <xdr:row>98</xdr:row>
      <xdr:rowOff>111092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1987"/>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74324</xdr:rowOff>
    </xdr:from>
    <xdr:to>
      <xdr:col>85</xdr:col>
      <xdr:colOff>177800</xdr:colOff>
      <xdr:row>99</xdr:row>
      <xdr:rowOff>4474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160701</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71042</xdr:rowOff>
    </xdr:from>
    <xdr:to>
      <xdr:col>81</xdr:col>
      <xdr:colOff>101600</xdr:colOff>
      <xdr:row>99</xdr:row>
      <xdr:rowOff>1192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163769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96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76163</xdr:rowOff>
    </xdr:from>
    <xdr:to>
      <xdr:col>76</xdr:col>
      <xdr:colOff>165100</xdr:colOff>
      <xdr:row>99</xdr:row>
      <xdr:rowOff>6313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168890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60292</xdr:rowOff>
    </xdr:from>
    <xdr:to>
      <xdr:col>72</xdr:col>
      <xdr:colOff>38100</xdr:colOff>
      <xdr:row>98</xdr:row>
      <xdr:rowOff>161892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153019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29087</xdr:rowOff>
    </xdr:from>
    <xdr:to>
      <xdr:col>67</xdr:col>
      <xdr:colOff>101600</xdr:colOff>
      <xdr:row>98</xdr:row>
      <xdr:rowOff>130687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121814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17216</xdr:rowOff>
    </xdr:from>
    <xdr:to>
      <xdr:col>116</xdr:col>
      <xdr:colOff>63500</xdr:colOff>
      <xdr:row>38</xdr:row>
      <xdr:rowOff>82687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32316"/>
          <a:ext cx="8382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17216</xdr:rowOff>
    </xdr:from>
    <xdr:to>
      <xdr:col>111</xdr:col>
      <xdr:colOff>177800</xdr:colOff>
      <xdr:row>38</xdr:row>
      <xdr:rowOff>47711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32316"/>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43414</xdr:rowOff>
    </xdr:from>
    <xdr:to>
      <xdr:col>107</xdr:col>
      <xdr:colOff>50800</xdr:colOff>
      <xdr:row>38</xdr:row>
      <xdr:rowOff>47711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5851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43414</xdr:rowOff>
    </xdr:from>
    <xdr:to>
      <xdr:col>102</xdr:col>
      <xdr:colOff>114300</xdr:colOff>
      <xdr:row>38</xdr:row>
      <xdr:rowOff>109068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58514"/>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31887</xdr:rowOff>
    </xdr:from>
    <xdr:to>
      <xdr:col>116</xdr:col>
      <xdr:colOff>114300</xdr:colOff>
      <xdr:row>38</xdr:row>
      <xdr:rowOff>133487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153966</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137866</xdr:rowOff>
    </xdr:from>
    <xdr:to>
      <xdr:col>112</xdr:col>
      <xdr:colOff>38100</xdr:colOff>
      <xdr:row>38</xdr:row>
      <xdr:rowOff>68016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84543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168361</xdr:rowOff>
    </xdr:from>
    <xdr:to>
      <xdr:col>107</xdr:col>
      <xdr:colOff>101600</xdr:colOff>
      <xdr:row>38</xdr:row>
      <xdr:rowOff>98511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115038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164064</xdr:rowOff>
    </xdr:from>
    <xdr:to>
      <xdr:col>102</xdr:col>
      <xdr:colOff>165100</xdr:colOff>
      <xdr:row>38</xdr:row>
      <xdr:rowOff>94214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110741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58268</xdr:rowOff>
    </xdr:from>
    <xdr:to>
      <xdr:col>98</xdr:col>
      <xdr:colOff>38100</xdr:colOff>
      <xdr:row>38</xdr:row>
      <xdr:rowOff>159868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150995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56184</xdr:rowOff>
    </xdr:from>
    <xdr:to>
      <xdr:col>116</xdr:col>
      <xdr:colOff>63500</xdr:colOff>
      <xdr:row>76</xdr:row>
      <xdr:rowOff>100425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86384"/>
          <a:ext cx="8382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56184</xdr:rowOff>
    </xdr:from>
    <xdr:to>
      <xdr:col>111</xdr:col>
      <xdr:colOff>177800</xdr:colOff>
      <xdr:row>76</xdr:row>
      <xdr:rowOff>89964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86384"/>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89964</xdr:rowOff>
    </xdr:from>
    <xdr:to>
      <xdr:col>107</xdr:col>
      <xdr:colOff>50800</xdr:colOff>
      <xdr:row>76</xdr:row>
      <xdr:rowOff>141452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20164"/>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141452</xdr:rowOff>
    </xdr:from>
    <xdr:to>
      <xdr:col>102</xdr:col>
      <xdr:colOff>114300</xdr:colOff>
      <xdr:row>76</xdr:row>
      <xdr:rowOff>163725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71652"/>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49625</xdr:rowOff>
    </xdr:from>
    <xdr:to>
      <xdr:col>116</xdr:col>
      <xdr:colOff>114300</xdr:colOff>
      <xdr:row>76</xdr:row>
      <xdr:rowOff>151225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72501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5384</xdr:rowOff>
    </xdr:from>
    <xdr:to>
      <xdr:col>112</xdr:col>
      <xdr:colOff>38100</xdr:colOff>
      <xdr:row>76</xdr:row>
      <xdr:rowOff>106984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123512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39164</xdr:rowOff>
    </xdr:from>
    <xdr:to>
      <xdr:col>107</xdr:col>
      <xdr:colOff>101600</xdr:colOff>
      <xdr:row>76</xdr:row>
      <xdr:rowOff>140764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4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90652</xdr:rowOff>
    </xdr:from>
    <xdr:to>
      <xdr:col>102</xdr:col>
      <xdr:colOff>165100</xdr:colOff>
      <xdr:row>77</xdr:row>
      <xdr:rowOff>20802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112925</xdr:rowOff>
    </xdr:from>
    <xdr:to>
      <xdr:col>98</xdr:col>
      <xdr:colOff>38100</xdr:colOff>
      <xdr:row>77</xdr:row>
      <xdr:rowOff>43075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性質別のおける住民一人当たりのコストは、ほぼすべての項目において、類似団体を下回っている。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人件費は、住民一人当たり８１，６８６円と類似団体平均より３５，１４８円少なく、定員適正化計画に基づく定員管理により、職員数が、類似団体を大きく下回っていることが要因である。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公債費は、住民一人当たり４０，６０３円と類似団体平均より３４，４０３円少なく、大型事業の償還終了などにより、償還のピークを過ぎたことにより、類似団体平均を下回っている。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76327</xdr:rowOff>
    </xdr:from>
    <xdr:to>
      <xdr:col>24</xdr:col>
      <xdr:colOff>63500</xdr:colOff>
      <xdr:row>37</xdr:row>
      <xdr:rowOff>84201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9977"/>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79629</xdr:rowOff>
    </xdr:from>
    <xdr:to>
      <xdr:col>19</xdr:col>
      <xdr:colOff>177800</xdr:colOff>
      <xdr:row>37</xdr:row>
      <xdr:rowOff>84201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32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6731</xdr:rowOff>
    </xdr:from>
    <xdr:to>
      <xdr:col>15</xdr:col>
      <xdr:colOff>50800</xdr:colOff>
      <xdr:row>37</xdr:row>
      <xdr:rowOff>79629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381"/>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123571</xdr:rowOff>
    </xdr:from>
    <xdr:to>
      <xdr:col>10</xdr:col>
      <xdr:colOff>114300</xdr:colOff>
      <xdr:row>37</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5771"/>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25527</xdr:rowOff>
    </xdr:from>
    <xdr:to>
      <xdr:col>24</xdr:col>
      <xdr:colOff>114300</xdr:colOff>
      <xdr:row>37</xdr:row>
      <xdr:rowOff>127127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33401</xdr:rowOff>
    </xdr:from>
    <xdr:to>
      <xdr:col>20</xdr:col>
      <xdr:colOff>38100</xdr:colOff>
      <xdr:row>37</xdr:row>
      <xdr:rowOff>135001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126128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28829</xdr:rowOff>
    </xdr:from>
    <xdr:to>
      <xdr:col>15</xdr:col>
      <xdr:colOff>101600</xdr:colOff>
      <xdr:row>37</xdr:row>
      <xdr:rowOff>130429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121556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127381</xdr:rowOff>
    </xdr:from>
    <xdr:to>
      <xdr:col>10</xdr:col>
      <xdr:colOff>165100</xdr:colOff>
      <xdr:row>37</xdr:row>
      <xdr:rowOff>57531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48658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72771</xdr:rowOff>
    </xdr:from>
    <xdr:to>
      <xdr:col>6</xdr:col>
      <xdr:colOff>38100</xdr:colOff>
      <xdr:row>37</xdr:row>
      <xdr:rowOff>2921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117761</xdr:rowOff>
    </xdr:from>
    <xdr:to>
      <xdr:col>24</xdr:col>
      <xdr:colOff>63500</xdr:colOff>
      <xdr:row>58</xdr:row>
      <xdr:rowOff>137140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61861"/>
          <a:ext cx="838200" cy="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117761</xdr:rowOff>
    </xdr:from>
    <xdr:to>
      <xdr:col>19</xdr:col>
      <xdr:colOff>177800</xdr:colOff>
      <xdr:row>58</xdr:row>
      <xdr:rowOff>125014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1861"/>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119262</xdr:rowOff>
    </xdr:from>
    <xdr:to>
      <xdr:col>15</xdr:col>
      <xdr:colOff>50800</xdr:colOff>
      <xdr:row>58</xdr:row>
      <xdr:rowOff>125014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3362"/>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96386</xdr:rowOff>
    </xdr:from>
    <xdr:to>
      <xdr:col>10</xdr:col>
      <xdr:colOff>114300</xdr:colOff>
      <xdr:row>58</xdr:row>
      <xdr:rowOff>119262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0486"/>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86340</xdr:rowOff>
    </xdr:from>
    <xdr:to>
      <xdr:col>24</xdr:col>
      <xdr:colOff>114300</xdr:colOff>
      <xdr:row>59</xdr:row>
      <xdr:rowOff>16490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66961</xdr:rowOff>
    </xdr:from>
    <xdr:to>
      <xdr:col>20</xdr:col>
      <xdr:colOff>38100</xdr:colOff>
      <xdr:row>58</xdr:row>
      <xdr:rowOff>168561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159688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74214</xdr:rowOff>
    </xdr:from>
    <xdr:to>
      <xdr:col>15</xdr:col>
      <xdr:colOff>101600</xdr:colOff>
      <xdr:row>59</xdr:row>
      <xdr:rowOff>4364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166941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68462</xdr:rowOff>
    </xdr:from>
    <xdr:to>
      <xdr:col>10</xdr:col>
      <xdr:colOff>165100</xdr:colOff>
      <xdr:row>58</xdr:row>
      <xdr:rowOff>170062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161189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45586</xdr:rowOff>
    </xdr:from>
    <xdr:to>
      <xdr:col>6</xdr:col>
      <xdr:colOff>38100</xdr:colOff>
      <xdr:row>58</xdr:row>
      <xdr:rowOff>147186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138313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131797</xdr:rowOff>
    </xdr:from>
    <xdr:to>
      <xdr:col>24</xdr:col>
      <xdr:colOff>63500</xdr:colOff>
      <xdr:row>74</xdr:row>
      <xdr:rowOff>135803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9097"/>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154472</xdr:rowOff>
    </xdr:from>
    <xdr:to>
      <xdr:col>19</xdr:col>
      <xdr:colOff>177800</xdr:colOff>
      <xdr:row>74</xdr:row>
      <xdr:rowOff>135803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70322"/>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154472</xdr:rowOff>
    </xdr:from>
    <xdr:to>
      <xdr:col>15</xdr:col>
      <xdr:colOff>50800</xdr:colOff>
      <xdr:row>75</xdr:row>
      <xdr:rowOff>42480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70322"/>
          <a:ext cx="889000" cy="23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42480</xdr:rowOff>
    </xdr:from>
    <xdr:to>
      <xdr:col>10</xdr:col>
      <xdr:colOff>114300</xdr:colOff>
      <xdr:row>75</xdr:row>
      <xdr:rowOff>122642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1230"/>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80997</xdr:rowOff>
    </xdr:from>
    <xdr:to>
      <xdr:col>24</xdr:col>
      <xdr:colOff>114300</xdr:colOff>
      <xdr:row>75</xdr:row>
      <xdr:rowOff>11147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59424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85003</xdr:rowOff>
    </xdr:from>
    <xdr:to>
      <xdr:col>20</xdr:col>
      <xdr:colOff>38100</xdr:colOff>
      <xdr:row>75</xdr:row>
      <xdr:rowOff>15153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103672</xdr:rowOff>
    </xdr:from>
    <xdr:to>
      <xdr:col>15</xdr:col>
      <xdr:colOff>101600</xdr:colOff>
      <xdr:row>74</xdr:row>
      <xdr:rowOff>33822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9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163130</xdr:rowOff>
    </xdr:from>
    <xdr:to>
      <xdr:col>10</xdr:col>
      <xdr:colOff>165100</xdr:colOff>
      <xdr:row>75</xdr:row>
      <xdr:rowOff>93280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109807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71842</xdr:rowOff>
    </xdr:from>
    <xdr:to>
      <xdr:col>6</xdr:col>
      <xdr:colOff>38100</xdr:colOff>
      <xdr:row>76</xdr:row>
      <xdr:rowOff>1992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164569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106728</xdr:rowOff>
    </xdr:from>
    <xdr:to>
      <xdr:col>24</xdr:col>
      <xdr:colOff>63500</xdr:colOff>
      <xdr:row>98</xdr:row>
      <xdr:rowOff>110770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8828"/>
          <a:ext cx="8382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108666</xdr:rowOff>
    </xdr:from>
    <xdr:to>
      <xdr:col>19</xdr:col>
      <xdr:colOff>177800</xdr:colOff>
      <xdr:row>98</xdr:row>
      <xdr:rowOff>110770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076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108666</xdr:rowOff>
    </xdr:from>
    <xdr:to>
      <xdr:col>15</xdr:col>
      <xdr:colOff>50800</xdr:colOff>
      <xdr:row>98</xdr:row>
      <xdr:rowOff>110244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0766"/>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110244</xdr:rowOff>
    </xdr:from>
    <xdr:to>
      <xdr:col>10</xdr:col>
      <xdr:colOff>114300</xdr:colOff>
      <xdr:row>98</xdr:row>
      <xdr:rowOff>113032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2344"/>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55928</xdr:rowOff>
    </xdr:from>
    <xdr:to>
      <xdr:col>24</xdr:col>
      <xdr:colOff>114300</xdr:colOff>
      <xdr:row>98</xdr:row>
      <xdr:rowOff>157528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59970</xdr:rowOff>
    </xdr:from>
    <xdr:to>
      <xdr:col>20</xdr:col>
      <xdr:colOff>38100</xdr:colOff>
      <xdr:row>98</xdr:row>
      <xdr:rowOff>161570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57866</xdr:rowOff>
    </xdr:from>
    <xdr:to>
      <xdr:col>15</xdr:col>
      <xdr:colOff>101600</xdr:colOff>
      <xdr:row>98</xdr:row>
      <xdr:rowOff>159466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150593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59444</xdr:rowOff>
    </xdr:from>
    <xdr:to>
      <xdr:col>10</xdr:col>
      <xdr:colOff>165100</xdr:colOff>
      <xdr:row>98</xdr:row>
      <xdr:rowOff>161044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152171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62232</xdr:rowOff>
    </xdr:from>
    <xdr:to>
      <xdr:col>6</xdr:col>
      <xdr:colOff>38100</xdr:colOff>
      <xdr:row>98</xdr:row>
      <xdr:rowOff>163832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154959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13039</xdr:rowOff>
    </xdr:from>
    <xdr:to>
      <xdr:col>55</xdr:col>
      <xdr:colOff>0</xdr:colOff>
      <xdr:row>56</xdr:row>
      <xdr:rowOff>85402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14239"/>
          <a:ext cx="838200" cy="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13039</xdr:rowOff>
    </xdr:from>
    <xdr:to>
      <xdr:col>50</xdr:col>
      <xdr:colOff>114300</xdr:colOff>
      <xdr:row>56</xdr:row>
      <xdr:rowOff>18142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4239"/>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14530</xdr:rowOff>
    </xdr:from>
    <xdr:to>
      <xdr:col>45</xdr:col>
      <xdr:colOff>177800</xdr:colOff>
      <xdr:row>56</xdr:row>
      <xdr:rowOff>18142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573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14530</xdr:rowOff>
    </xdr:from>
    <xdr:to>
      <xdr:col>41</xdr:col>
      <xdr:colOff>50800</xdr:colOff>
      <xdr:row>56</xdr:row>
      <xdr:rowOff>97626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5730"/>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34602</xdr:rowOff>
    </xdr:from>
    <xdr:to>
      <xdr:col>55</xdr:col>
      <xdr:colOff>50800</xdr:colOff>
      <xdr:row>56</xdr:row>
      <xdr:rowOff>136202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57479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133689</xdr:rowOff>
    </xdr:from>
    <xdr:to>
      <xdr:col>50</xdr:col>
      <xdr:colOff>165100</xdr:colOff>
      <xdr:row>56</xdr:row>
      <xdr:rowOff>63839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80366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138792</xdr:rowOff>
    </xdr:from>
    <xdr:to>
      <xdr:col>46</xdr:col>
      <xdr:colOff>38100</xdr:colOff>
      <xdr:row>56</xdr:row>
      <xdr:rowOff>68942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85469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135180</xdr:rowOff>
    </xdr:from>
    <xdr:to>
      <xdr:col>41</xdr:col>
      <xdr:colOff>101600</xdr:colOff>
      <xdr:row>56</xdr:row>
      <xdr:rowOff>65330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81857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46826</xdr:rowOff>
    </xdr:from>
    <xdr:to>
      <xdr:col>36</xdr:col>
      <xdr:colOff>165100</xdr:colOff>
      <xdr:row>56</xdr:row>
      <xdr:rowOff>148426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164953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128459</xdr:rowOff>
    </xdr:from>
    <xdr:to>
      <xdr:col>55</xdr:col>
      <xdr:colOff>0</xdr:colOff>
      <xdr:row>77</xdr:row>
      <xdr:rowOff>134241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0109"/>
          <a:ext cx="8382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128459</xdr:rowOff>
    </xdr:from>
    <xdr:to>
      <xdr:col>50</xdr:col>
      <xdr:colOff>114300</xdr:colOff>
      <xdr:row>77</xdr:row>
      <xdr:rowOff>143432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010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127744</xdr:rowOff>
    </xdr:from>
    <xdr:to>
      <xdr:col>45</xdr:col>
      <xdr:colOff>177800</xdr:colOff>
      <xdr:row>77</xdr:row>
      <xdr:rowOff>143432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29394"/>
          <a:ext cx="889000" cy="1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127744</xdr:rowOff>
    </xdr:from>
    <xdr:to>
      <xdr:col>41</xdr:col>
      <xdr:colOff>50800</xdr:colOff>
      <xdr:row>77</xdr:row>
      <xdr:rowOff>146210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29394"/>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83441</xdr:rowOff>
    </xdr:from>
    <xdr:to>
      <xdr:col>55</xdr:col>
      <xdr:colOff>50800</xdr:colOff>
      <xdr:row>78</xdr:row>
      <xdr:rowOff>13591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169818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77659</xdr:rowOff>
    </xdr:from>
    <xdr:to>
      <xdr:col>50</xdr:col>
      <xdr:colOff>165100</xdr:colOff>
      <xdr:row>78</xdr:row>
      <xdr:rowOff>7809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170386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92632</xdr:rowOff>
    </xdr:from>
    <xdr:to>
      <xdr:col>46</xdr:col>
      <xdr:colOff>38100</xdr:colOff>
      <xdr:row>78</xdr:row>
      <xdr:rowOff>22782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76944</xdr:rowOff>
    </xdr:from>
    <xdr:to>
      <xdr:col>41</xdr:col>
      <xdr:colOff>101600</xdr:colOff>
      <xdr:row>78</xdr:row>
      <xdr:rowOff>7094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169671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95410</xdr:rowOff>
    </xdr:from>
    <xdr:to>
      <xdr:col>36</xdr:col>
      <xdr:colOff>165100</xdr:colOff>
      <xdr:row>78</xdr:row>
      <xdr:rowOff>25560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38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48983</xdr:rowOff>
    </xdr:from>
    <xdr:to>
      <xdr:col>55</xdr:col>
      <xdr:colOff>0</xdr:colOff>
      <xdr:row>98</xdr:row>
      <xdr:rowOff>70479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51083"/>
          <a:ext cx="838200" cy="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70479</xdr:rowOff>
    </xdr:from>
    <xdr:to>
      <xdr:col>50</xdr:col>
      <xdr:colOff>114300</xdr:colOff>
      <xdr:row>98</xdr:row>
      <xdr:rowOff>84931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72579"/>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48278</xdr:rowOff>
    </xdr:from>
    <xdr:to>
      <xdr:col>45</xdr:col>
      <xdr:colOff>177800</xdr:colOff>
      <xdr:row>98</xdr:row>
      <xdr:rowOff>84931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50378"/>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48278</xdr:rowOff>
    </xdr:from>
    <xdr:to>
      <xdr:col>41</xdr:col>
      <xdr:colOff>50800</xdr:colOff>
      <xdr:row>98</xdr:row>
      <xdr:rowOff>89106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50378"/>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169633</xdr:rowOff>
    </xdr:from>
    <xdr:to>
      <xdr:col>55</xdr:col>
      <xdr:colOff>50800</xdr:colOff>
      <xdr:row>98</xdr:row>
      <xdr:rowOff>99783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84560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19679</xdr:rowOff>
    </xdr:from>
    <xdr:to>
      <xdr:col>50</xdr:col>
      <xdr:colOff>165100</xdr:colOff>
      <xdr:row>98</xdr:row>
      <xdr:rowOff>121279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34131</xdr:rowOff>
    </xdr:from>
    <xdr:to>
      <xdr:col>46</xdr:col>
      <xdr:colOff>38100</xdr:colOff>
      <xdr:row>98</xdr:row>
      <xdr:rowOff>135731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126858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168928</xdr:rowOff>
    </xdr:from>
    <xdr:to>
      <xdr:col>41</xdr:col>
      <xdr:colOff>101600</xdr:colOff>
      <xdr:row>98</xdr:row>
      <xdr:rowOff>99078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38306</xdr:rowOff>
    </xdr:from>
    <xdr:to>
      <xdr:col>36</xdr:col>
      <xdr:colOff>165100</xdr:colOff>
      <xdr:row>98</xdr:row>
      <xdr:rowOff>139906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70069</xdr:rowOff>
    </xdr:from>
    <xdr:to>
      <xdr:col>85</xdr:col>
      <xdr:colOff>127000</xdr:colOff>
      <xdr:row>38</xdr:row>
      <xdr:rowOff>80035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85169"/>
          <a:ext cx="8382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80035</xdr:rowOff>
    </xdr:from>
    <xdr:to>
      <xdr:col>81</xdr:col>
      <xdr:colOff>50800</xdr:colOff>
      <xdr:row>38</xdr:row>
      <xdr:rowOff>98072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95135"/>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74526</xdr:rowOff>
    </xdr:from>
    <xdr:to>
      <xdr:col>76</xdr:col>
      <xdr:colOff>114300</xdr:colOff>
      <xdr:row>38</xdr:row>
      <xdr:rowOff>98072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18176"/>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45814</xdr:rowOff>
    </xdr:from>
    <xdr:to>
      <xdr:col>71</xdr:col>
      <xdr:colOff>177800</xdr:colOff>
      <xdr:row>37</xdr:row>
      <xdr:rowOff>74526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89464"/>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19269</xdr:rowOff>
    </xdr:from>
    <xdr:to>
      <xdr:col>85</xdr:col>
      <xdr:colOff>177800</xdr:colOff>
      <xdr:row>38</xdr:row>
      <xdr:rowOff>120869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169146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29235</xdr:rowOff>
    </xdr:from>
    <xdr:to>
      <xdr:col>81</xdr:col>
      <xdr:colOff>101600</xdr:colOff>
      <xdr:row>38</xdr:row>
      <xdr:rowOff>130835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121962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47272</xdr:rowOff>
    </xdr:from>
    <xdr:to>
      <xdr:col>76</xdr:col>
      <xdr:colOff>165100</xdr:colOff>
      <xdr:row>38</xdr:row>
      <xdr:rowOff>148872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139999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23726</xdr:rowOff>
    </xdr:from>
    <xdr:to>
      <xdr:col>72</xdr:col>
      <xdr:colOff>38100</xdr:colOff>
      <xdr:row>37</xdr:row>
      <xdr:rowOff>125326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116453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166464</xdr:rowOff>
    </xdr:from>
    <xdr:to>
      <xdr:col>67</xdr:col>
      <xdr:colOff>101600</xdr:colOff>
      <xdr:row>37</xdr:row>
      <xdr:rowOff>96614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92170</xdr:rowOff>
    </xdr:from>
    <xdr:to>
      <xdr:col>85</xdr:col>
      <xdr:colOff>127000</xdr:colOff>
      <xdr:row>57</xdr:row>
      <xdr:rowOff>101469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693370"/>
          <a:ext cx="838200" cy="18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92170</xdr:rowOff>
    </xdr:from>
    <xdr:to>
      <xdr:col>81</xdr:col>
      <xdr:colOff>50800</xdr:colOff>
      <xdr:row>57</xdr:row>
      <xdr:rowOff>116378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693370"/>
          <a:ext cx="889000" cy="1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69625</xdr:rowOff>
    </xdr:from>
    <xdr:to>
      <xdr:col>76</xdr:col>
      <xdr:colOff>114300</xdr:colOff>
      <xdr:row>57</xdr:row>
      <xdr:rowOff>116378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42275"/>
          <a:ext cx="8890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69625</xdr:rowOff>
    </xdr:from>
    <xdr:to>
      <xdr:col>71</xdr:col>
      <xdr:colOff>177800</xdr:colOff>
      <xdr:row>57</xdr:row>
      <xdr:rowOff>91081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422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50669</xdr:rowOff>
    </xdr:from>
    <xdr:to>
      <xdr:col>85</xdr:col>
      <xdr:colOff>177800</xdr:colOff>
      <xdr:row>57</xdr:row>
      <xdr:rowOff>152269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137046</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41370</xdr:rowOff>
    </xdr:from>
    <xdr:to>
      <xdr:col>81</xdr:col>
      <xdr:colOff>101600</xdr:colOff>
      <xdr:row>56</xdr:row>
      <xdr:rowOff>142970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159497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65578</xdr:rowOff>
    </xdr:from>
    <xdr:to>
      <xdr:col>76</xdr:col>
      <xdr:colOff>165100</xdr:colOff>
      <xdr:row>57</xdr:row>
      <xdr:rowOff>167178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158305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18825</xdr:rowOff>
    </xdr:from>
    <xdr:to>
      <xdr:col>72</xdr:col>
      <xdr:colOff>38100</xdr:colOff>
      <xdr:row>57</xdr:row>
      <xdr:rowOff>120425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111552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40281</xdr:rowOff>
    </xdr:from>
    <xdr:to>
      <xdr:col>67</xdr:col>
      <xdr:colOff>101600</xdr:colOff>
      <xdr:row>57</xdr:row>
      <xdr:rowOff>141881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133008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171341</xdr:rowOff>
    </xdr:from>
    <xdr:to>
      <xdr:col>85</xdr:col>
      <xdr:colOff>127000</xdr:colOff>
      <xdr:row>79</xdr:row>
      <xdr:rowOff>958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4444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xdr:rowOff>
    </xdr:from>
    <xdr:to>
      <xdr:col>81</xdr:col>
      <xdr:colOff>50800</xdr:colOff>
      <xdr:row>79</xdr:row>
      <xdr:rowOff>11303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4550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169438</xdr:rowOff>
    </xdr:from>
    <xdr:to>
      <xdr:col>76</xdr:col>
      <xdr:colOff>114300</xdr:colOff>
      <xdr:row>79</xdr:row>
      <xdr:rowOff>11303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42538"/>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169438</xdr:rowOff>
    </xdr:from>
    <xdr:to>
      <xdr:col>71</xdr:col>
      <xdr:colOff>177800</xdr:colOff>
      <xdr:row>79</xdr:row>
      <xdr:rowOff>6274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42538"/>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120541</xdr:rowOff>
    </xdr:from>
    <xdr:to>
      <xdr:col>85</xdr:col>
      <xdr:colOff>177800</xdr:colOff>
      <xdr:row>79</xdr:row>
      <xdr:rowOff>50691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35468</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0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121608</xdr:rowOff>
    </xdr:from>
    <xdr:to>
      <xdr:col>81</xdr:col>
      <xdr:colOff>101600</xdr:colOff>
      <xdr:row>79</xdr:row>
      <xdr:rowOff>51758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42885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131953</xdr:rowOff>
    </xdr:from>
    <xdr:to>
      <xdr:col>76</xdr:col>
      <xdr:colOff>165100</xdr:colOff>
      <xdr:row>79</xdr:row>
      <xdr:rowOff>62103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53230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9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118638</xdr:rowOff>
    </xdr:from>
    <xdr:to>
      <xdr:col>72</xdr:col>
      <xdr:colOff>38100</xdr:colOff>
      <xdr:row>79</xdr:row>
      <xdr:rowOff>48788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39915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126924</xdr:rowOff>
    </xdr:from>
    <xdr:to>
      <xdr:col>67</xdr:col>
      <xdr:colOff>101600</xdr:colOff>
      <xdr:row>79</xdr:row>
      <xdr:rowOff>57074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48201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125513</xdr:rowOff>
    </xdr:from>
    <xdr:to>
      <xdr:col>85</xdr:col>
      <xdr:colOff>127000</xdr:colOff>
      <xdr:row>97</xdr:row>
      <xdr:rowOff>128964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56163"/>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124685</xdr:rowOff>
    </xdr:from>
    <xdr:to>
      <xdr:col>81</xdr:col>
      <xdr:colOff>50800</xdr:colOff>
      <xdr:row>97</xdr:row>
      <xdr:rowOff>128964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75533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123665</xdr:rowOff>
    </xdr:from>
    <xdr:to>
      <xdr:col>76</xdr:col>
      <xdr:colOff>114300</xdr:colOff>
      <xdr:row>97</xdr:row>
      <xdr:rowOff>124685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54315"/>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106818</xdr:rowOff>
    </xdr:from>
    <xdr:to>
      <xdr:col>71</xdr:col>
      <xdr:colOff>177800</xdr:colOff>
      <xdr:row>97</xdr:row>
      <xdr:rowOff>123665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3746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74713</xdr:rowOff>
    </xdr:from>
    <xdr:to>
      <xdr:col>85</xdr:col>
      <xdr:colOff>177800</xdr:colOff>
      <xdr:row>98</xdr:row>
      <xdr:rowOff>4863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53140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78164</xdr:rowOff>
    </xdr:from>
    <xdr:to>
      <xdr:col>81</xdr:col>
      <xdr:colOff>101600</xdr:colOff>
      <xdr:row>98</xdr:row>
      <xdr:rowOff>8314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170891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73885</xdr:rowOff>
    </xdr:from>
    <xdr:to>
      <xdr:col>76</xdr:col>
      <xdr:colOff>165100</xdr:colOff>
      <xdr:row>98</xdr:row>
      <xdr:rowOff>4035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166612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72865</xdr:rowOff>
    </xdr:from>
    <xdr:to>
      <xdr:col>72</xdr:col>
      <xdr:colOff>38100</xdr:colOff>
      <xdr:row>98</xdr:row>
      <xdr:rowOff>3015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165592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56018</xdr:rowOff>
    </xdr:from>
    <xdr:to>
      <xdr:col>67</xdr:col>
      <xdr:colOff>101600</xdr:colOff>
      <xdr:row>97</xdr:row>
      <xdr:rowOff>157618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148745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目的別における住民一人当たりのコストは、農林水産業費以外の項目において、類似団体を下回っている。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農林水産業費は、住民一人あたり４９，５０１円となっており、継続事業である漁村再生交付金事業による集落道の整備や漁港施設の改修などが多額であることが主な要因である。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土木費は、住民一人あたり１９，８４２円、類似団体平均より６０，７０５円少なく、類似団体内で最下位である。町道改良などの大型事業の終了によるものである。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実質収支額は、収支の均衡を保つため、財政調整基金の取り崩しで対応しているため、黒字となっているが、実質単年度収支は、赤字となっている。財政調整基金の残高は、平成３０年度末では、３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６３７万９</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０００円減少し、１２億６１５万６</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０００円となった。</a:t>
          </a:r>
        </a:p>
        <a:p>
          <a:r>
            <a:rPr kumimoji="1" lang="ja-JP" altLang="en-US" sz="1200">
              <a:latin typeface="ＭＳ ゴシック" pitchFamily="49" charset="-128"/>
              <a:ea typeface="ＭＳ ゴシック" pitchFamily="49" charset="-128"/>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全ての会計において、黒字となっており、今後も赤字になることはないものと考えている。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元利償還金は、臨時財政対策債の元利償還金の増加により、５百万円増加しているが、公営企業債の元利償還金に対する繰入金及び組合等が起こした地方債の元利償還金に対する負担金等は、若干の減少となっている。</a:t>
          </a:r>
        </a:p>
        <a:p>
          <a:r>
            <a:rPr kumimoji="1" lang="ja-JP" altLang="en-US" sz="1400">
              <a:latin typeface="ＭＳ ゴシック" pitchFamily="49" charset="-128"/>
              <a:ea typeface="ＭＳ ゴシック" pitchFamily="49" charset="-128"/>
            </a:rPr>
            <a:t>　今後、地方債の発行にあたっては、交付税措置の有利な地方債を重点的に活用し、財政状況を勘案しながら、適正な公債費負担の管理に努める。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将来負担額では、一般会計等に係る地方債の残高は、前年度から４８百万円の減額となったが、防災関連や学校施設整備などの大型事業が控えており、地方債残高の増加が見込まれる。</a:t>
          </a:r>
        </a:p>
        <a:p>
          <a:r>
            <a:rPr kumimoji="1" lang="ja-JP" altLang="en-US" sz="1300">
              <a:latin typeface="ＭＳ ゴシック" pitchFamily="49" charset="-128"/>
              <a:ea typeface="ＭＳ ゴシック" pitchFamily="49" charset="-128"/>
            </a:rPr>
            <a:t>　また、公営企業債等繰入見込額は、水道事業での水道施設の耐震化に対する新規発行、下水道事業での増加により、１７百万円の増額となった。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充当可能財源等では、充当可能基金は、国民健康保険基金の増加により、６２百万円の増額となった。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基準財政需要額算入見込額は、道路橋りょう費や下水道費での減少により、１２８百万円の減額となった。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百万円、地域づくり推進事業基金の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財政調整基金、地域づくり推進事業基金以外の基金については、大きな増減はない。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財政調整基金は、将来にわたって持続可能な財政運営を行うため、基金残高を減らさないように努める。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地域づくり推進事業基金は、重点施策である子育て環境の整備や防災対策などの財源に充てる。財源にはふるさと納税寄付金を積み立てている。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　：　地域文化の保存・活用、生活快適性の向上、子育て・教育環境の充実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　：　中山間地域における土地改良施設の機能を適切に発揮させるための集落共同活動の強化に対する支援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　：　高齢者福祉の増進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　：　志賀保育所増築事業へ充当による減少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　：　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　：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　：　志賀小学校駐車場用地取得の財源として活用の予定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　：　現状維持の予定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　：　現状維持の予定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社会保障関係費の増大などにより、財源不足に対応するため、取り崩しを行ったことにより、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財政調整基金の残高は、社会保障関係費や公共施設の老朽化対策関係経費の増加による財源不足に対応するため、最低限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現時点で償還に充てる予定はなく、現状維持の予定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学校や保育所などの主要な公共施設が、昭和５０年代に建設されたものが多いため、類似団体平均を若干上回っている。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今後は、公共施設等総合管理計画に基づき老朽化した施設の改修・更新を計画的かつ効率的に推進していくことが求められる。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114226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5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29301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05717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66312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11577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35288</xdr:rowOff>
    </xdr:from>
    <xdr:to>
      <xdr:col>11</xdr:col>
      <xdr:colOff>187325</xdr:colOff>
      <xdr:row>32</xdr:row>
      <xdr:rowOff>136888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32</xdr:row>
      <xdr:rowOff>86088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152787"/>
          <a:ext cx="762000" cy="1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96628</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133639</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128015</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の中で下位に位置している。過去の大型事業の実施に伴う地方債の発行などにより、実質債務（将来負担額から充当可能基金等を控除した実質的な債務）が類似団体よりも多額であることからが要因である。地方債の発行にあたっては、緊急性や優先性を十分勘案し、財政の持続可能性を高め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147976</xdr:rowOff>
    </xdr:from>
    <xdr:to>
      <xdr:col>76</xdr:col>
      <xdr:colOff>73025</xdr:colOff>
      <xdr:row>29</xdr:row>
      <xdr:rowOff>78126</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7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170853</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57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73011</xdr:rowOff>
    </xdr:from>
    <xdr:to>
      <xdr:col>72</xdr:col>
      <xdr:colOff>123825</xdr:colOff>
      <xdr:row>29</xdr:row>
      <xdr:rowOff>3161</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6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123811</xdr:rowOff>
    </xdr:from>
    <xdr:to>
      <xdr:col>76</xdr:col>
      <xdr:colOff>22225</xdr:colOff>
      <xdr:row>29</xdr:row>
      <xdr:rowOff>27326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5695936"/>
          <a:ext cx="7112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19688</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4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95794</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2353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95794</xdr:rowOff>
    </xdr:from>
    <xdr:to>
      <xdr:col>19</xdr:col>
      <xdr:colOff>177800</xdr:colOff>
      <xdr:row>36</xdr:row>
      <xdr:rowOff>128451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26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36</xdr:row>
      <xdr:rowOff>157843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3006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83324</xdr:rowOff>
    </xdr:from>
    <xdr:to>
      <xdr:col>55</xdr:col>
      <xdr:colOff>50800</xdr:colOff>
      <xdr:row>42</xdr:row>
      <xdr:rowOff>13474</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1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169701</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84051</xdr:rowOff>
    </xdr:from>
    <xdr:to>
      <xdr:col>50</xdr:col>
      <xdr:colOff>165100</xdr:colOff>
      <xdr:row>42</xdr:row>
      <xdr:rowOff>14201</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1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134124</xdr:rowOff>
    </xdr:from>
    <xdr:to>
      <xdr:col>55</xdr:col>
      <xdr:colOff>0</xdr:colOff>
      <xdr:row>41</xdr:row>
      <xdr:rowOff>134851</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163574"/>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84062</xdr:rowOff>
    </xdr:from>
    <xdr:to>
      <xdr:col>46</xdr:col>
      <xdr:colOff>38100</xdr:colOff>
      <xdr:row>42</xdr:row>
      <xdr:rowOff>14212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1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134851</xdr:rowOff>
    </xdr:from>
    <xdr:to>
      <xdr:col>50</xdr:col>
      <xdr:colOff>114300</xdr:colOff>
      <xdr:row>41</xdr:row>
      <xdr:rowOff>134862</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16430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83827</xdr:rowOff>
    </xdr:from>
    <xdr:to>
      <xdr:col>41</xdr:col>
      <xdr:colOff>101600</xdr:colOff>
      <xdr:row>42</xdr:row>
      <xdr:rowOff>13977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1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134627</xdr:rowOff>
    </xdr:from>
    <xdr:to>
      <xdr:col>45</xdr:col>
      <xdr:colOff>177800</xdr:colOff>
      <xdr:row>41</xdr:row>
      <xdr:rowOff>134862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7164077"/>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5328</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2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5339</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2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5104</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2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136978</xdr:rowOff>
    </xdr:from>
    <xdr:to>
      <xdr:col>24</xdr:col>
      <xdr:colOff>114300</xdr:colOff>
      <xdr:row>57</xdr:row>
      <xdr:rowOff>67128</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159855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xdr:rowOff>
    </xdr:from>
    <xdr:to>
      <xdr:col>24</xdr:col>
      <xdr:colOff>63500</xdr:colOff>
      <xdr:row>57</xdr:row>
      <xdr:rowOff>35923</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97889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4717</xdr:rowOff>
    </xdr:from>
    <xdr:to>
      <xdr:col>15</xdr:col>
      <xdr:colOff>101600</xdr:colOff>
      <xdr:row>57</xdr:row>
      <xdr:rowOff>106317</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35923</xdr:rowOff>
    </xdr:from>
    <xdr:to>
      <xdr:col>19</xdr:col>
      <xdr:colOff>177800</xdr:colOff>
      <xdr:row>57</xdr:row>
      <xdr:rowOff>55517</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98085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32476</xdr:rowOff>
    </xdr:from>
    <xdr:to>
      <xdr:col>10</xdr:col>
      <xdr:colOff>165100</xdr:colOff>
      <xdr:row>57</xdr:row>
      <xdr:rowOff>134076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55517</xdr:rowOff>
    </xdr:from>
    <xdr:to>
      <xdr:col>15</xdr:col>
      <xdr:colOff>50800</xdr:colOff>
      <xdr:row>57</xdr:row>
      <xdr:rowOff>83276</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98281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103250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122844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150603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1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1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100-0000DC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51658</xdr:rowOff>
    </xdr:from>
    <xdr:to>
      <xdr:col>55</xdr:col>
      <xdr:colOff>50800</xdr:colOff>
      <xdr:row>63</xdr:row>
      <xdr:rowOff>153258</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30085</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8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52598</xdr:rowOff>
    </xdr:from>
    <xdr:to>
      <xdr:col>50</xdr:col>
      <xdr:colOff>165100</xdr:colOff>
      <xdr:row>63</xdr:row>
      <xdr:rowOff>154198</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102458</xdr:rowOff>
    </xdr:from>
    <xdr:to>
      <xdr:col>55</xdr:col>
      <xdr:colOff>0</xdr:colOff>
      <xdr:row>63</xdr:row>
      <xdr:rowOff>103398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0903808"/>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53517</xdr:rowOff>
    </xdr:from>
    <xdr:to>
      <xdr:col>46</xdr:col>
      <xdr:colOff>38100</xdr:colOff>
      <xdr:row>63</xdr:row>
      <xdr:rowOff>155117</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99500" y="108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103398</xdr:rowOff>
    </xdr:from>
    <xdr:to>
      <xdr:col>50</xdr:col>
      <xdr:colOff>114300</xdr:colOff>
      <xdr:row>63</xdr:row>
      <xdr:rowOff>104317</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8750300" y="1090474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53065</xdr:rowOff>
    </xdr:from>
    <xdr:to>
      <xdr:col>41</xdr:col>
      <xdr:colOff>101600</xdr:colOff>
      <xdr:row>63</xdr:row>
      <xdr:rowOff>154665</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103865</xdr:rowOff>
    </xdr:from>
    <xdr:to>
      <xdr:col>45</xdr:col>
      <xdr:colOff>177800</xdr:colOff>
      <xdr:row>63</xdr:row>
      <xdr:rowOff>104317</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861300" y="1090521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145325</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9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146244</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94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145792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9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港湾・漁港】&#10;有形固定資産減価償却率グラフ枠">
          <a:extLst>
            <a:ext uri="{FF2B5EF4-FFF2-40B4-BE49-F238E27FC236}">
              <a16:creationId xmlns:a16="http://schemas.microsoft.com/office/drawing/2014/main" id="{00000000-0008-0000-0100-00001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286" name="【港湾・漁港】&#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288" name="【港湾・漁港】&#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290" name="【港湾・漁港】&#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64606</xdr:rowOff>
    </xdr:from>
    <xdr:ext cx="405111" cy="259045"/>
    <xdr:sp macro="" textlink="">
      <xdr:nvSpPr>
        <xdr:cNvPr id="301" name="【港湾・漁港】&#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789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76019</xdr:rowOff>
    </xdr:from>
    <xdr:to>
      <xdr:col>20</xdr:col>
      <xdr:colOff>38100</xdr:colOff>
      <xdr:row>106</xdr:row>
      <xdr:rowOff>6169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126819</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3797300" y="180947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126819</xdr:rowOff>
    </xdr:from>
    <xdr:to>
      <xdr:col>19</xdr:col>
      <xdr:colOff>177800</xdr:colOff>
      <xdr:row>105</xdr:row>
      <xdr:rowOff>159476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2908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141332</xdr:rowOff>
    </xdr:from>
    <xdr:to>
      <xdr:col>10</xdr:col>
      <xdr:colOff>165100</xdr:colOff>
      <xdr:row>106</xdr:row>
      <xdr:rowOff>71482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159476</xdr:rowOff>
    </xdr:from>
    <xdr:to>
      <xdr:col>15</xdr:col>
      <xdr:colOff>50800</xdr:colOff>
      <xdr:row>106</xdr:row>
      <xdr:rowOff>20682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019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08" name="n_1aveValue【港湾・漁港】&#10;有形固定資産減価償却率">
          <a:extLst>
            <a:ext uri="{FF2B5EF4-FFF2-40B4-BE49-F238E27FC236}">
              <a16:creationId xmlns:a16="http://schemas.microsoft.com/office/drawing/2014/main" id="{00000000-0008-0000-0100-000034010000}"/>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09" name="n_2aveValue【港湾・漁港】&#10;有形固定資産減価償却率">
          <a:extLst>
            <a:ext uri="{FF2B5EF4-FFF2-40B4-BE49-F238E27FC236}">
              <a16:creationId xmlns:a16="http://schemas.microsoft.com/office/drawing/2014/main" id="{00000000-0008-0000-0100-000035010000}"/>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10" name="n_3aveValue【港湾・漁港】&#10;有形固定資産減価償却率">
          <a:extLst>
            <a:ext uri="{FF2B5EF4-FFF2-40B4-BE49-F238E27FC236}">
              <a16:creationId xmlns:a16="http://schemas.microsoft.com/office/drawing/2014/main" id="{00000000-0008-0000-0100-000036010000}"/>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168746</xdr:rowOff>
    </xdr:from>
    <xdr:ext cx="405111" cy="259045"/>
    <xdr:sp macro="" textlink="">
      <xdr:nvSpPr>
        <xdr:cNvPr id="311" name="n_1mainValue【港湾・漁港】&#10;有形固定資産減価償却率">
          <a:extLst>
            <a:ext uri="{FF2B5EF4-FFF2-40B4-BE49-F238E27FC236}">
              <a16:creationId xmlns:a16="http://schemas.microsoft.com/office/drawing/2014/main" id="{00000000-0008-0000-0100-000037010000}"/>
            </a:ext>
          </a:extLst>
        </xdr:cNvPr>
        <xdr:cNvSpPr txBox="1"/>
      </xdr:nvSpPr>
      <xdr:spPr>
        <a:xfrm>
          <a:off x="3582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29953</xdr:rowOff>
    </xdr:from>
    <xdr:ext cx="405111" cy="259045"/>
    <xdr:sp macro="" textlink="">
      <xdr:nvSpPr>
        <xdr:cNvPr id="312" name="n_2mainValue【港湾・漁港】&#10;有形固定資産減価償却率">
          <a:extLst>
            <a:ext uri="{FF2B5EF4-FFF2-40B4-BE49-F238E27FC236}">
              <a16:creationId xmlns:a16="http://schemas.microsoft.com/office/drawing/2014/main" id="{00000000-0008-0000-0100-000038010000}"/>
            </a:ext>
          </a:extLst>
        </xdr:cNvPr>
        <xdr:cNvSpPr txBox="1"/>
      </xdr:nvSpPr>
      <xdr:spPr>
        <a:xfrm>
          <a:off x="2705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62609</xdr:rowOff>
    </xdr:from>
    <xdr:ext cx="405111" cy="259045"/>
    <xdr:sp macro="" textlink="">
      <xdr:nvSpPr>
        <xdr:cNvPr id="313" name="n_3mainValue【港湾・漁港】&#10;有形固定資産減価償却率">
          <a:extLst>
            <a:ext uri="{FF2B5EF4-FFF2-40B4-BE49-F238E27FC236}">
              <a16:creationId xmlns:a16="http://schemas.microsoft.com/office/drawing/2014/main" id="{00000000-0008-0000-0100-000039010000}"/>
            </a:ext>
          </a:extLst>
        </xdr:cNvPr>
        <xdr:cNvSpPr txBox="1"/>
      </xdr:nvSpPr>
      <xdr:spPr>
        <a:xfrm>
          <a:off x="1816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港湾・漁港】&#10;一人当たり有形固定資産（償却資産）額グラフ枠">
          <a:extLst>
            <a:ext uri="{FF2B5EF4-FFF2-40B4-BE49-F238E27FC236}">
              <a16:creationId xmlns:a16="http://schemas.microsoft.com/office/drawing/2014/main" id="{00000000-0008-0000-0100-00005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338" name="【港湾・漁港】&#10;一人当たり有形固定資産（償却資産）額最小値テキスト">
          <a:extLst>
            <a:ext uri="{FF2B5EF4-FFF2-40B4-BE49-F238E27FC236}">
              <a16:creationId xmlns:a16="http://schemas.microsoft.com/office/drawing/2014/main" id="{00000000-0008-0000-0100-000052010000}"/>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340" name="【港湾・漁港】&#10;一人当たり有形固定資産（償却資産）額最大値テキスト">
          <a:extLst>
            <a:ext uri="{FF2B5EF4-FFF2-40B4-BE49-F238E27FC236}">
              <a16:creationId xmlns:a16="http://schemas.microsoft.com/office/drawing/2014/main" id="{00000000-0008-0000-0100-000054010000}"/>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342" name="【港湾・漁港】&#10;一人当たり有形固定資産（償却資産）額平均値テキスト">
          <a:extLst>
            <a:ext uri="{FF2B5EF4-FFF2-40B4-BE49-F238E27FC236}">
              <a16:creationId xmlns:a16="http://schemas.microsoft.com/office/drawing/2014/main" id="{00000000-0008-0000-0100-000056010000}"/>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54404</xdr:rowOff>
    </xdr:from>
    <xdr:to>
      <xdr:col>55</xdr:col>
      <xdr:colOff>50800</xdr:colOff>
      <xdr:row>108</xdr:row>
      <xdr:rowOff>156004</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0426700" y="185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140781</xdr:rowOff>
    </xdr:from>
    <xdr:ext cx="599010" cy="259045"/>
    <xdr:sp macro="" textlink="">
      <xdr:nvSpPr>
        <xdr:cNvPr id="353" name="【港湾・漁港】&#10;一人当たり有形固定資産（償却資産）額該当値テキスト">
          <a:extLst>
            <a:ext uri="{FF2B5EF4-FFF2-40B4-BE49-F238E27FC236}">
              <a16:creationId xmlns:a16="http://schemas.microsoft.com/office/drawing/2014/main" id="{00000000-0008-0000-0100-000061010000}"/>
            </a:ext>
          </a:extLst>
        </xdr:cNvPr>
        <xdr:cNvSpPr txBox="1"/>
      </xdr:nvSpPr>
      <xdr:spPr>
        <a:xfrm>
          <a:off x="10515600" y="184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54476</xdr:rowOff>
    </xdr:from>
    <xdr:to>
      <xdr:col>50</xdr:col>
      <xdr:colOff>165100</xdr:colOff>
      <xdr:row>108</xdr:row>
      <xdr:rowOff>156076</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588500" y="18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105204</xdr:rowOff>
    </xdr:from>
    <xdr:to>
      <xdr:col>55</xdr:col>
      <xdr:colOff>0</xdr:colOff>
      <xdr:row>108</xdr:row>
      <xdr:rowOff>105276</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9639300" y="18621804"/>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54482</xdr:rowOff>
    </xdr:from>
    <xdr:to>
      <xdr:col>46</xdr:col>
      <xdr:colOff>38100</xdr:colOff>
      <xdr:row>108</xdr:row>
      <xdr:rowOff>156082</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99500" y="18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105276</xdr:rowOff>
    </xdr:from>
    <xdr:to>
      <xdr:col>50</xdr:col>
      <xdr:colOff>114300</xdr:colOff>
      <xdr:row>108</xdr:row>
      <xdr:rowOff>105282</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8750300" y="18621876"/>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54333</xdr:rowOff>
    </xdr:from>
    <xdr:to>
      <xdr:col>41</xdr:col>
      <xdr:colOff>101600</xdr:colOff>
      <xdr:row>108</xdr:row>
      <xdr:rowOff>155933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7810500" y="185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105133</xdr:rowOff>
    </xdr:from>
    <xdr:to>
      <xdr:col>45</xdr:col>
      <xdr:colOff>177800</xdr:colOff>
      <xdr:row>108</xdr:row>
      <xdr:rowOff>105282</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861300" y="18621733"/>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360" name="n_1aveValue【港湾・漁港】&#10;一人当たり有形固定資産（償却資産）額">
          <a:extLst>
            <a:ext uri="{FF2B5EF4-FFF2-40B4-BE49-F238E27FC236}">
              <a16:creationId xmlns:a16="http://schemas.microsoft.com/office/drawing/2014/main" id="{00000000-0008-0000-0100-000068010000}"/>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361" name="n_2aveValue【港湾・漁港】&#10;一人当たり有形固定資産（償却資産）額">
          <a:extLst>
            <a:ext uri="{FF2B5EF4-FFF2-40B4-BE49-F238E27FC236}">
              <a16:creationId xmlns:a16="http://schemas.microsoft.com/office/drawing/2014/main" id="{00000000-0008-0000-0100-000069010000}"/>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362" name="n_3aveValue【港湾・漁港】&#10;一人当たり有形固定資産（償却資産）額">
          <a:extLst>
            <a:ext uri="{FF2B5EF4-FFF2-40B4-BE49-F238E27FC236}">
              <a16:creationId xmlns:a16="http://schemas.microsoft.com/office/drawing/2014/main" id="{00000000-0008-0000-0100-00006A010000}"/>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147203</xdr:rowOff>
    </xdr:from>
    <xdr:ext cx="599010" cy="259045"/>
    <xdr:sp macro="" textlink="">
      <xdr:nvSpPr>
        <xdr:cNvPr id="363" name="n_1mainValue【港湾・漁港】&#10;一人当たり有形固定資産（償却資産）額">
          <a:extLst>
            <a:ext uri="{FF2B5EF4-FFF2-40B4-BE49-F238E27FC236}">
              <a16:creationId xmlns:a16="http://schemas.microsoft.com/office/drawing/2014/main" id="{00000000-0008-0000-0100-00006B010000}"/>
            </a:ext>
          </a:extLst>
        </xdr:cNvPr>
        <xdr:cNvSpPr txBox="1"/>
      </xdr:nvSpPr>
      <xdr:spPr>
        <a:xfrm>
          <a:off x="9327095" y="1866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147209</xdr:rowOff>
    </xdr:from>
    <xdr:ext cx="599010" cy="259045"/>
    <xdr:sp macro="" textlink="">
      <xdr:nvSpPr>
        <xdr:cNvPr id="364" name="n_2mainValue【港湾・漁港】&#10;一人当たり有形固定資産（償却資産）額">
          <a:extLst>
            <a:ext uri="{FF2B5EF4-FFF2-40B4-BE49-F238E27FC236}">
              <a16:creationId xmlns:a16="http://schemas.microsoft.com/office/drawing/2014/main" id="{00000000-0008-0000-0100-00006C010000}"/>
            </a:ext>
          </a:extLst>
        </xdr:cNvPr>
        <xdr:cNvSpPr txBox="1"/>
      </xdr:nvSpPr>
      <xdr:spPr>
        <a:xfrm>
          <a:off x="8450795" y="186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147060</xdr:rowOff>
    </xdr:from>
    <xdr:ext cx="599010" cy="259045"/>
    <xdr:sp macro="" textlink="">
      <xdr:nvSpPr>
        <xdr:cNvPr id="365" name="n_3mainValue【港湾・漁港】&#10;一人当たり有形固定資産（償却資産）額">
          <a:extLst>
            <a:ext uri="{FF2B5EF4-FFF2-40B4-BE49-F238E27FC236}">
              <a16:creationId xmlns:a16="http://schemas.microsoft.com/office/drawing/2014/main" id="{00000000-0008-0000-0100-00006D010000}"/>
            </a:ext>
          </a:extLst>
        </xdr:cNvPr>
        <xdr:cNvSpPr txBox="1"/>
      </xdr:nvSpPr>
      <xdr:spPr>
        <a:xfrm>
          <a:off x="7561795" y="1866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2" name="【認定こども園・幼稚園・保育所】&#10;有形固定資産減価償却率最小値テキスト">
          <a:extLst>
            <a:ext uri="{FF2B5EF4-FFF2-40B4-BE49-F238E27FC236}">
              <a16:creationId xmlns:a16="http://schemas.microsoft.com/office/drawing/2014/main" id="{00000000-0008-0000-0100-000088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00000000-0008-0000-0100-00008A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00000000-0008-0000-0100-00008C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85816</xdr:rowOff>
    </xdr:from>
    <xdr:to>
      <xdr:col>85</xdr:col>
      <xdr:colOff>177800</xdr:colOff>
      <xdr:row>36</xdr:row>
      <xdr:rowOff>15966</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108693</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00000000-0008-0000-0100-000097010000}"/>
            </a:ext>
          </a:extLst>
        </xdr:cNvPr>
        <xdr:cNvSpPr txBox="1"/>
      </xdr:nvSpPr>
      <xdr:spPr>
        <a:xfrm>
          <a:off x="16357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43543</xdr:rowOff>
    </xdr:from>
    <xdr:to>
      <xdr:col>85</xdr:col>
      <xdr:colOff>127000</xdr:colOff>
      <xdr:row>35</xdr:row>
      <xdr:rowOff>136616</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5481300" y="604429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20501</xdr:rowOff>
    </xdr:from>
    <xdr:to>
      <xdr:col>76</xdr:col>
      <xdr:colOff>165100</xdr:colOff>
      <xdr:row>35</xdr:row>
      <xdr:rowOff>122101</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43543</xdr:rowOff>
    </xdr:from>
    <xdr:to>
      <xdr:col>81</xdr:col>
      <xdr:colOff>50800</xdr:colOff>
      <xdr:row>35</xdr:row>
      <xdr:rowOff>71301</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4592300" y="60442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56424</xdr:rowOff>
    </xdr:from>
    <xdr:to>
      <xdr:col>72</xdr:col>
      <xdr:colOff>38100</xdr:colOff>
      <xdr:row>35</xdr:row>
      <xdr:rowOff>158024</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3652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71301</xdr:rowOff>
    </xdr:from>
    <xdr:to>
      <xdr:col>76</xdr:col>
      <xdr:colOff>114300</xdr:colOff>
      <xdr:row>35</xdr:row>
      <xdr:rowOff>107224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3703300" y="607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3101</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3500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00000000-0008-0000-01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00000000-0008-0000-0100-0000BA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00000000-0008-0000-0100-0000BC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00000000-0008-0000-0100-0000BE01000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18542</xdr:rowOff>
    </xdr:from>
    <xdr:to>
      <xdr:col>116</xdr:col>
      <xdr:colOff>114300</xdr:colOff>
      <xdr:row>36</xdr:row>
      <xdr:rowOff>120142</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22110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41419</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00000000-0008-0000-0100-0000C9010000}"/>
            </a:ext>
          </a:extLst>
        </xdr:cNvPr>
        <xdr:cNvSpPr txBox="1"/>
      </xdr:nvSpPr>
      <xdr:spPr>
        <a:xfrm>
          <a:off x="22199600"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69342</xdr:rowOff>
    </xdr:from>
    <xdr:to>
      <xdr:col>116</xdr:col>
      <xdr:colOff>63500</xdr:colOff>
      <xdr:row>36</xdr:row>
      <xdr:rowOff>110490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21323300" y="624154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59690</xdr:rowOff>
    </xdr:from>
    <xdr:to>
      <xdr:col>107</xdr:col>
      <xdr:colOff>101600</xdr:colOff>
      <xdr:row>36</xdr:row>
      <xdr:rowOff>161290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2038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36</xdr:row>
      <xdr:rowOff>110490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20434300" y="6282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57404</xdr:rowOff>
    </xdr:from>
    <xdr:to>
      <xdr:col>102</xdr:col>
      <xdr:colOff>165100</xdr:colOff>
      <xdr:row>36</xdr:row>
      <xdr:rowOff>159004</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9494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108204</xdr:rowOff>
    </xdr:from>
    <xdr:to>
      <xdr:col>107</xdr:col>
      <xdr:colOff>50800</xdr:colOff>
      <xdr:row>36</xdr:row>
      <xdr:rowOff>110490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9545300" y="62804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6367</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4081</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193104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00000000-0008-0000-0100-0000E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6" name="【学校施設】&#10;有形固定資産減価償却率最小値テキスト">
          <a:extLst>
            <a:ext uri="{FF2B5EF4-FFF2-40B4-BE49-F238E27FC236}">
              <a16:creationId xmlns:a16="http://schemas.microsoft.com/office/drawing/2014/main" id="{00000000-0008-0000-0100-0000F0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00000000-0008-0000-0100-0000F2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00000000-0008-0000-0100-0000F4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00000000-0008-0000-0100-0000FF010000}"/>
            </a:ext>
          </a:extLst>
        </xdr:cNvPr>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89626</xdr:rowOff>
    </xdr:from>
    <xdr:to>
      <xdr:col>81</xdr:col>
      <xdr:colOff>101600</xdr:colOff>
      <xdr:row>58</xdr:row>
      <xdr:rowOff>19776</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5430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115933</xdr:rowOff>
    </xdr:from>
    <xdr:to>
      <xdr:col>85</xdr:col>
      <xdr:colOff>127000</xdr:colOff>
      <xdr:row>57</xdr:row>
      <xdr:rowOff>140426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5481300" y="988858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39007</xdr:rowOff>
    </xdr:from>
    <xdr:to>
      <xdr:col>76</xdr:col>
      <xdr:colOff>165100</xdr:colOff>
      <xdr:row>57</xdr:row>
      <xdr:rowOff>140607</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140426</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4592300" y="986245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8" name="n_1aveValue【学校施設】&#10;有形固定資産減価償却率">
          <a:extLst>
            <a:ext uri="{FF2B5EF4-FFF2-40B4-BE49-F238E27FC236}">
              <a16:creationId xmlns:a16="http://schemas.microsoft.com/office/drawing/2014/main" id="{00000000-0008-0000-0100-00000602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9" name="n_2aveValue【学校施設】&#10;有形固定資産減価償却率">
          <a:extLst>
            <a:ext uri="{FF2B5EF4-FFF2-40B4-BE49-F238E27FC236}">
              <a16:creationId xmlns:a16="http://schemas.microsoft.com/office/drawing/2014/main" id="{00000000-0008-0000-0100-00000702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20" name="n_3aveValue【学校施設】&#10;有形固定資産減価償却率">
          <a:extLst>
            <a:ext uri="{FF2B5EF4-FFF2-40B4-BE49-F238E27FC236}">
              <a16:creationId xmlns:a16="http://schemas.microsoft.com/office/drawing/2014/main" id="{00000000-0008-0000-0100-000008020000}"/>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36303</xdr:rowOff>
    </xdr:from>
    <xdr:ext cx="405111" cy="259045"/>
    <xdr:sp macro="" textlink="">
      <xdr:nvSpPr>
        <xdr:cNvPr id="521" name="n_1mainValue【学校施設】&#10;有形固定資産減価償却率">
          <a:extLst>
            <a:ext uri="{FF2B5EF4-FFF2-40B4-BE49-F238E27FC236}">
              <a16:creationId xmlns:a16="http://schemas.microsoft.com/office/drawing/2014/main" id="{00000000-0008-0000-0100-000009020000}"/>
            </a:ext>
          </a:extLst>
        </xdr:cNvPr>
        <xdr:cNvSpPr txBox="1"/>
      </xdr:nvSpPr>
      <xdr:spPr>
        <a:xfrm>
          <a:off x="152660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522" name="n_2mainValue【学校施設】&#10;有形固定資産減価償却率">
          <a:extLst>
            <a:ext uri="{FF2B5EF4-FFF2-40B4-BE49-F238E27FC236}">
              <a16:creationId xmlns:a16="http://schemas.microsoft.com/office/drawing/2014/main" id="{00000000-0008-0000-0100-00000A020000}"/>
            </a:ext>
          </a:extLst>
        </xdr:cNvPr>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523" name="n_3mainValue【学校施設】&#10;有形固定資産減価償却率">
          <a:extLst>
            <a:ext uri="{FF2B5EF4-FFF2-40B4-BE49-F238E27FC236}">
              <a16:creationId xmlns:a16="http://schemas.microsoft.com/office/drawing/2014/main" id="{00000000-0008-0000-0100-00000B020000}"/>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50" name="【学校施設】&#10;一人当たり面積最小値テキスト">
          <a:extLst>
            <a:ext uri="{FF2B5EF4-FFF2-40B4-BE49-F238E27FC236}">
              <a16:creationId xmlns:a16="http://schemas.microsoft.com/office/drawing/2014/main" id="{00000000-0008-0000-0100-000026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2" name="【学校施設】&#10;一人当たり面積最大値テキスト">
          <a:extLst>
            <a:ext uri="{FF2B5EF4-FFF2-40B4-BE49-F238E27FC236}">
              <a16:creationId xmlns:a16="http://schemas.microsoft.com/office/drawing/2014/main" id="{00000000-0008-0000-0100-000028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4" name="【学校施設】&#10;一人当たり面積平均値テキスト">
          <a:extLst>
            <a:ext uri="{FF2B5EF4-FFF2-40B4-BE49-F238E27FC236}">
              <a16:creationId xmlns:a16="http://schemas.microsoft.com/office/drawing/2014/main" id="{00000000-0008-0000-0100-00002A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158097</xdr:rowOff>
    </xdr:from>
    <xdr:to>
      <xdr:col>116</xdr:col>
      <xdr:colOff>114300</xdr:colOff>
      <xdr:row>63</xdr:row>
      <xdr:rowOff>88247</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107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136524</xdr:rowOff>
    </xdr:from>
    <xdr:ext cx="469744" cy="259045"/>
    <xdr:sp macro="" textlink="">
      <xdr:nvSpPr>
        <xdr:cNvPr id="565" name="【学校施設】&#10;一人当たり面積該当値テキスト">
          <a:extLst>
            <a:ext uri="{FF2B5EF4-FFF2-40B4-BE49-F238E27FC236}">
              <a16:creationId xmlns:a16="http://schemas.microsoft.com/office/drawing/2014/main" id="{00000000-0008-0000-0100-000035020000}"/>
            </a:ext>
          </a:extLst>
        </xdr:cNvPr>
        <xdr:cNvSpPr txBox="1"/>
      </xdr:nvSpPr>
      <xdr:spPr>
        <a:xfrm>
          <a:off x="22199600" y="107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158532</xdr:rowOff>
    </xdr:from>
    <xdr:to>
      <xdr:col>112</xdr:col>
      <xdr:colOff>38100</xdr:colOff>
      <xdr:row>63</xdr:row>
      <xdr:rowOff>88682</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10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37447</xdr:rowOff>
    </xdr:from>
    <xdr:to>
      <xdr:col>116</xdr:col>
      <xdr:colOff>63500</xdr:colOff>
      <xdr:row>63</xdr:row>
      <xdr:rowOff>37882</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10838797"/>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158532</xdr:rowOff>
    </xdr:from>
    <xdr:to>
      <xdr:col>107</xdr:col>
      <xdr:colOff>101600</xdr:colOff>
      <xdr:row>63</xdr:row>
      <xdr:rowOff>88682</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10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37882</xdr:rowOff>
    </xdr:from>
    <xdr:to>
      <xdr:col>111</xdr:col>
      <xdr:colOff>177800</xdr:colOff>
      <xdr:row>63</xdr:row>
      <xdr:rowOff>37882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0434300" y="10839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157988</xdr:rowOff>
    </xdr:from>
    <xdr:to>
      <xdr:col>102</xdr:col>
      <xdr:colOff>165100</xdr:colOff>
      <xdr:row>63</xdr:row>
      <xdr:rowOff>88138</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37338</xdr:rowOff>
    </xdr:from>
    <xdr:to>
      <xdr:col>107</xdr:col>
      <xdr:colOff>50800</xdr:colOff>
      <xdr:row>63</xdr:row>
      <xdr:rowOff>37882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545300" y="1083868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2" name="n_1aveValue【学校施設】&#10;一人当たり面積">
          <a:extLst>
            <a:ext uri="{FF2B5EF4-FFF2-40B4-BE49-F238E27FC236}">
              <a16:creationId xmlns:a16="http://schemas.microsoft.com/office/drawing/2014/main" id="{00000000-0008-0000-0100-00003C020000}"/>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3" name="n_2aveValue【学校施設】&#10;一人当たり面積">
          <a:extLst>
            <a:ext uri="{FF2B5EF4-FFF2-40B4-BE49-F238E27FC236}">
              <a16:creationId xmlns:a16="http://schemas.microsoft.com/office/drawing/2014/main" id="{00000000-0008-0000-0100-00003D02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4" name="n_3aveValue【学校施設】&#10;一人当たり面積">
          <a:extLst>
            <a:ext uri="{FF2B5EF4-FFF2-40B4-BE49-F238E27FC236}">
              <a16:creationId xmlns:a16="http://schemas.microsoft.com/office/drawing/2014/main" id="{00000000-0008-0000-0100-00003E020000}"/>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105209</xdr:rowOff>
    </xdr:from>
    <xdr:ext cx="469744" cy="259045"/>
    <xdr:sp macro="" textlink="">
      <xdr:nvSpPr>
        <xdr:cNvPr id="575" name="n_1mainValue【学校施設】&#10;一人当たり面積">
          <a:extLst>
            <a:ext uri="{FF2B5EF4-FFF2-40B4-BE49-F238E27FC236}">
              <a16:creationId xmlns:a16="http://schemas.microsoft.com/office/drawing/2014/main" id="{00000000-0008-0000-0100-00003F020000}"/>
            </a:ext>
          </a:extLst>
        </xdr:cNvPr>
        <xdr:cNvSpPr txBox="1"/>
      </xdr:nvSpPr>
      <xdr:spPr>
        <a:xfrm>
          <a:off x="21075727" y="105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105209</xdr:rowOff>
    </xdr:from>
    <xdr:ext cx="469744" cy="259045"/>
    <xdr:sp macro="" textlink="">
      <xdr:nvSpPr>
        <xdr:cNvPr id="576" name="n_2mainValue【学校施設】&#10;一人当たり面積">
          <a:extLst>
            <a:ext uri="{FF2B5EF4-FFF2-40B4-BE49-F238E27FC236}">
              <a16:creationId xmlns:a16="http://schemas.microsoft.com/office/drawing/2014/main" id="{00000000-0008-0000-0100-000040020000}"/>
            </a:ext>
          </a:extLst>
        </xdr:cNvPr>
        <xdr:cNvSpPr txBox="1"/>
      </xdr:nvSpPr>
      <xdr:spPr>
        <a:xfrm>
          <a:off x="20199427" y="105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104665</xdr:rowOff>
    </xdr:from>
    <xdr:ext cx="469744" cy="259045"/>
    <xdr:sp macro="" textlink="">
      <xdr:nvSpPr>
        <xdr:cNvPr id="577" name="n_3mainValue【学校施設】&#10;一人当たり面積">
          <a:extLst>
            <a:ext uri="{FF2B5EF4-FFF2-40B4-BE49-F238E27FC236}">
              <a16:creationId xmlns:a16="http://schemas.microsoft.com/office/drawing/2014/main" id="{00000000-0008-0000-0100-000041020000}"/>
            </a:ext>
          </a:extLst>
        </xdr:cNvPr>
        <xdr:cNvSpPr txBox="1"/>
      </xdr:nvSpPr>
      <xdr:spPr>
        <a:xfrm>
          <a:off x="19310427"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00000000-0008-0000-0100-00006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9" name="【公民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1" name="【公民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23" name="【公民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19686</xdr:rowOff>
    </xdr:from>
    <xdr:to>
      <xdr:col>85</xdr:col>
      <xdr:colOff>177800</xdr:colOff>
      <xdr:row>101</xdr:row>
      <xdr:rowOff>121286</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6268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42563</xdr:rowOff>
    </xdr:from>
    <xdr:ext cx="405111" cy="259045"/>
    <xdr:sp macro="" textlink="">
      <xdr:nvSpPr>
        <xdr:cNvPr id="634" name="【公民館】&#10;有形固定資産減価償却率該当値テキスト">
          <a:extLst>
            <a:ext uri="{FF2B5EF4-FFF2-40B4-BE49-F238E27FC236}">
              <a16:creationId xmlns:a16="http://schemas.microsoft.com/office/drawing/2014/main" id="{00000000-0008-0000-0100-00007A020000}"/>
            </a:ext>
          </a:extLst>
        </xdr:cNvPr>
        <xdr:cNvSpPr txBox="1"/>
      </xdr:nvSpPr>
      <xdr:spPr>
        <a:xfrm>
          <a:off x="163576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57786</xdr:rowOff>
    </xdr:from>
    <xdr:to>
      <xdr:col>81</xdr:col>
      <xdr:colOff>101600</xdr:colOff>
      <xdr:row>101</xdr:row>
      <xdr:rowOff>159386</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5430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108586</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5481300" y="173869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95886</xdr:rowOff>
    </xdr:from>
    <xdr:to>
      <xdr:col>76</xdr:col>
      <xdr:colOff>165100</xdr:colOff>
      <xdr:row>102</xdr:row>
      <xdr:rowOff>26036</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4541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108586</xdr:rowOff>
    </xdr:from>
    <xdr:to>
      <xdr:col>81</xdr:col>
      <xdr:colOff>50800</xdr:colOff>
      <xdr:row>101</xdr:row>
      <xdr:rowOff>146686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14592300" y="17425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133986</xdr:rowOff>
    </xdr:from>
    <xdr:to>
      <xdr:col>72</xdr:col>
      <xdr:colOff>38100</xdr:colOff>
      <xdr:row>102</xdr:row>
      <xdr:rowOff>64136</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3652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146686</xdr:rowOff>
    </xdr:from>
    <xdr:to>
      <xdr:col>76</xdr:col>
      <xdr:colOff>114300</xdr:colOff>
      <xdr:row>102</xdr:row>
      <xdr:rowOff>13336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3703300" y="17463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41" name="n_1aveValue【公民館】&#10;有形固定資産減価償却率">
          <a:extLst>
            <a:ext uri="{FF2B5EF4-FFF2-40B4-BE49-F238E27FC236}">
              <a16:creationId xmlns:a16="http://schemas.microsoft.com/office/drawing/2014/main" id="{00000000-0008-0000-0100-000081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42" name="n_2aveValue【公民館】&#10;有形固定資産減価償却率">
          <a:extLst>
            <a:ext uri="{FF2B5EF4-FFF2-40B4-BE49-F238E27FC236}">
              <a16:creationId xmlns:a16="http://schemas.microsoft.com/office/drawing/2014/main" id="{00000000-0008-0000-0100-000082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43" name="n_3aveValue【公民館】&#10;有形固定資産減価償却率">
          <a:extLst>
            <a:ext uri="{FF2B5EF4-FFF2-40B4-BE49-F238E27FC236}">
              <a16:creationId xmlns:a16="http://schemas.microsoft.com/office/drawing/2014/main" id="{00000000-0008-0000-0100-000083020000}"/>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4463</xdr:rowOff>
    </xdr:from>
    <xdr:ext cx="405111" cy="259045"/>
    <xdr:sp macro="" textlink="">
      <xdr:nvSpPr>
        <xdr:cNvPr id="644" name="n_1mainValue【公民館】&#10;有形固定資産減価償却率">
          <a:extLst>
            <a:ext uri="{FF2B5EF4-FFF2-40B4-BE49-F238E27FC236}">
              <a16:creationId xmlns:a16="http://schemas.microsoft.com/office/drawing/2014/main" id="{00000000-0008-0000-0100-000084020000}"/>
            </a:ext>
          </a:extLst>
        </xdr:cNvPr>
        <xdr:cNvSpPr txBox="1"/>
      </xdr:nvSpPr>
      <xdr:spPr>
        <a:xfrm>
          <a:off x="152660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42563</xdr:rowOff>
    </xdr:from>
    <xdr:ext cx="405111" cy="259045"/>
    <xdr:sp macro="" textlink="">
      <xdr:nvSpPr>
        <xdr:cNvPr id="645" name="n_2mainValue【公民館】&#10;有形固定資産減価償却率">
          <a:extLst>
            <a:ext uri="{FF2B5EF4-FFF2-40B4-BE49-F238E27FC236}">
              <a16:creationId xmlns:a16="http://schemas.microsoft.com/office/drawing/2014/main" id="{00000000-0008-0000-0100-000085020000}"/>
            </a:ext>
          </a:extLst>
        </xdr:cNvPr>
        <xdr:cNvSpPr txBox="1"/>
      </xdr:nvSpPr>
      <xdr:spPr>
        <a:xfrm>
          <a:off x="14389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80663</xdr:rowOff>
    </xdr:from>
    <xdr:ext cx="405111" cy="259045"/>
    <xdr:sp macro="" textlink="">
      <xdr:nvSpPr>
        <xdr:cNvPr id="646" name="n_3mainValue【公民館】&#10;有形固定資産減価償却率">
          <a:extLst>
            <a:ext uri="{FF2B5EF4-FFF2-40B4-BE49-F238E27FC236}">
              <a16:creationId xmlns:a16="http://schemas.microsoft.com/office/drawing/2014/main" id="{00000000-0008-0000-0100-000086020000}"/>
            </a:ext>
          </a:extLst>
        </xdr:cNvPr>
        <xdr:cNvSpPr txBox="1"/>
      </xdr:nvSpPr>
      <xdr:spPr>
        <a:xfrm>
          <a:off x="13500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00000000-0008-0000-01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1" name="【公民館】&#10;一人当たり面積最小値テキスト">
          <a:extLst>
            <a:ext uri="{FF2B5EF4-FFF2-40B4-BE49-F238E27FC236}">
              <a16:creationId xmlns:a16="http://schemas.microsoft.com/office/drawing/2014/main" id="{00000000-0008-0000-0100-00009F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73" name="【公民館】&#10;一人当たり面積最大値テキスト">
          <a:extLst>
            <a:ext uri="{FF2B5EF4-FFF2-40B4-BE49-F238E27FC236}">
              <a16:creationId xmlns:a16="http://schemas.microsoft.com/office/drawing/2014/main" id="{00000000-0008-0000-0100-0000A1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75" name="【公民館】&#10;一人当たり面積平均値テキスト">
          <a:extLst>
            <a:ext uri="{FF2B5EF4-FFF2-40B4-BE49-F238E27FC236}">
              <a16:creationId xmlns:a16="http://schemas.microsoft.com/office/drawing/2014/main" id="{00000000-0008-0000-0100-0000A302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41911</xdr:rowOff>
    </xdr:from>
    <xdr:to>
      <xdr:col>116</xdr:col>
      <xdr:colOff>114300</xdr:colOff>
      <xdr:row>107</xdr:row>
      <xdr:rowOff>143511</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221107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686" name="【公民館】&#10;一人当たり面積該当値テキスト">
          <a:extLst>
            <a:ext uri="{FF2B5EF4-FFF2-40B4-BE49-F238E27FC236}">
              <a16:creationId xmlns:a16="http://schemas.microsoft.com/office/drawing/2014/main" id="{00000000-0008-0000-0100-0000AE020000}"/>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41911</xdr:rowOff>
    </xdr:from>
    <xdr:to>
      <xdr:col>112</xdr:col>
      <xdr:colOff>38100</xdr:colOff>
      <xdr:row>107</xdr:row>
      <xdr:rowOff>143511</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12725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92711</xdr:rowOff>
    </xdr:from>
    <xdr:to>
      <xdr:col>116</xdr:col>
      <xdr:colOff>63500</xdr:colOff>
      <xdr:row>107</xdr:row>
      <xdr:rowOff>92711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1323300" y="18437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41911</xdr:rowOff>
    </xdr:from>
    <xdr:to>
      <xdr:col>107</xdr:col>
      <xdr:colOff>101600</xdr:colOff>
      <xdr:row>107</xdr:row>
      <xdr:rowOff>143511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03835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92711</xdr:rowOff>
    </xdr:from>
    <xdr:to>
      <xdr:col>111</xdr:col>
      <xdr:colOff>177800</xdr:colOff>
      <xdr:row>107</xdr:row>
      <xdr:rowOff>92711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0434300" y="18437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91439</xdr:rowOff>
    </xdr:from>
    <xdr:to>
      <xdr:col>107</xdr:col>
      <xdr:colOff>50800</xdr:colOff>
      <xdr:row>107</xdr:row>
      <xdr:rowOff>92711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9545300" y="18436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93" name="n_1aveValue【公民館】&#10;一人当たり面積">
          <a:extLst>
            <a:ext uri="{FF2B5EF4-FFF2-40B4-BE49-F238E27FC236}">
              <a16:creationId xmlns:a16="http://schemas.microsoft.com/office/drawing/2014/main" id="{00000000-0008-0000-0100-0000B5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94" name="n_2aveValue【公民館】&#10;一人当たり面積">
          <a:extLst>
            <a:ext uri="{FF2B5EF4-FFF2-40B4-BE49-F238E27FC236}">
              <a16:creationId xmlns:a16="http://schemas.microsoft.com/office/drawing/2014/main" id="{00000000-0008-0000-0100-0000B6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95" name="n_3aveValue【公民館】&#10;一人当たり面積">
          <a:extLst>
            <a:ext uri="{FF2B5EF4-FFF2-40B4-BE49-F238E27FC236}">
              <a16:creationId xmlns:a16="http://schemas.microsoft.com/office/drawing/2014/main" id="{00000000-0008-0000-0100-0000B7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134638</xdr:rowOff>
    </xdr:from>
    <xdr:ext cx="469744" cy="259045"/>
    <xdr:sp macro="" textlink="">
      <xdr:nvSpPr>
        <xdr:cNvPr id="696" name="n_1mainValue【公民館】&#10;一人当たり面積">
          <a:extLst>
            <a:ext uri="{FF2B5EF4-FFF2-40B4-BE49-F238E27FC236}">
              <a16:creationId xmlns:a16="http://schemas.microsoft.com/office/drawing/2014/main" id="{00000000-0008-0000-0100-0000B8020000}"/>
            </a:ext>
          </a:extLst>
        </xdr:cNvPr>
        <xdr:cNvSpPr txBox="1"/>
      </xdr:nvSpPr>
      <xdr:spPr>
        <a:xfrm>
          <a:off x="21075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134638</xdr:rowOff>
    </xdr:from>
    <xdr:ext cx="469744" cy="259045"/>
    <xdr:sp macro="" textlink="">
      <xdr:nvSpPr>
        <xdr:cNvPr id="697" name="n_2mainValue【公民館】&#10;一人当たり面積">
          <a:extLst>
            <a:ext uri="{FF2B5EF4-FFF2-40B4-BE49-F238E27FC236}">
              <a16:creationId xmlns:a16="http://schemas.microsoft.com/office/drawing/2014/main" id="{00000000-0008-0000-0100-0000B9020000}"/>
            </a:ext>
          </a:extLst>
        </xdr:cNvPr>
        <xdr:cNvSpPr txBox="1"/>
      </xdr:nvSpPr>
      <xdr:spPr>
        <a:xfrm>
          <a:off x="201994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698" name="n_3mainValue【公民館】&#10;一人当たり面積">
          <a:extLst>
            <a:ext uri="{FF2B5EF4-FFF2-40B4-BE49-F238E27FC236}">
              <a16:creationId xmlns:a16="http://schemas.microsoft.com/office/drawing/2014/main" id="{00000000-0008-0000-0100-0000BA020000}"/>
            </a:ext>
          </a:extLst>
        </xdr:cNvPr>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学校施設は、３小学校、１中学校、保育所は、３保育所でほとんどが昭和５０年代に建設されており、類似団体と比較して、老朽化が進んでいる。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一方、内原小学校や日高中学校は大規模改修により、長寿命化を図っており、志賀保育所、志賀小学校についても増築・改築が予定されている。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7,940
7,921
46.19
4,161,595
3,856,028
289,184
2,599,398
3,653,362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38752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66675</xdr:rowOff>
    </xdr:from>
    <xdr:to>
      <xdr:col>24</xdr:col>
      <xdr:colOff>63500</xdr:colOff>
      <xdr:row>57</xdr:row>
      <xdr:rowOff>93345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98393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120015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865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26035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120015</xdr:rowOff>
    </xdr:from>
    <xdr:to>
      <xdr:col>15</xdr:col>
      <xdr:colOff>50800</xdr:colOff>
      <xdr:row>57</xdr:row>
      <xdr:rowOff>146685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9892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160672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42562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2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200-00007B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a:extLst>
            <a:ext uri="{FF2B5EF4-FFF2-40B4-BE49-F238E27FC236}">
              <a16:creationId xmlns:a16="http://schemas.microsoft.com/office/drawing/2014/main" id="{00000000-0008-0000-0200-00007D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200-00007F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a:extLst>
            <a:ext uri="{FF2B5EF4-FFF2-40B4-BE49-F238E27FC236}">
              <a16:creationId xmlns:a16="http://schemas.microsoft.com/office/drawing/2014/main" id="{00000000-0008-0000-0200-000082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a:extLst>
            <a:ext uri="{FF2B5EF4-FFF2-40B4-BE49-F238E27FC236}">
              <a16:creationId xmlns:a16="http://schemas.microsoft.com/office/drawing/2014/main" id="{00000000-0008-0000-0200-000084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a:extLst>
            <a:ext uri="{FF2B5EF4-FFF2-40B4-BE49-F238E27FC236}">
              <a16:creationId xmlns:a16="http://schemas.microsoft.com/office/drawing/2014/main" id="{00000000-0008-0000-0200-000086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120284</xdr:rowOff>
    </xdr:from>
    <xdr:to>
      <xdr:col>55</xdr:col>
      <xdr:colOff>50800</xdr:colOff>
      <xdr:row>64</xdr:row>
      <xdr:rowOff>50434</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10426700" y="10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200-00008D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120284</xdr:rowOff>
    </xdr:from>
    <xdr:to>
      <xdr:col>50</xdr:col>
      <xdr:colOff>165100</xdr:colOff>
      <xdr:row>64</xdr:row>
      <xdr:rowOff>50434</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9588500" y="10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171084</xdr:rowOff>
    </xdr:from>
    <xdr:to>
      <xdr:col>55</xdr:col>
      <xdr:colOff>0</xdr:colOff>
      <xdr:row>63</xdr:row>
      <xdr:rowOff>171084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9639300" y="10972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120284</xdr:rowOff>
    </xdr:from>
    <xdr:to>
      <xdr:col>46</xdr:col>
      <xdr:colOff>38100</xdr:colOff>
      <xdr:row>64</xdr:row>
      <xdr:rowOff>50434</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8699500" y="10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171084</xdr:rowOff>
    </xdr:from>
    <xdr:to>
      <xdr:col>50</xdr:col>
      <xdr:colOff>114300</xdr:colOff>
      <xdr:row>63</xdr:row>
      <xdr:rowOff>171084</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8750300" y="10972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120284</xdr:rowOff>
    </xdr:from>
    <xdr:to>
      <xdr:col>41</xdr:col>
      <xdr:colOff>101600</xdr:colOff>
      <xdr:row>64</xdr:row>
      <xdr:rowOff>50434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7810500" y="10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171084</xdr:rowOff>
    </xdr:from>
    <xdr:to>
      <xdr:col>45</xdr:col>
      <xdr:colOff>177800</xdr:colOff>
      <xdr:row>63</xdr:row>
      <xdr:rowOff>171084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861300" y="10972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41561</xdr:rowOff>
    </xdr:from>
    <xdr:ext cx="469744" cy="259045"/>
    <xdr:sp macro="" textlink="">
      <xdr:nvSpPr>
        <xdr:cNvPr id="148" name="n_1mainValue【体育館・プール】&#10;一人当たり面積">
          <a:extLst>
            <a:ext uri="{FF2B5EF4-FFF2-40B4-BE49-F238E27FC236}">
              <a16:creationId xmlns:a16="http://schemas.microsoft.com/office/drawing/2014/main" id="{00000000-0008-0000-0200-000094000000}"/>
            </a:ext>
          </a:extLst>
        </xdr:cNvPr>
        <xdr:cNvSpPr txBox="1"/>
      </xdr:nvSpPr>
      <xdr:spPr>
        <a:xfrm>
          <a:off x="9391727" y="110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41561</xdr:rowOff>
    </xdr:from>
    <xdr:ext cx="469744" cy="259045"/>
    <xdr:sp macro="" textlink="">
      <xdr:nvSpPr>
        <xdr:cNvPr id="149" name="n_2mainValue【体育館・プール】&#10;一人当たり面積">
          <a:extLst>
            <a:ext uri="{FF2B5EF4-FFF2-40B4-BE49-F238E27FC236}">
              <a16:creationId xmlns:a16="http://schemas.microsoft.com/office/drawing/2014/main" id="{00000000-0008-0000-0200-000095000000}"/>
            </a:ext>
          </a:extLst>
        </xdr:cNvPr>
        <xdr:cNvSpPr txBox="1"/>
      </xdr:nvSpPr>
      <xdr:spPr>
        <a:xfrm>
          <a:off x="8515427" y="110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41561</xdr:rowOff>
    </xdr:from>
    <xdr:ext cx="469744" cy="259045"/>
    <xdr:sp macro="" textlink="">
      <xdr:nvSpPr>
        <xdr:cNvPr id="150" name="n_3mainValue【体育館・プール】&#10;一人当たり面積">
          <a:extLst>
            <a:ext uri="{FF2B5EF4-FFF2-40B4-BE49-F238E27FC236}">
              <a16:creationId xmlns:a16="http://schemas.microsoft.com/office/drawing/2014/main" id="{00000000-0008-0000-0200-000096000000}"/>
            </a:ext>
          </a:extLst>
        </xdr:cNvPr>
        <xdr:cNvSpPr txBox="1"/>
      </xdr:nvSpPr>
      <xdr:spPr>
        <a:xfrm>
          <a:off x="7626427" y="110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00000000-0008-0000-0200-0000A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a:extLst>
            <a:ext uri="{FF2B5EF4-FFF2-40B4-BE49-F238E27FC236}">
              <a16:creationId xmlns:a16="http://schemas.microsoft.com/office/drawing/2014/main" id="{00000000-0008-0000-0200-0000B800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6" name="n_2aveValue【福祉施設】&#10;有形固定資産減価償却率">
          <a:extLst>
            <a:ext uri="{FF2B5EF4-FFF2-40B4-BE49-F238E27FC236}">
              <a16:creationId xmlns:a16="http://schemas.microsoft.com/office/drawing/2014/main" id="{00000000-0008-0000-0200-0000BA00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a:extLst>
            <a:ext uri="{FF2B5EF4-FFF2-40B4-BE49-F238E27FC236}">
              <a16:creationId xmlns:a16="http://schemas.microsoft.com/office/drawing/2014/main" id="{00000000-0008-0000-0200-0000BC000000}"/>
            </a:ext>
          </a:extLst>
        </xdr:cNvPr>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75128</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00000000-0008-0000-0200-0000C3000000}"/>
            </a:ext>
          </a:extLst>
        </xdr:cNvPr>
        <xdr:cNvSpPr txBox="1"/>
      </xdr:nvSpPr>
      <xdr:spPr>
        <a:xfrm>
          <a:off x="4673600"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5443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3797300" y="140349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82</xdr:row>
      <xdr:rowOff>5443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908300" y="139859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132624</xdr:rowOff>
    </xdr:from>
    <xdr:to>
      <xdr:col>10</xdr:col>
      <xdr:colOff>165100</xdr:colOff>
      <xdr:row>81</xdr:row>
      <xdr:rowOff>62774</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968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xdr:rowOff>
    </xdr:from>
    <xdr:to>
      <xdr:col>15</xdr:col>
      <xdr:colOff>50800</xdr:colOff>
      <xdr:row>81</xdr:row>
      <xdr:rowOff>98516</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2019300" y="1389942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47370</xdr:rowOff>
    </xdr:from>
    <xdr:ext cx="405111" cy="259045"/>
    <xdr:sp macro="" textlink="">
      <xdr:nvSpPr>
        <xdr:cNvPr id="202" name="n_1mainValue【福祉施設】&#10;有形固定資産減価償却率">
          <a:extLst>
            <a:ext uri="{FF2B5EF4-FFF2-40B4-BE49-F238E27FC236}">
              <a16:creationId xmlns:a16="http://schemas.microsoft.com/office/drawing/2014/main" id="{00000000-0008-0000-0200-0000CA000000}"/>
            </a:ext>
          </a:extLst>
        </xdr:cNvPr>
        <xdr:cNvSpPr txBox="1"/>
      </xdr:nvSpPr>
      <xdr:spPr>
        <a:xfrm>
          <a:off x="3582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140443</xdr:rowOff>
    </xdr:from>
    <xdr:ext cx="405111" cy="259045"/>
    <xdr:sp macro="" textlink="">
      <xdr:nvSpPr>
        <xdr:cNvPr id="203" name="n_2mainValue【福祉施設】&#10;有形固定資産減価償却率">
          <a:extLst>
            <a:ext uri="{FF2B5EF4-FFF2-40B4-BE49-F238E27FC236}">
              <a16:creationId xmlns:a16="http://schemas.microsoft.com/office/drawing/2014/main" id="{00000000-0008-0000-0200-0000CB000000}"/>
            </a:ext>
          </a:extLst>
        </xdr:cNvPr>
        <xdr:cNvSpPr txBox="1"/>
      </xdr:nvSpPr>
      <xdr:spPr>
        <a:xfrm>
          <a:off x="2705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79301</xdr:rowOff>
    </xdr:from>
    <xdr:ext cx="405111" cy="259045"/>
    <xdr:sp macro="" textlink="">
      <xdr:nvSpPr>
        <xdr:cNvPr id="204" name="n_3mainValue【福祉施設】&#10;有形固定資産減価償却率">
          <a:extLst>
            <a:ext uri="{FF2B5EF4-FFF2-40B4-BE49-F238E27FC236}">
              <a16:creationId xmlns:a16="http://schemas.microsoft.com/office/drawing/2014/main" id="{00000000-0008-0000-0200-0000CC000000}"/>
            </a:ext>
          </a:extLst>
        </xdr:cNvPr>
        <xdr:cNvSpPr txBox="1"/>
      </xdr:nvSpPr>
      <xdr:spPr>
        <a:xfrm>
          <a:off x="1816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a:extLst>
            <a:ext uri="{FF2B5EF4-FFF2-40B4-BE49-F238E27FC236}">
              <a16:creationId xmlns:a16="http://schemas.microsoft.com/office/drawing/2014/main" id="{00000000-0008-0000-0200-0000E5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a:extLst>
            <a:ext uri="{FF2B5EF4-FFF2-40B4-BE49-F238E27FC236}">
              <a16:creationId xmlns:a16="http://schemas.microsoft.com/office/drawing/2014/main" id="{00000000-0008-0000-0200-0000E700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a:extLst>
            <a:ext uri="{FF2B5EF4-FFF2-40B4-BE49-F238E27FC236}">
              <a16:creationId xmlns:a16="http://schemas.microsoft.com/office/drawing/2014/main" id="{00000000-0008-0000-0200-0000E900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a:extLst>
            <a:ext uri="{FF2B5EF4-FFF2-40B4-BE49-F238E27FC236}">
              <a16:creationId xmlns:a16="http://schemas.microsoft.com/office/drawing/2014/main" id="{00000000-0008-0000-0200-0000EC00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a:extLst>
            <a:ext uri="{FF2B5EF4-FFF2-40B4-BE49-F238E27FC236}">
              <a16:creationId xmlns:a16="http://schemas.microsoft.com/office/drawing/2014/main" id="{00000000-0008-0000-0200-0000EE00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40" name="n_3aveValue【福祉施設】&#10;一人当たり面積">
          <a:extLst>
            <a:ext uri="{FF2B5EF4-FFF2-40B4-BE49-F238E27FC236}">
              <a16:creationId xmlns:a16="http://schemas.microsoft.com/office/drawing/2014/main" id="{00000000-0008-0000-0200-0000F000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105681</xdr:rowOff>
    </xdr:from>
    <xdr:ext cx="469744" cy="259045"/>
    <xdr:sp macro="" textlink="">
      <xdr:nvSpPr>
        <xdr:cNvPr id="247" name="【福祉施設】&#10;一人当たり面積該当値テキスト">
          <a:extLst>
            <a:ext uri="{FF2B5EF4-FFF2-40B4-BE49-F238E27FC236}">
              <a16:creationId xmlns:a16="http://schemas.microsoft.com/office/drawing/2014/main" id="{00000000-0008-0000-0200-0000F7000000}"/>
            </a:ext>
          </a:extLst>
        </xdr:cNvPr>
        <xdr:cNvSpPr txBox="1"/>
      </xdr:nvSpPr>
      <xdr:spPr>
        <a:xfrm>
          <a:off x="10515600" y="1467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70104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639300" y="1480947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64770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750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86</xdr:row>
      <xdr:rowOff>64770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4723363"/>
          <a:ext cx="889000" cy="8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106697</xdr:rowOff>
    </xdr:from>
    <xdr:ext cx="469744" cy="259045"/>
    <xdr:sp macro="" textlink="">
      <xdr:nvSpPr>
        <xdr:cNvPr id="254" name="n_1mainValue【福祉施設】&#10;一人当たり面積">
          <a:extLst>
            <a:ext uri="{FF2B5EF4-FFF2-40B4-BE49-F238E27FC236}">
              <a16:creationId xmlns:a16="http://schemas.microsoft.com/office/drawing/2014/main" id="{00000000-0008-0000-0200-0000FE000000}"/>
            </a:ext>
          </a:extLst>
        </xdr:cNvPr>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255" name="n_2mainValue【福祉施設】&#10;一人当たり面積">
          <a:extLst>
            <a:ext uri="{FF2B5EF4-FFF2-40B4-BE49-F238E27FC236}">
              <a16:creationId xmlns:a16="http://schemas.microsoft.com/office/drawing/2014/main" id="{00000000-0008-0000-0200-0000FF000000}"/>
            </a:ext>
          </a:extLst>
        </xdr:cNvPr>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256" name="n_3mainValue【福祉施設】&#10;一人当たり面積">
          <a:extLst>
            <a:ext uri="{FF2B5EF4-FFF2-40B4-BE49-F238E27FC236}">
              <a16:creationId xmlns:a16="http://schemas.microsoft.com/office/drawing/2014/main" id="{00000000-0008-0000-0200-000000010000}"/>
            </a:ext>
          </a:extLst>
        </xdr:cNvPr>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00000000-0008-0000-02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99" name="【一般廃棄物処理施設】&#10;有形固定資産減価償却率最小値テキスト">
          <a:extLst>
            <a:ext uri="{FF2B5EF4-FFF2-40B4-BE49-F238E27FC236}">
              <a16:creationId xmlns:a16="http://schemas.microsoft.com/office/drawing/2014/main" id="{00000000-0008-0000-0200-00002B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a:extLst>
            <a:ext uri="{FF2B5EF4-FFF2-40B4-BE49-F238E27FC236}">
              <a16:creationId xmlns:a16="http://schemas.microsoft.com/office/drawing/2014/main" id="{00000000-0008-0000-0200-00002D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0000000-0008-0000-0200-00002F010000}"/>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id="{00000000-0008-0000-0200-000032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id="{00000000-0008-0000-0200-000034010000}"/>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93634</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id="{00000000-0008-0000-0200-000036010000}"/>
            </a:ext>
          </a:extLst>
        </xdr:cNvPr>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00000000-0008-0000-0200-00003D010000}"/>
            </a:ext>
          </a:extLst>
        </xdr:cNvPr>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34</xdr:row>
      <xdr:rowOff>167640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5481300" y="5993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4541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43543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4592300" y="5996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107043</xdr:rowOff>
    </xdr:from>
    <xdr:to>
      <xdr:col>72</xdr:col>
      <xdr:colOff>38100</xdr:colOff>
      <xdr:row>35</xdr:row>
      <xdr:rowOff>37193</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365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157843</xdr:rowOff>
    </xdr:from>
    <xdr:to>
      <xdr:col>76</xdr:col>
      <xdr:colOff>114300</xdr:colOff>
      <xdr:row>35</xdr:row>
      <xdr:rowOff>43543</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3703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63517</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0000000-0008-0000-0200-000044010000}"/>
            </a:ext>
          </a:extLst>
        </xdr:cNvPr>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00000000-0008-0000-0200-000045010000}"/>
            </a:ext>
          </a:extLst>
        </xdr:cNvPr>
        <xdr:cNvSpPr txBox="1"/>
      </xdr:nvSpPr>
      <xdr:spPr>
        <a:xfrm>
          <a:off x="14389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53720</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00000000-0008-0000-0200-000046010000}"/>
            </a:ext>
          </a:extLst>
        </xdr:cNvPr>
        <xdr:cNvSpPr txBox="1"/>
      </xdr:nvSpPr>
      <xdr:spPr>
        <a:xfrm>
          <a:off x="13500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00000000-0008-0000-0200-00005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49" name="【一般廃棄物処理施設】&#10;一人当たり有形固定資産（償却資産）額最小値テキスト">
          <a:extLst>
            <a:ext uri="{FF2B5EF4-FFF2-40B4-BE49-F238E27FC236}">
              <a16:creationId xmlns:a16="http://schemas.microsoft.com/office/drawing/2014/main" id="{00000000-0008-0000-0200-00005D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00000000-0008-0000-0200-00005F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00000000-0008-0000-0200-00006101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56" name="n_1aveValue【一般廃棄物処理施設】&#10;一人当たり有形固定資産（償却資産）額">
          <a:extLst>
            <a:ext uri="{FF2B5EF4-FFF2-40B4-BE49-F238E27FC236}">
              <a16:creationId xmlns:a16="http://schemas.microsoft.com/office/drawing/2014/main" id="{00000000-0008-0000-0200-00006401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58" name="n_2aveValue【一般廃棄物処理施設】&#10;一人当たり有形固定資産（償却資産）額">
          <a:extLst>
            <a:ext uri="{FF2B5EF4-FFF2-40B4-BE49-F238E27FC236}">
              <a16:creationId xmlns:a16="http://schemas.microsoft.com/office/drawing/2014/main" id="{00000000-0008-0000-0200-000066010000}"/>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60" name="n_3aveValue【一般廃棄物処理施設】&#10;一人当たり有形固定資産（償却資産）額">
          <a:extLst>
            <a:ext uri="{FF2B5EF4-FFF2-40B4-BE49-F238E27FC236}">
              <a16:creationId xmlns:a16="http://schemas.microsoft.com/office/drawing/2014/main" id="{00000000-0008-0000-0200-000068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169144</xdr:rowOff>
    </xdr:from>
    <xdr:to>
      <xdr:col>116</xdr:col>
      <xdr:colOff>114300</xdr:colOff>
      <xdr:row>40</xdr:row>
      <xdr:rowOff>99294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22110700" y="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147571</xdr:rowOff>
    </xdr:from>
    <xdr:ext cx="599010" cy="259045"/>
    <xdr:sp macro="" textlink="">
      <xdr:nvSpPr>
        <xdr:cNvPr id="367" name="【一般廃棄物処理施設】&#10;一人当たり有形固定資産（償却資産）額該当値テキスト">
          <a:extLst>
            <a:ext uri="{FF2B5EF4-FFF2-40B4-BE49-F238E27FC236}">
              <a16:creationId xmlns:a16="http://schemas.microsoft.com/office/drawing/2014/main" id="{00000000-0008-0000-0200-00006F010000}"/>
            </a:ext>
          </a:extLst>
        </xdr:cNvPr>
        <xdr:cNvSpPr txBox="1"/>
      </xdr:nvSpPr>
      <xdr:spPr>
        <a:xfrm>
          <a:off x="22199600" y="68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4294</xdr:rowOff>
    </xdr:from>
    <xdr:to>
      <xdr:col>112</xdr:col>
      <xdr:colOff>38100</xdr:colOff>
      <xdr:row>40</xdr:row>
      <xdr:rowOff>105894</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21272500" y="6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48494</xdr:rowOff>
    </xdr:from>
    <xdr:to>
      <xdr:col>116</xdr:col>
      <xdr:colOff>63500</xdr:colOff>
      <xdr:row>40</xdr:row>
      <xdr:rowOff>55094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21323300" y="6906494"/>
          <a:ext cx="8382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17394</xdr:rowOff>
    </xdr:from>
    <xdr:to>
      <xdr:col>107</xdr:col>
      <xdr:colOff>101600</xdr:colOff>
      <xdr:row>40</xdr:row>
      <xdr:rowOff>118994</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20383500" y="6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55094</xdr:rowOff>
    </xdr:from>
    <xdr:to>
      <xdr:col>111</xdr:col>
      <xdr:colOff>177800</xdr:colOff>
      <xdr:row>40</xdr:row>
      <xdr:rowOff>68194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20434300" y="6913094"/>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33613</xdr:rowOff>
    </xdr:from>
    <xdr:to>
      <xdr:col>102</xdr:col>
      <xdr:colOff>165100</xdr:colOff>
      <xdr:row>40</xdr:row>
      <xdr:rowOff>135213</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9494500" y="6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68194</xdr:rowOff>
    </xdr:from>
    <xdr:to>
      <xdr:col>107</xdr:col>
      <xdr:colOff>50800</xdr:colOff>
      <xdr:row>40</xdr:row>
      <xdr:rowOff>84413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9545300" y="692619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97021</xdr:rowOff>
    </xdr:from>
    <xdr:ext cx="599010" cy="259045"/>
    <xdr:sp macro="" textlink="">
      <xdr:nvSpPr>
        <xdr:cNvPr id="374" name="n_1mainValue【一般廃棄物処理施設】&#10;一人当たり有形固定資産（償却資産）額">
          <a:extLst>
            <a:ext uri="{FF2B5EF4-FFF2-40B4-BE49-F238E27FC236}">
              <a16:creationId xmlns:a16="http://schemas.microsoft.com/office/drawing/2014/main" id="{00000000-0008-0000-0200-000076010000}"/>
            </a:ext>
          </a:extLst>
        </xdr:cNvPr>
        <xdr:cNvSpPr txBox="1"/>
      </xdr:nvSpPr>
      <xdr:spPr>
        <a:xfrm>
          <a:off x="21011095" y="69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110121</xdr:rowOff>
    </xdr:from>
    <xdr:ext cx="599010" cy="259045"/>
    <xdr:sp macro="" textlink="">
      <xdr:nvSpPr>
        <xdr:cNvPr id="375" name="n_2mainValue【一般廃棄物処理施設】&#10;一人当たり有形固定資産（償却資産）額">
          <a:extLst>
            <a:ext uri="{FF2B5EF4-FFF2-40B4-BE49-F238E27FC236}">
              <a16:creationId xmlns:a16="http://schemas.microsoft.com/office/drawing/2014/main" id="{00000000-0008-0000-0200-000077010000}"/>
            </a:ext>
          </a:extLst>
        </xdr:cNvPr>
        <xdr:cNvSpPr txBox="1"/>
      </xdr:nvSpPr>
      <xdr:spPr>
        <a:xfrm>
          <a:off x="20134795" y="696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126340</xdr:rowOff>
    </xdr:from>
    <xdr:ext cx="534377" cy="259045"/>
    <xdr:sp macro="" textlink="">
      <xdr:nvSpPr>
        <xdr:cNvPr id="376" name="n_3mainValue【一般廃棄物処理施設】&#10;一人当たり有形固定資産（償却資産）額">
          <a:extLst>
            <a:ext uri="{FF2B5EF4-FFF2-40B4-BE49-F238E27FC236}">
              <a16:creationId xmlns:a16="http://schemas.microsoft.com/office/drawing/2014/main" id="{00000000-0008-0000-0200-000078010000}"/>
            </a:ext>
          </a:extLst>
        </xdr:cNvPr>
        <xdr:cNvSpPr txBox="1"/>
      </xdr:nvSpPr>
      <xdr:spPr>
        <a:xfrm>
          <a:off x="19278111" y="6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a:extLst>
            <a:ext uri="{FF2B5EF4-FFF2-40B4-BE49-F238E27FC236}">
              <a16:creationId xmlns:a16="http://schemas.microsoft.com/office/drawing/2014/main" id="{00000000-0008-0000-0200-00008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01" name="【保健センター・保健所】&#10;有形固定資産減価償却率最小値テキスト">
          <a:extLst>
            <a:ext uri="{FF2B5EF4-FFF2-40B4-BE49-F238E27FC236}">
              <a16:creationId xmlns:a16="http://schemas.microsoft.com/office/drawing/2014/main" id="{00000000-0008-0000-0200-000091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03" name="【保健センター・保健所】&#10;有形固定資産減価償却率最大値テキスト">
          <a:extLst>
            <a:ext uri="{FF2B5EF4-FFF2-40B4-BE49-F238E27FC236}">
              <a16:creationId xmlns:a16="http://schemas.microsoft.com/office/drawing/2014/main" id="{00000000-0008-0000-0200-000093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05" name="【保健センター・保健所】&#10;有形固定資産減価償却率平均値テキスト">
          <a:extLst>
            <a:ext uri="{FF2B5EF4-FFF2-40B4-BE49-F238E27FC236}">
              <a16:creationId xmlns:a16="http://schemas.microsoft.com/office/drawing/2014/main" id="{00000000-0008-0000-0200-00009501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08" name="n_1aveValue【保健センター・保健所】&#10;有形固定資産減価償却率">
          <a:extLst>
            <a:ext uri="{FF2B5EF4-FFF2-40B4-BE49-F238E27FC236}">
              <a16:creationId xmlns:a16="http://schemas.microsoft.com/office/drawing/2014/main" id="{00000000-0008-0000-0200-00009801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10" name="n_2aveValue【保健センター・保健所】&#10;有形固定資産減価償却率">
          <a:extLst>
            <a:ext uri="{FF2B5EF4-FFF2-40B4-BE49-F238E27FC236}">
              <a16:creationId xmlns:a16="http://schemas.microsoft.com/office/drawing/2014/main" id="{00000000-0008-0000-0200-00009A01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12" name="n_3aveValue【保健センター・保健所】&#10;有形固定資産減価償却率">
          <a:extLst>
            <a:ext uri="{FF2B5EF4-FFF2-40B4-BE49-F238E27FC236}">
              <a16:creationId xmlns:a16="http://schemas.microsoft.com/office/drawing/2014/main" id="{00000000-0008-0000-0200-00009C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19" name="【保健センター・保健所】&#10;有形固定資産減価償却率該当値テキスト">
          <a:extLst>
            <a:ext uri="{FF2B5EF4-FFF2-40B4-BE49-F238E27FC236}">
              <a16:creationId xmlns:a16="http://schemas.microsoft.com/office/drawing/2014/main" id="{00000000-0008-0000-0200-0000A3010000}"/>
            </a:ext>
          </a:extLst>
        </xdr:cNvPr>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26" name="n_1mainValue【保健センター・保健所】&#10;有形固定資産減価償却率">
          <a:extLst>
            <a:ext uri="{FF2B5EF4-FFF2-40B4-BE49-F238E27FC236}">
              <a16:creationId xmlns:a16="http://schemas.microsoft.com/office/drawing/2014/main" id="{00000000-0008-0000-0200-0000AA010000}"/>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27" name="n_2mainValue【保健センター・保健所】&#10;有形固定資産減価償却率">
          <a:extLst>
            <a:ext uri="{FF2B5EF4-FFF2-40B4-BE49-F238E27FC236}">
              <a16:creationId xmlns:a16="http://schemas.microsoft.com/office/drawing/2014/main" id="{00000000-0008-0000-0200-0000AB01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428" name="n_3mainValue【保健センター・保健所】&#10;有形固定資産減価償却率">
          <a:extLst>
            <a:ext uri="{FF2B5EF4-FFF2-40B4-BE49-F238E27FC236}">
              <a16:creationId xmlns:a16="http://schemas.microsoft.com/office/drawing/2014/main" id="{00000000-0008-0000-0200-0000AC01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a:extLst>
            <a:ext uri="{FF2B5EF4-FFF2-40B4-BE49-F238E27FC236}">
              <a16:creationId xmlns:a16="http://schemas.microsoft.com/office/drawing/2014/main" id="{00000000-0008-0000-0200-0000C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53" name="【保健センター・保健所】&#10;一人当たり面積最小値テキスト">
          <a:extLst>
            <a:ext uri="{FF2B5EF4-FFF2-40B4-BE49-F238E27FC236}">
              <a16:creationId xmlns:a16="http://schemas.microsoft.com/office/drawing/2014/main" id="{00000000-0008-0000-0200-0000C501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55" name="【保健センター・保健所】&#10;一人当たり面積最大値テキスト">
          <a:extLst>
            <a:ext uri="{FF2B5EF4-FFF2-40B4-BE49-F238E27FC236}">
              <a16:creationId xmlns:a16="http://schemas.microsoft.com/office/drawing/2014/main" id="{00000000-0008-0000-0200-0000C701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457" name="【保健センター・保健所】&#10;一人当たり面積平均値テキスト">
          <a:extLst>
            <a:ext uri="{FF2B5EF4-FFF2-40B4-BE49-F238E27FC236}">
              <a16:creationId xmlns:a16="http://schemas.microsoft.com/office/drawing/2014/main" id="{00000000-0008-0000-0200-0000C9010000}"/>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34307</xdr:rowOff>
    </xdr:from>
    <xdr:ext cx="469744" cy="259045"/>
    <xdr:sp macro="" textlink="">
      <xdr:nvSpPr>
        <xdr:cNvPr id="460" name="n_1aveValue【保健センター・保健所】&#10;一人当たり面積">
          <a:extLst>
            <a:ext uri="{FF2B5EF4-FFF2-40B4-BE49-F238E27FC236}">
              <a16:creationId xmlns:a16="http://schemas.microsoft.com/office/drawing/2014/main" id="{00000000-0008-0000-0200-0000CC010000}"/>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62" name="n_2aveValue【保健センター・保健所】&#10;一人当たり面積">
          <a:extLst>
            <a:ext uri="{FF2B5EF4-FFF2-40B4-BE49-F238E27FC236}">
              <a16:creationId xmlns:a16="http://schemas.microsoft.com/office/drawing/2014/main" id="{00000000-0008-0000-0200-0000CE01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114317</xdr:rowOff>
    </xdr:from>
    <xdr:ext cx="469744" cy="259045"/>
    <xdr:sp macro="" textlink="">
      <xdr:nvSpPr>
        <xdr:cNvPr id="464" name="n_3aveValue【保健センター・保健所】&#10;一人当たり面積">
          <a:extLst>
            <a:ext uri="{FF2B5EF4-FFF2-40B4-BE49-F238E27FC236}">
              <a16:creationId xmlns:a16="http://schemas.microsoft.com/office/drawing/2014/main" id="{00000000-0008-0000-0200-0000D0010000}"/>
            </a:ext>
          </a:extLst>
        </xdr:cNvPr>
        <xdr:cNvSpPr txBox="1"/>
      </xdr:nvSpPr>
      <xdr:spPr>
        <a:xfrm>
          <a:off x="19310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50165</xdr:rowOff>
    </xdr:from>
    <xdr:to>
      <xdr:col>116</xdr:col>
      <xdr:colOff>114300</xdr:colOff>
      <xdr:row>59</xdr:row>
      <xdr:rowOff>151765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22110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73042</xdr:rowOff>
    </xdr:from>
    <xdr:ext cx="469744" cy="259045"/>
    <xdr:sp macro="" textlink="">
      <xdr:nvSpPr>
        <xdr:cNvPr id="471" name="【保健センター・保健所】&#10;一人当たり面積該当値テキスト">
          <a:extLst>
            <a:ext uri="{FF2B5EF4-FFF2-40B4-BE49-F238E27FC236}">
              <a16:creationId xmlns:a16="http://schemas.microsoft.com/office/drawing/2014/main" id="{00000000-0008-0000-0200-0000D7010000}"/>
            </a:ext>
          </a:extLst>
        </xdr:cNvPr>
        <xdr:cNvSpPr txBox="1"/>
      </xdr:nvSpPr>
      <xdr:spPr>
        <a:xfrm>
          <a:off x="22199600"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50165</xdr:rowOff>
    </xdr:from>
    <xdr:to>
      <xdr:col>112</xdr:col>
      <xdr:colOff>38100</xdr:colOff>
      <xdr:row>59</xdr:row>
      <xdr:rowOff>151765</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2127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100965</xdr:rowOff>
    </xdr:from>
    <xdr:to>
      <xdr:col>116</xdr:col>
      <xdr:colOff>63500</xdr:colOff>
      <xdr:row>59</xdr:row>
      <xdr:rowOff>100965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1323300" y="10216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50165</xdr:rowOff>
    </xdr:from>
    <xdr:to>
      <xdr:col>107</xdr:col>
      <xdr:colOff>101600</xdr:colOff>
      <xdr:row>59</xdr:row>
      <xdr:rowOff>151765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2038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100965</xdr:rowOff>
    </xdr:from>
    <xdr:to>
      <xdr:col>111</xdr:col>
      <xdr:colOff>177800</xdr:colOff>
      <xdr:row>59</xdr:row>
      <xdr:rowOff>100965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0434300" y="1021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48260</xdr:rowOff>
    </xdr:from>
    <xdr:to>
      <xdr:col>102</xdr:col>
      <xdr:colOff>165100</xdr:colOff>
      <xdr:row>59</xdr:row>
      <xdr:rowOff>149860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99060</xdr:rowOff>
    </xdr:from>
    <xdr:to>
      <xdr:col>107</xdr:col>
      <xdr:colOff>50800</xdr:colOff>
      <xdr:row>59</xdr:row>
      <xdr:rowOff>100965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9545300" y="10214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168292</xdr:rowOff>
    </xdr:from>
    <xdr:ext cx="469744" cy="259045"/>
    <xdr:sp macro="" textlink="">
      <xdr:nvSpPr>
        <xdr:cNvPr id="478" name="n_1mainValue【保健センター・保健所】&#10;一人当たり面積">
          <a:extLst>
            <a:ext uri="{FF2B5EF4-FFF2-40B4-BE49-F238E27FC236}">
              <a16:creationId xmlns:a16="http://schemas.microsoft.com/office/drawing/2014/main" id="{00000000-0008-0000-0200-0000DE010000}"/>
            </a:ext>
          </a:extLst>
        </xdr:cNvPr>
        <xdr:cNvSpPr txBox="1"/>
      </xdr:nvSpPr>
      <xdr:spPr>
        <a:xfrm>
          <a:off x="210757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168292</xdr:rowOff>
    </xdr:from>
    <xdr:ext cx="469744" cy="259045"/>
    <xdr:sp macro="" textlink="">
      <xdr:nvSpPr>
        <xdr:cNvPr id="479" name="n_2mainValue【保健センター・保健所】&#10;一人当たり面積">
          <a:extLst>
            <a:ext uri="{FF2B5EF4-FFF2-40B4-BE49-F238E27FC236}">
              <a16:creationId xmlns:a16="http://schemas.microsoft.com/office/drawing/2014/main" id="{00000000-0008-0000-0200-0000DF010000}"/>
            </a:ext>
          </a:extLst>
        </xdr:cNvPr>
        <xdr:cNvSpPr txBox="1"/>
      </xdr:nvSpPr>
      <xdr:spPr>
        <a:xfrm>
          <a:off x="201994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166387</xdr:rowOff>
    </xdr:from>
    <xdr:ext cx="469744" cy="259045"/>
    <xdr:sp macro="" textlink="">
      <xdr:nvSpPr>
        <xdr:cNvPr id="480" name="n_3mainValue【保健センター・保健所】&#10;一人当たり面積">
          <a:extLst>
            <a:ext uri="{FF2B5EF4-FFF2-40B4-BE49-F238E27FC236}">
              <a16:creationId xmlns:a16="http://schemas.microsoft.com/office/drawing/2014/main" id="{00000000-0008-0000-0200-0000E0010000}"/>
            </a:ext>
          </a:extLst>
        </xdr:cNvPr>
        <xdr:cNvSpPr txBox="1"/>
      </xdr:nvSpPr>
      <xdr:spPr>
        <a:xfrm>
          <a:off x="193104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00000000-0008-0000-02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7" name="【消防施設】&#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11" name="【消防施設】&#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14" name="n_1aveValue【消防施設】&#10;有形固定資産減価償却率">
          <a:extLst>
            <a:ext uri="{FF2B5EF4-FFF2-40B4-BE49-F238E27FC236}">
              <a16:creationId xmlns:a16="http://schemas.microsoft.com/office/drawing/2014/main" id="{00000000-0008-0000-0200-00000202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16" name="n_2aveValue【消防施設】&#10;有形固定資産減価償却率">
          <a:extLst>
            <a:ext uri="{FF2B5EF4-FFF2-40B4-BE49-F238E27FC236}">
              <a16:creationId xmlns:a16="http://schemas.microsoft.com/office/drawing/2014/main" id="{00000000-0008-0000-0200-000004020000}"/>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518" name="n_3aveValue【消防施設】&#10;有形固定資産減価償却率">
          <a:extLst>
            <a:ext uri="{FF2B5EF4-FFF2-40B4-BE49-F238E27FC236}">
              <a16:creationId xmlns:a16="http://schemas.microsoft.com/office/drawing/2014/main" id="{00000000-0008-0000-0200-000006020000}"/>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42834</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00000000-0008-0000-0200-00000D020000}"/>
            </a:ext>
          </a:extLst>
        </xdr:cNvPr>
        <xdr:cNvSpPr txBox="1"/>
      </xdr:nvSpPr>
      <xdr:spPr>
        <a:xfrm>
          <a:off x="16357600" y="1324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70757</xdr:rowOff>
    </xdr:from>
    <xdr:to>
      <xdr:col>85</xdr:col>
      <xdr:colOff>127000</xdr:colOff>
      <xdr:row>78</xdr:row>
      <xdr:rowOff>83820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5481300" y="134438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42818</xdr:rowOff>
    </xdr:from>
    <xdr:to>
      <xdr:col>76</xdr:col>
      <xdr:colOff>165100</xdr:colOff>
      <xdr:row>78</xdr:row>
      <xdr:rowOff>144418</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4541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93618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4592300" y="134569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57513</xdr:rowOff>
    </xdr:from>
    <xdr:to>
      <xdr:col>72</xdr:col>
      <xdr:colOff>38100</xdr:colOff>
      <xdr:row>78</xdr:row>
      <xdr:rowOff>159113</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3652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93618</xdr:rowOff>
    </xdr:from>
    <xdr:to>
      <xdr:col>76</xdr:col>
      <xdr:colOff>114300</xdr:colOff>
      <xdr:row>78</xdr:row>
      <xdr:rowOff>108313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3703300" y="134667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151147</xdr:rowOff>
    </xdr:from>
    <xdr:ext cx="405111" cy="259045"/>
    <xdr:sp macro="" textlink="">
      <xdr:nvSpPr>
        <xdr:cNvPr id="532" name="n_1mainValue【消防施設】&#10;有形固定資産減価償却率">
          <a:extLst>
            <a:ext uri="{FF2B5EF4-FFF2-40B4-BE49-F238E27FC236}">
              <a16:creationId xmlns:a16="http://schemas.microsoft.com/office/drawing/2014/main" id="{00000000-0008-0000-0200-000014020000}"/>
            </a:ext>
          </a:extLst>
        </xdr:cNvPr>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160945</xdr:rowOff>
    </xdr:from>
    <xdr:ext cx="405111" cy="259045"/>
    <xdr:sp macro="" textlink="">
      <xdr:nvSpPr>
        <xdr:cNvPr id="533" name="n_2mainValue【消防施設】&#10;有形固定資産減価償却率">
          <a:extLst>
            <a:ext uri="{FF2B5EF4-FFF2-40B4-BE49-F238E27FC236}">
              <a16:creationId xmlns:a16="http://schemas.microsoft.com/office/drawing/2014/main" id="{00000000-0008-0000-0200-000015020000}"/>
            </a:ext>
          </a:extLst>
        </xdr:cNvPr>
        <xdr:cNvSpPr txBox="1"/>
      </xdr:nvSpPr>
      <xdr:spPr>
        <a:xfrm>
          <a:off x="143897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4190</xdr:rowOff>
    </xdr:from>
    <xdr:ext cx="405111" cy="259045"/>
    <xdr:sp macro="" textlink="">
      <xdr:nvSpPr>
        <xdr:cNvPr id="534" name="n_3mainValue【消防施設】&#10;有形固定資産減価償却率">
          <a:extLst>
            <a:ext uri="{FF2B5EF4-FFF2-40B4-BE49-F238E27FC236}">
              <a16:creationId xmlns:a16="http://schemas.microsoft.com/office/drawing/2014/main" id="{00000000-0008-0000-0200-000016020000}"/>
            </a:ext>
          </a:extLst>
        </xdr:cNvPr>
        <xdr:cNvSpPr txBox="1"/>
      </xdr:nvSpPr>
      <xdr:spPr>
        <a:xfrm>
          <a:off x="135007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00000000-0008-0000-02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7" name="【消防施設】&#10;一人当たり面積最小値テキスト">
          <a:extLst>
            <a:ext uri="{FF2B5EF4-FFF2-40B4-BE49-F238E27FC236}">
              <a16:creationId xmlns:a16="http://schemas.microsoft.com/office/drawing/2014/main" id="{00000000-0008-0000-0200-00002D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9" name="【消防施設】&#10;一人当たり面積最大値テキスト">
          <a:extLst>
            <a:ext uri="{FF2B5EF4-FFF2-40B4-BE49-F238E27FC236}">
              <a16:creationId xmlns:a16="http://schemas.microsoft.com/office/drawing/2014/main" id="{00000000-0008-0000-0200-00002F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1" name="【消防施設】&#10;一人当たり面積平均値テキスト">
          <a:extLst>
            <a:ext uri="{FF2B5EF4-FFF2-40B4-BE49-F238E27FC236}">
              <a16:creationId xmlns:a16="http://schemas.microsoft.com/office/drawing/2014/main" id="{00000000-0008-0000-0200-000031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64" name="n_1aveValue【消防施設】&#10;一人当たり面積">
          <a:extLst>
            <a:ext uri="{FF2B5EF4-FFF2-40B4-BE49-F238E27FC236}">
              <a16:creationId xmlns:a16="http://schemas.microsoft.com/office/drawing/2014/main" id="{00000000-0008-0000-0200-000034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66" name="n_2aveValue【消防施設】&#10;一人当たり面積">
          <a:extLst>
            <a:ext uri="{FF2B5EF4-FFF2-40B4-BE49-F238E27FC236}">
              <a16:creationId xmlns:a16="http://schemas.microsoft.com/office/drawing/2014/main" id="{00000000-0008-0000-0200-000036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68" name="n_3aveValue【消防施設】&#10;一人当たり面積">
          <a:extLst>
            <a:ext uri="{FF2B5EF4-FFF2-40B4-BE49-F238E27FC236}">
              <a16:creationId xmlns:a16="http://schemas.microsoft.com/office/drawing/2014/main" id="{00000000-0008-0000-0200-000038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111658</xdr:rowOff>
    </xdr:from>
    <xdr:to>
      <xdr:col>116</xdr:col>
      <xdr:colOff>114300</xdr:colOff>
      <xdr:row>86</xdr:row>
      <xdr:rowOff>41808</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21107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75" name="【消防施設】&#10;一人当たり面積該当値テキスト">
          <a:extLst>
            <a:ext uri="{FF2B5EF4-FFF2-40B4-BE49-F238E27FC236}">
              <a16:creationId xmlns:a16="http://schemas.microsoft.com/office/drawing/2014/main" id="{00000000-0008-0000-0200-00003F02000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111658</xdr:rowOff>
    </xdr:from>
    <xdr:to>
      <xdr:col>112</xdr:col>
      <xdr:colOff>38100</xdr:colOff>
      <xdr:row>86</xdr:row>
      <xdr:rowOff>41808</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21272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162458</xdr:rowOff>
    </xdr:from>
    <xdr:to>
      <xdr:col>116</xdr:col>
      <xdr:colOff>63500</xdr:colOff>
      <xdr:row>85</xdr:row>
      <xdr:rowOff>162458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1323300" y="14735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162458</xdr:rowOff>
    </xdr:from>
    <xdr:to>
      <xdr:col>111</xdr:col>
      <xdr:colOff>177800</xdr:colOff>
      <xdr:row>85</xdr:row>
      <xdr:rowOff>163830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0434300" y="147357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114402</xdr:rowOff>
    </xdr:from>
    <xdr:to>
      <xdr:col>102</xdr:col>
      <xdr:colOff>165100</xdr:colOff>
      <xdr:row>86</xdr:row>
      <xdr:rowOff>44552</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9494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165202</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19545300" y="147370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32935</xdr:rowOff>
    </xdr:from>
    <xdr:ext cx="469744" cy="259045"/>
    <xdr:sp macro="" textlink="">
      <xdr:nvSpPr>
        <xdr:cNvPr id="582" name="n_1mainValue【消防施設】&#10;一人当たり面積">
          <a:extLst>
            <a:ext uri="{FF2B5EF4-FFF2-40B4-BE49-F238E27FC236}">
              <a16:creationId xmlns:a16="http://schemas.microsoft.com/office/drawing/2014/main" id="{00000000-0008-0000-0200-000046020000}"/>
            </a:ext>
          </a:extLst>
        </xdr:cNvPr>
        <xdr:cNvSpPr txBox="1"/>
      </xdr:nvSpPr>
      <xdr:spPr>
        <a:xfrm>
          <a:off x="210757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583" name="n_2mainValue【消防施設】&#10;一人当たり面積">
          <a:extLst>
            <a:ext uri="{FF2B5EF4-FFF2-40B4-BE49-F238E27FC236}">
              <a16:creationId xmlns:a16="http://schemas.microsoft.com/office/drawing/2014/main" id="{00000000-0008-0000-0200-000047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35679</xdr:rowOff>
    </xdr:from>
    <xdr:ext cx="469744" cy="259045"/>
    <xdr:sp macro="" textlink="">
      <xdr:nvSpPr>
        <xdr:cNvPr id="584" name="n_3mainValue【消防施設】&#10;一人当たり面積">
          <a:extLst>
            <a:ext uri="{FF2B5EF4-FFF2-40B4-BE49-F238E27FC236}">
              <a16:creationId xmlns:a16="http://schemas.microsoft.com/office/drawing/2014/main" id="{00000000-0008-0000-0200-000048020000}"/>
            </a:ext>
          </a:extLst>
        </xdr:cNvPr>
        <xdr:cNvSpPr txBox="1"/>
      </xdr:nvSpPr>
      <xdr:spPr>
        <a:xfrm>
          <a:off x="19310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00000000-0008-0000-0200-00006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10" name="【庁舎】&#10;有形固定資産減価償却率最小値テキスト">
          <a:extLst>
            <a:ext uri="{FF2B5EF4-FFF2-40B4-BE49-F238E27FC236}">
              <a16:creationId xmlns:a16="http://schemas.microsoft.com/office/drawing/2014/main" id="{00000000-0008-0000-0200-000062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庁舎】&#10;有形固定資産減価償却率最大値テキスト">
          <a:extLst>
            <a:ext uri="{FF2B5EF4-FFF2-40B4-BE49-F238E27FC236}">
              <a16:creationId xmlns:a16="http://schemas.microsoft.com/office/drawing/2014/main" id="{00000000-0008-0000-0200-000064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4" name="【庁舎】&#10;有形固定資産減価償却率平均値テキスト">
          <a:extLst>
            <a:ext uri="{FF2B5EF4-FFF2-40B4-BE49-F238E27FC236}">
              <a16:creationId xmlns:a16="http://schemas.microsoft.com/office/drawing/2014/main" id="{00000000-0008-0000-0200-000066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617" name="n_1aveValue【庁舎】&#10;有形固定資産減価償却率">
          <a:extLst>
            <a:ext uri="{FF2B5EF4-FFF2-40B4-BE49-F238E27FC236}">
              <a16:creationId xmlns:a16="http://schemas.microsoft.com/office/drawing/2014/main" id="{00000000-0008-0000-0200-000069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619" name="n_2aveValue【庁舎】&#10;有形固定資産減価償却率">
          <a:extLst>
            <a:ext uri="{FF2B5EF4-FFF2-40B4-BE49-F238E27FC236}">
              <a16:creationId xmlns:a16="http://schemas.microsoft.com/office/drawing/2014/main" id="{00000000-0008-0000-0200-00006B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21" name="n_3aveValue【庁舎】&#10;有形固定資産減価償却率">
          <a:extLst>
            <a:ext uri="{FF2B5EF4-FFF2-40B4-BE49-F238E27FC236}">
              <a16:creationId xmlns:a16="http://schemas.microsoft.com/office/drawing/2014/main" id="{00000000-0008-0000-0200-00006D020000}"/>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628" name="【庁舎】&#10;有形固定資産減価償却率該当値テキスト">
          <a:extLst>
            <a:ext uri="{FF2B5EF4-FFF2-40B4-BE49-F238E27FC236}">
              <a16:creationId xmlns:a16="http://schemas.microsoft.com/office/drawing/2014/main" id="{00000000-0008-0000-0200-000074020000}"/>
            </a:ext>
          </a:extLst>
        </xdr:cNvPr>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47625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5481300" y="18006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78739</xdr:rowOff>
    </xdr:from>
    <xdr:to>
      <xdr:col>76</xdr:col>
      <xdr:colOff>165100</xdr:colOff>
      <xdr:row>105</xdr:row>
      <xdr:rowOff>8889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454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105</xdr:row>
      <xdr:rowOff>47625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4592300" y="1796033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104</xdr:row>
      <xdr:rowOff>167639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3703300" y="1796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35" name="n_1mainValue【庁舎】&#10;有形固定資産減価償却率">
          <a:extLst>
            <a:ext uri="{FF2B5EF4-FFF2-40B4-BE49-F238E27FC236}">
              <a16:creationId xmlns:a16="http://schemas.microsoft.com/office/drawing/2014/main" id="{00000000-0008-0000-0200-00007B020000}"/>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xdr:rowOff>
    </xdr:from>
    <xdr:ext cx="405111" cy="259045"/>
    <xdr:sp macro="" textlink="">
      <xdr:nvSpPr>
        <xdr:cNvPr id="636" name="n_2mainValue【庁舎】&#10;有形固定資産減価償却率">
          <a:extLst>
            <a:ext uri="{FF2B5EF4-FFF2-40B4-BE49-F238E27FC236}">
              <a16:creationId xmlns:a16="http://schemas.microsoft.com/office/drawing/2014/main" id="{00000000-0008-0000-0200-00007C020000}"/>
            </a:ext>
          </a:extLst>
        </xdr:cNvPr>
        <xdr:cNvSpPr txBox="1"/>
      </xdr:nvSpPr>
      <xdr:spPr>
        <a:xfrm>
          <a:off x="14389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37" name="n_3mainValue【庁舎】&#10;有形固定資産減価償却率">
          <a:extLst>
            <a:ext uri="{FF2B5EF4-FFF2-40B4-BE49-F238E27FC236}">
              <a16:creationId xmlns:a16="http://schemas.microsoft.com/office/drawing/2014/main" id="{00000000-0008-0000-0200-00007D02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a:extLst>
            <a:ext uri="{FF2B5EF4-FFF2-40B4-BE49-F238E27FC236}">
              <a16:creationId xmlns:a16="http://schemas.microsoft.com/office/drawing/2014/main" id="{00000000-0008-0000-0200-00009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60" name="【庁舎】&#10;一人当たり面積最小値テキスト">
          <a:extLst>
            <a:ext uri="{FF2B5EF4-FFF2-40B4-BE49-F238E27FC236}">
              <a16:creationId xmlns:a16="http://schemas.microsoft.com/office/drawing/2014/main" id="{00000000-0008-0000-0200-000094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62" name="【庁舎】&#10;一人当たり面積最大値テキスト">
          <a:extLst>
            <a:ext uri="{FF2B5EF4-FFF2-40B4-BE49-F238E27FC236}">
              <a16:creationId xmlns:a16="http://schemas.microsoft.com/office/drawing/2014/main" id="{00000000-0008-0000-0200-000096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4" name="【庁舎】&#10;一人当たり面積平均値テキスト">
          <a:extLst>
            <a:ext uri="{FF2B5EF4-FFF2-40B4-BE49-F238E27FC236}">
              <a16:creationId xmlns:a16="http://schemas.microsoft.com/office/drawing/2014/main" id="{00000000-0008-0000-0200-000098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67" name="n_1aveValue【庁舎】&#10;一人当たり面積">
          <a:extLst>
            <a:ext uri="{FF2B5EF4-FFF2-40B4-BE49-F238E27FC236}">
              <a16:creationId xmlns:a16="http://schemas.microsoft.com/office/drawing/2014/main" id="{00000000-0008-0000-0200-00009B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69" name="n_2aveValue【庁舎】&#10;一人当たり面積">
          <a:extLst>
            <a:ext uri="{FF2B5EF4-FFF2-40B4-BE49-F238E27FC236}">
              <a16:creationId xmlns:a16="http://schemas.microsoft.com/office/drawing/2014/main" id="{00000000-0008-0000-0200-00009D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71" name="n_3aveValue【庁舎】&#10;一人当たり面積">
          <a:extLst>
            <a:ext uri="{FF2B5EF4-FFF2-40B4-BE49-F238E27FC236}">
              <a16:creationId xmlns:a16="http://schemas.microsoft.com/office/drawing/2014/main" id="{00000000-0008-0000-0200-00009F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23488</xdr:rowOff>
    </xdr:from>
    <xdr:to>
      <xdr:col>116</xdr:col>
      <xdr:colOff>114300</xdr:colOff>
      <xdr:row>108</xdr:row>
      <xdr:rowOff>125088</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2110700" y="185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678" name="【庁舎】&#10;一人当たり面積該当値テキスト">
          <a:extLst>
            <a:ext uri="{FF2B5EF4-FFF2-40B4-BE49-F238E27FC236}">
              <a16:creationId xmlns:a16="http://schemas.microsoft.com/office/drawing/2014/main" id="{00000000-0008-0000-0200-0000A6020000}"/>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23493</xdr:rowOff>
    </xdr:from>
    <xdr:to>
      <xdr:col>112</xdr:col>
      <xdr:colOff>38100</xdr:colOff>
      <xdr:row>108</xdr:row>
      <xdr:rowOff>125093</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21272500" y="185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74288</xdr:rowOff>
    </xdr:from>
    <xdr:to>
      <xdr:col>116</xdr:col>
      <xdr:colOff>63500</xdr:colOff>
      <xdr:row>108</xdr:row>
      <xdr:rowOff>74293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21323300" y="18590888"/>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23571</xdr:rowOff>
    </xdr:from>
    <xdr:to>
      <xdr:col>107</xdr:col>
      <xdr:colOff>101600</xdr:colOff>
      <xdr:row>108</xdr:row>
      <xdr:rowOff>125171</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20383500" y="185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74293</xdr:rowOff>
    </xdr:from>
    <xdr:to>
      <xdr:col>111</xdr:col>
      <xdr:colOff>177800</xdr:colOff>
      <xdr:row>108</xdr:row>
      <xdr:rowOff>74371</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0434300" y="18590893"/>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23566</xdr:rowOff>
    </xdr:from>
    <xdr:to>
      <xdr:col>102</xdr:col>
      <xdr:colOff>165100</xdr:colOff>
      <xdr:row>108</xdr:row>
      <xdr:rowOff>125166</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9494500" y="185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74366</xdr:rowOff>
    </xdr:from>
    <xdr:to>
      <xdr:col>107</xdr:col>
      <xdr:colOff>50800</xdr:colOff>
      <xdr:row>108</xdr:row>
      <xdr:rowOff>74371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9545300" y="18590966"/>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116220</xdr:rowOff>
    </xdr:from>
    <xdr:ext cx="469744" cy="259045"/>
    <xdr:sp macro="" textlink="">
      <xdr:nvSpPr>
        <xdr:cNvPr id="685" name="n_1mainValue【庁舎】&#10;一人当たり面積">
          <a:extLst>
            <a:ext uri="{FF2B5EF4-FFF2-40B4-BE49-F238E27FC236}">
              <a16:creationId xmlns:a16="http://schemas.microsoft.com/office/drawing/2014/main" id="{00000000-0008-0000-0200-0000AD020000}"/>
            </a:ext>
          </a:extLst>
        </xdr:cNvPr>
        <xdr:cNvSpPr txBox="1"/>
      </xdr:nvSpPr>
      <xdr:spPr>
        <a:xfrm>
          <a:off x="21075727" y="18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116298</xdr:rowOff>
    </xdr:from>
    <xdr:ext cx="469744" cy="259045"/>
    <xdr:sp macro="" textlink="">
      <xdr:nvSpPr>
        <xdr:cNvPr id="686" name="n_2mainValue【庁舎】&#10;一人当たり面積">
          <a:extLst>
            <a:ext uri="{FF2B5EF4-FFF2-40B4-BE49-F238E27FC236}">
              <a16:creationId xmlns:a16="http://schemas.microsoft.com/office/drawing/2014/main" id="{00000000-0008-0000-0200-0000AE020000}"/>
            </a:ext>
          </a:extLst>
        </xdr:cNvPr>
        <xdr:cNvSpPr txBox="1"/>
      </xdr:nvSpPr>
      <xdr:spPr>
        <a:xfrm>
          <a:off x="20199427" y="186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116293</xdr:rowOff>
    </xdr:from>
    <xdr:ext cx="469744" cy="259045"/>
    <xdr:sp macro="" textlink="">
      <xdr:nvSpPr>
        <xdr:cNvPr id="687" name="n_3mainValue【庁舎】&#10;一人当たり面積">
          <a:extLst>
            <a:ext uri="{FF2B5EF4-FFF2-40B4-BE49-F238E27FC236}">
              <a16:creationId xmlns:a16="http://schemas.microsoft.com/office/drawing/2014/main" id="{00000000-0008-0000-0200-0000AF020000}"/>
            </a:ext>
          </a:extLst>
        </xdr:cNvPr>
        <xdr:cNvSpPr txBox="1"/>
      </xdr:nvSpPr>
      <xdr:spPr>
        <a:xfrm>
          <a:off x="19310427" y="1863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一般廃棄物処理施設は、御坊広域行政事務組合の資産であり、類似団体平均を大きく上回っているが、今後、施設の更新が予定されている。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消防施設は、消防団庁舎や消防団車庫のほとんどが昭和５０年代に建設されたもので、類似団体平均を上回っており、維持管理、修繕、更新等を計画的に実施し、施設の長寿命化に取り組む必要がある。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一方、庁舎は、昭和３９年に建設されたが、平成１４年に増改築を行ったことにより、類似団体平均を下回っている。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8%20&#9733;&#26085;&#39640;&#30010;/&#12304;&#36001;&#25919;&#29366;&#27841;&#36039;&#26009;&#38598;&#12305;_303828_&#26085;&#3964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34.1</v>
          </cell>
          <cell r="CF51">
            <v>46.4</v>
          </cell>
          <cell r="CN51">
            <v>68.3</v>
          </cell>
          <cell r="CV51">
            <v>66.3</v>
          </cell>
        </row>
        <row r="53">
          <cell r="BX53">
            <v>54.9</v>
          </cell>
          <cell r="CF53">
            <v>61.1</v>
          </cell>
          <cell r="CN53">
            <v>62.3</v>
          </cell>
          <cell r="CV53">
            <v>64.2</v>
          </cell>
        </row>
        <row r="55">
          <cell r="AN55" t="str">
            <v>類似団体内平均値</v>
          </cell>
          <cell r="BX55">
            <v>27</v>
          </cell>
          <cell r="CF55">
            <v>25.4</v>
          </cell>
          <cell r="CN55">
            <v>23.4</v>
          </cell>
          <cell r="CV55">
            <v>7.7</v>
          </cell>
        </row>
        <row r="57">
          <cell r="BX57">
            <v>57.2</v>
          </cell>
          <cell r="CF57">
            <v>58.7</v>
          </cell>
          <cell r="CN57">
            <v>59.2</v>
          </cell>
          <cell r="CV57">
            <v>60.7</v>
          </cell>
        </row>
        <row r="72">
          <cell r="BP72" t="str">
            <v>H26</v>
          </cell>
          <cell r="BX72" t="str">
            <v>H27</v>
          </cell>
          <cell r="CF72" t="str">
            <v>H28</v>
          </cell>
          <cell r="CN72" t="str">
            <v>H29</v>
          </cell>
          <cell r="CV72" t="str">
            <v>H30</v>
          </cell>
        </row>
        <row r="73">
          <cell r="AN73" t="str">
            <v>当該団体値</v>
          </cell>
          <cell r="BP73">
            <v>39.9</v>
          </cell>
          <cell r="BX73">
            <v>34.1</v>
          </cell>
          <cell r="CF73">
            <v>46.4</v>
          </cell>
          <cell r="CN73">
            <v>68.3</v>
          </cell>
          <cell r="CV73">
            <v>66.3</v>
          </cell>
        </row>
        <row r="75">
          <cell r="BP75">
            <v>7.5</v>
          </cell>
          <cell r="BX75">
            <v>6.7</v>
          </cell>
          <cell r="CF75">
            <v>6.4</v>
          </cell>
          <cell r="CN75">
            <v>6.7</v>
          </cell>
          <cell r="CV75">
            <v>7.6</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4161595</v>
      </c>
      <c r="BO4" s="392"/>
      <c r="BP4" s="392"/>
      <c r="BQ4" s="392"/>
      <c r="BR4" s="392"/>
      <c r="BS4" s="392"/>
      <c r="BT4" s="392"/>
      <c r="BU4" s="393"/>
      <c r="BV4" s="391">
        <v>4634311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11.1</v>
      </c>
      <c r="CU4" s="398"/>
      <c r="CV4" s="398"/>
      <c r="CW4" s="398"/>
      <c r="CX4" s="398"/>
      <c r="CY4" s="398"/>
      <c r="CZ4" s="398"/>
      <c r="DA4" s="399"/>
      <c r="DB4" s="397">
        <v>11.4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3856028</v>
      </c>
      <c r="BO5" s="429"/>
      <c r="BP5" s="429"/>
      <c r="BQ5" s="429"/>
      <c r="BR5" s="429"/>
      <c r="BS5" s="429"/>
      <c r="BT5" s="429"/>
      <c r="BU5" s="430"/>
      <c r="BV5" s="428">
        <v>4338718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95.2</v>
      </c>
      <c r="CU5" s="426"/>
      <c r="CV5" s="426"/>
      <c r="CW5" s="426"/>
      <c r="CX5" s="426"/>
      <c r="CY5" s="426"/>
      <c r="CZ5" s="426"/>
      <c r="DA5" s="427"/>
      <c r="DB5" s="425">
        <v>96.1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305567</v>
      </c>
      <c r="BO6" s="429"/>
      <c r="BP6" s="429"/>
      <c r="BQ6" s="429"/>
      <c r="BR6" s="429"/>
      <c r="BS6" s="429"/>
      <c r="BT6" s="429"/>
      <c r="BU6" s="430"/>
      <c r="BV6" s="428">
        <v>295593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99.6</v>
      </c>
      <c r="CU6" s="466"/>
      <c r="CV6" s="466"/>
      <c r="CW6" s="466"/>
      <c r="CX6" s="466"/>
      <c r="CY6" s="466"/>
      <c r="CZ6" s="466"/>
      <c r="DA6" s="467"/>
      <c r="DB6" s="465">
        <v>100.7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16383</v>
      </c>
      <c r="BO7" s="429"/>
      <c r="BP7" s="429"/>
      <c r="BQ7" s="429"/>
      <c r="BR7" s="429"/>
      <c r="BS7" s="429"/>
      <c r="BT7" s="429"/>
      <c r="BU7" s="430"/>
      <c r="BV7" s="428">
        <v>2303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2599398</v>
      </c>
      <c r="CU7" s="429"/>
      <c r="CV7" s="429"/>
      <c r="CW7" s="429"/>
      <c r="CX7" s="429"/>
      <c r="CY7" s="429"/>
      <c r="CZ7" s="429"/>
      <c r="DA7" s="430"/>
      <c r="DB7" s="428">
        <v>2574148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289184</v>
      </c>
      <c r="BO8" s="429"/>
      <c r="BP8" s="429"/>
      <c r="BQ8" s="429"/>
      <c r="BR8" s="429"/>
      <c r="BS8" s="429"/>
      <c r="BT8" s="429"/>
      <c r="BU8" s="430"/>
      <c r="BV8" s="428">
        <v>293290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0.31</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7641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-4106</v>
      </c>
      <c r="BO9" s="429"/>
      <c r="BP9" s="429"/>
      <c r="BQ9" s="429"/>
      <c r="BR9" s="429"/>
      <c r="BS9" s="429"/>
      <c r="BT9" s="429"/>
      <c r="BU9" s="430"/>
      <c r="BV9" s="428">
        <v>-2321</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9.9</v>
      </c>
      <c r="CU9" s="426"/>
      <c r="CV9" s="426"/>
      <c r="CW9" s="426"/>
      <c r="CX9" s="426"/>
      <c r="CY9" s="426"/>
      <c r="CZ9" s="426"/>
      <c r="DA9" s="427"/>
      <c r="DB9" s="425">
        <v>9.4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7432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48332</v>
      </c>
      <c r="BO10" s="429"/>
      <c r="BP10" s="429"/>
      <c r="BQ10" s="429"/>
      <c r="BR10" s="429"/>
      <c r="BS10" s="429"/>
      <c r="BT10" s="429"/>
      <c r="BU10" s="430"/>
      <c r="BV10" s="428">
        <v>59869</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116</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7940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116</v>
      </c>
      <c r="AV12" s="461"/>
      <c r="AW12" s="461"/>
      <c r="AX12" s="461"/>
      <c r="AY12" s="462" t="s">
        <v>134</v>
      </c>
      <c r="AZ12" s="463"/>
      <c r="BA12" s="463"/>
      <c r="BB12" s="463"/>
      <c r="BC12" s="463"/>
      <c r="BD12" s="463"/>
      <c r="BE12" s="463"/>
      <c r="BF12" s="463"/>
      <c r="BG12" s="463"/>
      <c r="BH12" s="463"/>
      <c r="BI12" s="463"/>
      <c r="BJ12" s="463"/>
      <c r="BK12" s="463"/>
      <c r="BL12" s="463"/>
      <c r="BM12" s="464"/>
      <c r="BN12" s="428">
        <v>214711</v>
      </c>
      <c r="BO12" s="429"/>
      <c r="BP12" s="429"/>
      <c r="BQ12" s="429"/>
      <c r="BR12" s="429"/>
      <c r="BS12" s="429"/>
      <c r="BT12" s="429"/>
      <c r="BU12" s="430"/>
      <c r="BV12" s="428">
        <v>333460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7921</v>
      </c>
      <c r="S13" s="510"/>
      <c r="T13" s="510"/>
      <c r="U13" s="510"/>
      <c r="V13" s="511"/>
      <c r="W13" s="444" t="s">
        <v>137</v>
      </c>
      <c r="X13" s="445"/>
      <c r="Y13" s="445"/>
      <c r="Z13" s="445"/>
      <c r="AA13" s="445"/>
      <c r="AB13" s="435"/>
      <c r="AC13" s="479">
        <v>542</v>
      </c>
      <c r="AD13" s="480"/>
      <c r="AE13" s="480"/>
      <c r="AF13" s="480"/>
      <c r="AG13" s="519"/>
      <c r="AH13" s="479">
        <v>585</v>
      </c>
      <c r="AI13" s="480"/>
      <c r="AJ13" s="480"/>
      <c r="AK13" s="480"/>
      <c r="AL13" s="481"/>
      <c r="AM13" s="457" t="s">
        <v>138</v>
      </c>
      <c r="AN13" s="458"/>
      <c r="AO13" s="458"/>
      <c r="AP13" s="458"/>
      <c r="AQ13" s="458"/>
      <c r="AR13" s="458"/>
      <c r="AS13" s="458"/>
      <c r="AT13" s="459"/>
      <c r="AU13" s="460" t="s">
        <v>116</v>
      </c>
      <c r="AV13" s="461"/>
      <c r="AW13" s="461"/>
      <c r="AX13" s="461"/>
      <c r="AY13" s="462" t="s">
        <v>139</v>
      </c>
      <c r="AZ13" s="463"/>
      <c r="BA13" s="463"/>
      <c r="BB13" s="463"/>
      <c r="BC13" s="463"/>
      <c r="BD13" s="463"/>
      <c r="BE13" s="463"/>
      <c r="BF13" s="463"/>
      <c r="BG13" s="463"/>
      <c r="BH13" s="463"/>
      <c r="BI13" s="463"/>
      <c r="BJ13" s="463"/>
      <c r="BK13" s="463"/>
      <c r="BL13" s="463"/>
      <c r="BM13" s="464"/>
      <c r="BN13" s="428">
        <v>-170485</v>
      </c>
      <c r="BO13" s="429"/>
      <c r="BP13" s="429"/>
      <c r="BQ13" s="429"/>
      <c r="BR13" s="429"/>
      <c r="BS13" s="429"/>
      <c r="BT13" s="429"/>
      <c r="BU13" s="430"/>
      <c r="BV13" s="428">
        <v>-275912</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7.6</v>
      </c>
      <c r="CU13" s="426"/>
      <c r="CV13" s="426"/>
      <c r="CW13" s="426"/>
      <c r="CX13" s="426"/>
      <c r="CY13" s="426"/>
      <c r="CZ13" s="426"/>
      <c r="DA13" s="427"/>
      <c r="DB13" s="425">
        <v>6.7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7952</v>
      </c>
      <c r="S14" s="510"/>
      <c r="T14" s="510"/>
      <c r="U14" s="510"/>
      <c r="V14" s="511"/>
      <c r="W14" s="418"/>
      <c r="X14" s="419"/>
      <c r="Y14" s="419"/>
      <c r="Z14" s="419"/>
      <c r="AA14" s="419"/>
      <c r="AB14" s="408"/>
      <c r="AC14" s="512">
        <v>14.9</v>
      </c>
      <c r="AD14" s="513"/>
      <c r="AE14" s="513"/>
      <c r="AF14" s="513"/>
      <c r="AG14" s="514"/>
      <c r="AH14" s="512">
        <v>17.2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66.3</v>
      </c>
      <c r="CU14" s="524"/>
      <c r="CV14" s="524"/>
      <c r="CW14" s="524"/>
      <c r="CX14" s="524"/>
      <c r="CY14" s="524"/>
      <c r="CZ14" s="524"/>
      <c r="DA14" s="525"/>
      <c r="DB14" s="523">
        <v>68.3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143</v>
      </c>
      <c r="N15" s="517"/>
      <c r="O15" s="517"/>
      <c r="P15" s="517"/>
      <c r="Q15" s="518"/>
      <c r="R15" s="509">
        <v>7935</v>
      </c>
      <c r="S15" s="510"/>
      <c r="T15" s="510"/>
      <c r="U15" s="510"/>
      <c r="V15" s="511"/>
      <c r="W15" s="444" t="s">
        <v>144</v>
      </c>
      <c r="X15" s="445"/>
      <c r="Y15" s="445"/>
      <c r="Z15" s="445"/>
      <c r="AA15" s="445"/>
      <c r="AB15" s="435"/>
      <c r="AC15" s="479">
        <v>764</v>
      </c>
      <c r="AD15" s="480"/>
      <c r="AE15" s="480"/>
      <c r="AF15" s="480"/>
      <c r="AG15" s="519"/>
      <c r="AH15" s="479">
        <v>714</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713439</v>
      </c>
      <c r="BO15" s="392"/>
      <c r="BP15" s="392"/>
      <c r="BQ15" s="392"/>
      <c r="BR15" s="392"/>
      <c r="BS15" s="392"/>
      <c r="BT15" s="392"/>
      <c r="BU15" s="393"/>
      <c r="BV15" s="391">
        <v>699788</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21</v>
      </c>
      <c r="AD16" s="513"/>
      <c r="AE16" s="513"/>
      <c r="AF16" s="513"/>
      <c r="AG16" s="514"/>
      <c r="AH16" s="512">
        <v>21</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2301931</v>
      </c>
      <c r="BO16" s="429"/>
      <c r="BP16" s="429"/>
      <c r="BQ16" s="429"/>
      <c r="BR16" s="429"/>
      <c r="BS16" s="429"/>
      <c r="BT16" s="429"/>
      <c r="BU16" s="430"/>
      <c r="BV16" s="428">
        <v>2280928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148</v>
      </c>
      <c r="S17" s="530"/>
      <c r="T17" s="530"/>
      <c r="U17" s="530"/>
      <c r="V17" s="531"/>
      <c r="W17" s="444" t="s">
        <v>151</v>
      </c>
      <c r="X17" s="445"/>
      <c r="Y17" s="445"/>
      <c r="Z17" s="445"/>
      <c r="AA17" s="445"/>
      <c r="AB17" s="435"/>
      <c r="AC17" s="479">
        <v>2340</v>
      </c>
      <c r="AD17" s="480"/>
      <c r="AE17" s="480"/>
      <c r="AF17" s="480"/>
      <c r="AG17" s="519"/>
      <c r="AH17" s="479">
        <v>2104</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895725</v>
      </c>
      <c r="BO17" s="429"/>
      <c r="BP17" s="429"/>
      <c r="BQ17" s="429"/>
      <c r="BR17" s="429"/>
      <c r="BS17" s="429"/>
      <c r="BT17" s="429"/>
      <c r="BU17" s="430"/>
      <c r="BV17" s="428">
        <v>880229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46.19</v>
      </c>
      <c r="M18" s="541"/>
      <c r="N18" s="541"/>
      <c r="O18" s="541"/>
      <c r="P18" s="541"/>
      <c r="Q18" s="541"/>
      <c r="R18" s="542"/>
      <c r="S18" s="542"/>
      <c r="T18" s="542"/>
      <c r="U18" s="542"/>
      <c r="V18" s="543"/>
      <c r="W18" s="446"/>
      <c r="X18" s="447"/>
      <c r="Y18" s="447"/>
      <c r="Z18" s="447"/>
      <c r="AA18" s="447"/>
      <c r="AB18" s="438"/>
      <c r="AC18" s="544">
        <v>64.2</v>
      </c>
      <c r="AD18" s="545"/>
      <c r="AE18" s="545"/>
      <c r="AF18" s="545"/>
      <c r="AG18" s="546"/>
      <c r="AH18" s="544">
        <v>61.8</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2491597</v>
      </c>
      <c r="BO18" s="429"/>
      <c r="BP18" s="429"/>
      <c r="BQ18" s="429"/>
      <c r="BR18" s="429"/>
      <c r="BS18" s="429"/>
      <c r="BT18" s="429"/>
      <c r="BU18" s="430"/>
      <c r="BV18" s="428">
        <v>2501892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165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3241196</v>
      </c>
      <c r="BO19" s="429"/>
      <c r="BP19" s="429"/>
      <c r="BQ19" s="429"/>
      <c r="BR19" s="429"/>
      <c r="BS19" s="429"/>
      <c r="BT19" s="429"/>
      <c r="BU19" s="430"/>
      <c r="BV19" s="428">
        <v>3348771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2782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3653362</v>
      </c>
      <c r="BO23" s="429"/>
      <c r="BP23" s="429"/>
      <c r="BQ23" s="429"/>
      <c r="BR23" s="429"/>
      <c r="BS23" s="429"/>
      <c r="BT23" s="429"/>
      <c r="BU23" s="430"/>
      <c r="BV23" s="428">
        <v>3700764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6750</v>
      </c>
      <c r="R24" s="480"/>
      <c r="S24" s="480"/>
      <c r="T24" s="480"/>
      <c r="U24" s="480"/>
      <c r="V24" s="519"/>
      <c r="W24" s="578"/>
      <c r="X24" s="566"/>
      <c r="Y24" s="567"/>
      <c r="Z24" s="478" t="s">
        <v>167</v>
      </c>
      <c r="AA24" s="458"/>
      <c r="AB24" s="458"/>
      <c r="AC24" s="458"/>
      <c r="AD24" s="458"/>
      <c r="AE24" s="458"/>
      <c r="AF24" s="458"/>
      <c r="AG24" s="459"/>
      <c r="AH24" s="479">
        <v>68</v>
      </c>
      <c r="AI24" s="480"/>
      <c r="AJ24" s="480"/>
      <c r="AK24" s="480"/>
      <c r="AL24" s="519"/>
      <c r="AM24" s="479">
        <v>205768</v>
      </c>
      <c r="AN24" s="480"/>
      <c r="AO24" s="480"/>
      <c r="AP24" s="480"/>
      <c r="AQ24" s="480"/>
      <c r="AR24" s="519"/>
      <c r="AS24" s="479">
        <v>3026</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3383205</v>
      </c>
      <c r="BO24" s="429"/>
      <c r="BP24" s="429"/>
      <c r="BQ24" s="429"/>
      <c r="BR24" s="429"/>
      <c r="BS24" s="429"/>
      <c r="BT24" s="429"/>
      <c r="BU24" s="430"/>
      <c r="BV24" s="428">
        <v>3460765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5580</v>
      </c>
      <c r="R25" s="480"/>
      <c r="S25" s="480"/>
      <c r="T25" s="480"/>
      <c r="U25" s="480"/>
      <c r="V25" s="519"/>
      <c r="W25" s="578"/>
      <c r="X25" s="566"/>
      <c r="Y25" s="567"/>
      <c r="Z25" s="478" t="s">
        <v>170</v>
      </c>
      <c r="AA25" s="458"/>
      <c r="AB25" s="458"/>
      <c r="AC25" s="458"/>
      <c r="AD25" s="458"/>
      <c r="AE25" s="458"/>
      <c r="AF25" s="458"/>
      <c r="AG25" s="459"/>
      <c r="AH25" s="479" t="s">
        <v>128</v>
      </c>
      <c r="AI25" s="480"/>
      <c r="AJ25" s="480"/>
      <c r="AK25" s="480"/>
      <c r="AL25" s="519"/>
      <c r="AM25" s="479" t="s">
        <v>171</v>
      </c>
      <c r="AN25" s="480"/>
      <c r="AO25" s="480"/>
      <c r="AP25" s="480"/>
      <c r="AQ25" s="480"/>
      <c r="AR25" s="519"/>
      <c r="AS25" s="479" t="s">
        <v>128</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76206</v>
      </c>
      <c r="BO25" s="392"/>
      <c r="BP25" s="392"/>
      <c r="BQ25" s="392"/>
      <c r="BR25" s="392"/>
      <c r="BS25" s="392"/>
      <c r="BT25" s="392"/>
      <c r="BU25" s="393"/>
      <c r="BV25" s="391">
        <v>58751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5000</v>
      </c>
      <c r="R26" s="480"/>
      <c r="S26" s="480"/>
      <c r="T26" s="480"/>
      <c r="U26" s="480"/>
      <c r="V26" s="519"/>
      <c r="W26" s="578"/>
      <c r="X26" s="566"/>
      <c r="Y26" s="567"/>
      <c r="Z26" s="478" t="s">
        <v>174</v>
      </c>
      <c r="AA26" s="588"/>
      <c r="AB26" s="588"/>
      <c r="AC26" s="588"/>
      <c r="AD26" s="588"/>
      <c r="AE26" s="588"/>
      <c r="AF26" s="588"/>
      <c r="AG26" s="589"/>
      <c r="AH26" s="479">
        <v>1</v>
      </c>
      <c r="AI26" s="480"/>
      <c r="AJ26" s="480"/>
      <c r="AK26" s="480"/>
      <c r="AL26" s="519"/>
      <c r="AM26" s="479" t="s">
        <v>175</v>
      </c>
      <c r="AN26" s="480"/>
      <c r="AO26" s="480"/>
      <c r="AP26" s="480"/>
      <c r="AQ26" s="480"/>
      <c r="AR26" s="519"/>
      <c r="AS26" s="479" t="s">
        <v>176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171</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2800</v>
      </c>
      <c r="R27" s="480"/>
      <c r="S27" s="480"/>
      <c r="T27" s="480"/>
      <c r="U27" s="480"/>
      <c r="V27" s="519"/>
      <c r="W27" s="578"/>
      <c r="X27" s="566"/>
      <c r="Y27" s="567"/>
      <c r="Z27" s="478" t="s">
        <v>179</v>
      </c>
      <c r="AA27" s="458"/>
      <c r="AB27" s="458"/>
      <c r="AC27" s="458"/>
      <c r="AD27" s="458"/>
      <c r="AE27" s="458"/>
      <c r="AF27" s="458"/>
      <c r="AG27" s="459"/>
      <c r="AH27" s="479">
        <v>2</v>
      </c>
      <c r="AI27" s="480"/>
      <c r="AJ27" s="480"/>
      <c r="AK27" s="480"/>
      <c r="AL27" s="519"/>
      <c r="AM27" s="479" t="s">
        <v>175</v>
      </c>
      <c r="AN27" s="480"/>
      <c r="AO27" s="480"/>
      <c r="AP27" s="480"/>
      <c r="AQ27" s="480"/>
      <c r="AR27" s="519"/>
      <c r="AS27" s="479" t="s">
        <v>175</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171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2300</v>
      </c>
      <c r="R28" s="480"/>
      <c r="S28" s="480"/>
      <c r="T28" s="480"/>
      <c r="U28" s="480"/>
      <c r="V28" s="519"/>
      <c r="W28" s="578"/>
      <c r="X28" s="566"/>
      <c r="Y28" s="567"/>
      <c r="Z28" s="478" t="s">
        <v>182</v>
      </c>
      <c r="AA28" s="458"/>
      <c r="AB28" s="458"/>
      <c r="AC28" s="458"/>
      <c r="AD28" s="458"/>
      <c r="AE28" s="458"/>
      <c r="AF28" s="458"/>
      <c r="AG28" s="459"/>
      <c r="AH28" s="479" t="s">
        <v>171</v>
      </c>
      <c r="AI28" s="480"/>
      <c r="AJ28" s="480"/>
      <c r="AK28" s="480"/>
      <c r="AL28" s="519"/>
      <c r="AM28" s="479" t="s">
        <v>128</v>
      </c>
      <c r="AN28" s="480"/>
      <c r="AO28" s="480"/>
      <c r="AP28" s="480"/>
      <c r="AQ28" s="480"/>
      <c r="AR28" s="519"/>
      <c r="AS28" s="479" t="s">
        <v>128</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1206156</v>
      </c>
      <c r="BO28" s="392"/>
      <c r="BP28" s="392"/>
      <c r="BQ28" s="392"/>
      <c r="BR28" s="392"/>
      <c r="BS28" s="392"/>
      <c r="BT28" s="392"/>
      <c r="BU28" s="393"/>
      <c r="BV28" s="391">
        <v>1242535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9</v>
      </c>
      <c r="M29" s="480"/>
      <c r="N29" s="480"/>
      <c r="O29" s="480"/>
      <c r="P29" s="519"/>
      <c r="Q29" s="479">
        <v>2100</v>
      </c>
      <c r="R29" s="480"/>
      <c r="S29" s="480"/>
      <c r="T29" s="480"/>
      <c r="U29" s="480"/>
      <c r="V29" s="519"/>
      <c r="W29" s="579"/>
      <c r="X29" s="580"/>
      <c r="Y29" s="581"/>
      <c r="Z29" s="478" t="s">
        <v>185</v>
      </c>
      <c r="AA29" s="458"/>
      <c r="AB29" s="458"/>
      <c r="AC29" s="458"/>
      <c r="AD29" s="458"/>
      <c r="AE29" s="458"/>
      <c r="AF29" s="458"/>
      <c r="AG29" s="459"/>
      <c r="AH29" s="479">
        <v>70</v>
      </c>
      <c r="AI29" s="480"/>
      <c r="AJ29" s="480"/>
      <c r="AK29" s="480"/>
      <c r="AL29" s="519"/>
      <c r="AM29" s="479">
        <v>212794</v>
      </c>
      <c r="AN29" s="480"/>
      <c r="AO29" s="480"/>
      <c r="AP29" s="480"/>
      <c r="AQ29" s="480"/>
      <c r="AR29" s="519"/>
      <c r="AS29" s="479">
        <v>3040</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3738</v>
      </c>
      <c r="BO29" s="429"/>
      <c r="BP29" s="429"/>
      <c r="BQ29" s="429"/>
      <c r="BR29" s="429"/>
      <c r="BS29" s="429"/>
      <c r="BT29" s="429"/>
      <c r="BU29" s="430"/>
      <c r="BV29" s="428">
        <v>3730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95.4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211912</v>
      </c>
      <c r="BO30" s="602"/>
      <c r="BP30" s="602"/>
      <c r="BQ30" s="602"/>
      <c r="BR30" s="602"/>
      <c r="BS30" s="602"/>
      <c r="BT30" s="602"/>
      <c r="BU30" s="603"/>
      <c r="BV30" s="601">
        <v>242337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196</v>
      </c>
      <c r="AN33" s="452"/>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196</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御坊広域行政事務組合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御坊日高老人福祉施設事務組合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御坊日高老人福祉施設事務組合（公営企業会計）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日高広域消防事務組合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御坊市外五ヶ町病院経営事務組合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和歌山県後期高齢者医療広域連合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和歌山県後期高齢者医療広域連合（特別会計）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和歌山県市町村総合事務組合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和歌山地方税回収機構</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7k7AF6bO5Kpxb445N1fgMG/bIGtb9Pmu6ZeWBuiX6pWmvW/R+21Y/xggTot+mcm0Lp8TiR02Anhfv/zDHir9g==" saltValue="9vUAbpEHBtrR5HP1Jt7P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716198</v>
      </c>
      <c r="S5" s="631"/>
      <c r="T5" s="631"/>
      <c r="U5" s="631"/>
      <c r="V5" s="631"/>
      <c r="W5" s="631"/>
      <c r="X5" s="631"/>
      <c r="Y5" s="632"/>
      <c r="Z5" s="633">
        <v>17.2</v>
      </c>
      <c r="AA5" s="633"/>
      <c r="AB5" s="633"/>
      <c r="AC5" s="633"/>
      <c r="AD5" s="634">
        <v>716198</v>
      </c>
      <c r="AE5" s="634"/>
      <c r="AF5" s="634"/>
      <c r="AG5" s="634"/>
      <c r="AH5" s="634"/>
      <c r="AI5" s="634"/>
      <c r="AJ5" s="634"/>
      <c r="AK5" s="634"/>
      <c r="AL5" s="635">
        <v>28.6</v>
      </c>
      <c r="AM5" s="636"/>
      <c r="AN5" s="636"/>
      <c r="AO5" s="637"/>
      <c r="AP5" s="627" t="s">
        <v>224</v>
      </c>
      <c r="AQ5" s="628"/>
      <c r="AR5" s="628"/>
      <c r="AS5" s="628"/>
      <c r="AT5" s="628"/>
      <c r="AU5" s="628"/>
      <c r="AV5" s="628"/>
      <c r="AW5" s="628"/>
      <c r="AX5" s="628"/>
      <c r="AY5" s="628"/>
      <c r="AZ5" s="628"/>
      <c r="BA5" s="628"/>
      <c r="BB5" s="628"/>
      <c r="BC5" s="628"/>
      <c r="BD5" s="628"/>
      <c r="BE5" s="628"/>
      <c r="BF5" s="629"/>
      <c r="BG5" s="641">
        <v>711044</v>
      </c>
      <c r="BH5" s="642"/>
      <c r="BI5" s="642"/>
      <c r="BJ5" s="642"/>
      <c r="BK5" s="642"/>
      <c r="BL5" s="642"/>
      <c r="BM5" s="642"/>
      <c r="BN5" s="643"/>
      <c r="BO5" s="644">
        <v>99.3</v>
      </c>
      <c r="BP5" s="644"/>
      <c r="BQ5" s="644"/>
      <c r="BR5" s="644"/>
      <c r="BS5" s="645" t="s">
        <v>128</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41189</v>
      </c>
      <c r="S6" s="642"/>
      <c r="T6" s="642"/>
      <c r="U6" s="642"/>
      <c r="V6" s="642"/>
      <c r="W6" s="642"/>
      <c r="X6" s="642"/>
      <c r="Y6" s="643"/>
      <c r="Z6" s="644">
        <v>1</v>
      </c>
      <c r="AA6" s="644"/>
      <c r="AB6" s="644"/>
      <c r="AC6" s="644"/>
      <c r="AD6" s="645">
        <v>41189</v>
      </c>
      <c r="AE6" s="645"/>
      <c r="AF6" s="645"/>
      <c r="AG6" s="645"/>
      <c r="AH6" s="645"/>
      <c r="AI6" s="645"/>
      <c r="AJ6" s="645"/>
      <c r="AK6" s="645"/>
      <c r="AL6" s="646">
        <v>1.6</v>
      </c>
      <c r="AM6" s="647"/>
      <c r="AN6" s="647"/>
      <c r="AO6" s="648"/>
      <c r="AP6" s="638" t="s">
        <v>229</v>
      </c>
      <c r="AQ6" s="639"/>
      <c r="AR6" s="639"/>
      <c r="AS6" s="639"/>
      <c r="AT6" s="639"/>
      <c r="AU6" s="639"/>
      <c r="AV6" s="639"/>
      <c r="AW6" s="639"/>
      <c r="AX6" s="639"/>
      <c r="AY6" s="639"/>
      <c r="AZ6" s="639"/>
      <c r="BA6" s="639"/>
      <c r="BB6" s="639"/>
      <c r="BC6" s="639"/>
      <c r="BD6" s="639"/>
      <c r="BE6" s="639"/>
      <c r="BF6" s="640"/>
      <c r="BG6" s="641">
        <v>711044</v>
      </c>
      <c r="BH6" s="642"/>
      <c r="BI6" s="642"/>
      <c r="BJ6" s="642"/>
      <c r="BK6" s="642"/>
      <c r="BL6" s="642"/>
      <c r="BM6" s="642"/>
      <c r="BN6" s="643"/>
      <c r="BO6" s="644">
        <v>99.3</v>
      </c>
      <c r="BP6" s="644"/>
      <c r="BQ6" s="644"/>
      <c r="BR6" s="644"/>
      <c r="BS6" s="645" t="s">
        <v>230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67083</v>
      </c>
      <c r="CS6" s="642"/>
      <c r="CT6" s="642"/>
      <c r="CU6" s="642"/>
      <c r="CV6" s="642"/>
      <c r="CW6" s="642"/>
      <c r="CX6" s="642"/>
      <c r="CY6" s="643"/>
      <c r="CZ6" s="635">
        <v>1.7</v>
      </c>
      <c r="DA6" s="636"/>
      <c r="DB6" s="636"/>
      <c r="DC6" s="655"/>
      <c r="DD6" s="650" t="s">
        <v>128</v>
      </c>
      <c r="DE6" s="642"/>
      <c r="DF6" s="642"/>
      <c r="DG6" s="642"/>
      <c r="DH6" s="642"/>
      <c r="DI6" s="642"/>
      <c r="DJ6" s="642"/>
      <c r="DK6" s="642"/>
      <c r="DL6" s="642"/>
      <c r="DM6" s="642"/>
      <c r="DN6" s="642"/>
      <c r="DO6" s="642"/>
      <c r="DP6" s="643"/>
      <c r="DQ6" s="650">
        <v>67083</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2479</v>
      </c>
      <c r="S7" s="642"/>
      <c r="T7" s="642"/>
      <c r="U7" s="642"/>
      <c r="V7" s="642"/>
      <c r="W7" s="642"/>
      <c r="X7" s="642"/>
      <c r="Y7" s="643"/>
      <c r="Z7" s="644">
        <v>0.1</v>
      </c>
      <c r="AA7" s="644"/>
      <c r="AB7" s="644"/>
      <c r="AC7" s="644"/>
      <c r="AD7" s="645">
        <v>2479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321443</v>
      </c>
      <c r="BH7" s="642"/>
      <c r="BI7" s="642"/>
      <c r="BJ7" s="642"/>
      <c r="BK7" s="642"/>
      <c r="BL7" s="642"/>
      <c r="BM7" s="642"/>
      <c r="BN7" s="643"/>
      <c r="BO7" s="644">
        <v>44.9</v>
      </c>
      <c r="BP7" s="644"/>
      <c r="BQ7" s="644"/>
      <c r="BR7" s="644"/>
      <c r="BS7" s="645" t="s">
        <v>230</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492406</v>
      </c>
      <c r="CS7" s="642"/>
      <c r="CT7" s="642"/>
      <c r="CU7" s="642"/>
      <c r="CV7" s="642"/>
      <c r="CW7" s="642"/>
      <c r="CX7" s="642"/>
      <c r="CY7" s="643"/>
      <c r="CZ7" s="644">
        <v>12.8</v>
      </c>
      <c r="DA7" s="644"/>
      <c r="DB7" s="644"/>
      <c r="DC7" s="644"/>
      <c r="DD7" s="650" t="s">
        <v>128</v>
      </c>
      <c r="DE7" s="642"/>
      <c r="DF7" s="642"/>
      <c r="DG7" s="642"/>
      <c r="DH7" s="642"/>
      <c r="DI7" s="642"/>
      <c r="DJ7" s="642"/>
      <c r="DK7" s="642"/>
      <c r="DL7" s="642"/>
      <c r="DM7" s="642"/>
      <c r="DN7" s="642"/>
      <c r="DO7" s="642"/>
      <c r="DP7" s="643"/>
      <c r="DQ7" s="650">
        <v>448494</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4359</v>
      </c>
      <c r="S8" s="642"/>
      <c r="T8" s="642"/>
      <c r="U8" s="642"/>
      <c r="V8" s="642"/>
      <c r="W8" s="642"/>
      <c r="X8" s="642"/>
      <c r="Y8" s="643"/>
      <c r="Z8" s="644">
        <v>0.1</v>
      </c>
      <c r="AA8" s="644"/>
      <c r="AB8" s="644"/>
      <c r="AC8" s="644"/>
      <c r="AD8" s="645">
        <v>4359</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12354</v>
      </c>
      <c r="BH8" s="642"/>
      <c r="BI8" s="642"/>
      <c r="BJ8" s="642"/>
      <c r="BK8" s="642"/>
      <c r="BL8" s="642"/>
      <c r="BM8" s="642"/>
      <c r="BN8" s="643"/>
      <c r="BO8" s="644">
        <v>1.7</v>
      </c>
      <c r="BP8" s="644"/>
      <c r="BQ8" s="644"/>
      <c r="BR8" s="644"/>
      <c r="BS8" s="650" t="s">
        <v>128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1315861</v>
      </c>
      <c r="CS8" s="642"/>
      <c r="CT8" s="642"/>
      <c r="CU8" s="642"/>
      <c r="CV8" s="642"/>
      <c r="CW8" s="642"/>
      <c r="CX8" s="642"/>
      <c r="CY8" s="643"/>
      <c r="CZ8" s="644">
        <v>34.1</v>
      </c>
      <c r="DA8" s="644"/>
      <c r="DB8" s="644"/>
      <c r="DC8" s="644"/>
      <c r="DD8" s="650">
        <v>71774</v>
      </c>
      <c r="DE8" s="642"/>
      <c r="DF8" s="642"/>
      <c r="DG8" s="642"/>
      <c r="DH8" s="642"/>
      <c r="DI8" s="642"/>
      <c r="DJ8" s="642"/>
      <c r="DK8" s="642"/>
      <c r="DL8" s="642"/>
      <c r="DM8" s="642"/>
      <c r="DN8" s="642"/>
      <c r="DO8" s="642"/>
      <c r="DP8" s="643"/>
      <c r="DQ8" s="650">
        <v>789952</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3650</v>
      </c>
      <c r="S9" s="642"/>
      <c r="T9" s="642"/>
      <c r="U9" s="642"/>
      <c r="V9" s="642"/>
      <c r="W9" s="642"/>
      <c r="X9" s="642"/>
      <c r="Y9" s="643"/>
      <c r="Z9" s="644">
        <v>0.1</v>
      </c>
      <c r="AA9" s="644"/>
      <c r="AB9" s="644"/>
      <c r="AC9" s="644"/>
      <c r="AD9" s="645">
        <v>3650</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290760</v>
      </c>
      <c r="BH9" s="642"/>
      <c r="BI9" s="642"/>
      <c r="BJ9" s="642"/>
      <c r="BK9" s="642"/>
      <c r="BL9" s="642"/>
      <c r="BM9" s="642"/>
      <c r="BN9" s="643"/>
      <c r="BO9" s="644">
        <v>40.6</v>
      </c>
      <c r="BP9" s="644"/>
      <c r="BQ9" s="644"/>
      <c r="BR9" s="644"/>
      <c r="BS9" s="650" t="s">
        <v>128</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455024</v>
      </c>
      <c r="CS9" s="642"/>
      <c r="CT9" s="642"/>
      <c r="CU9" s="642"/>
      <c r="CV9" s="642"/>
      <c r="CW9" s="642"/>
      <c r="CX9" s="642"/>
      <c r="CY9" s="643"/>
      <c r="CZ9" s="644">
        <v>11.8</v>
      </c>
      <c r="DA9" s="644"/>
      <c r="DB9" s="644"/>
      <c r="DC9" s="644"/>
      <c r="DD9" s="650">
        <v>13322</v>
      </c>
      <c r="DE9" s="642"/>
      <c r="DF9" s="642"/>
      <c r="DG9" s="642"/>
      <c r="DH9" s="642"/>
      <c r="DI9" s="642"/>
      <c r="DJ9" s="642"/>
      <c r="DK9" s="642"/>
      <c r="DL9" s="642"/>
      <c r="DM9" s="642"/>
      <c r="DN9" s="642"/>
      <c r="DO9" s="642"/>
      <c r="DP9" s="643"/>
      <c r="DQ9" s="650">
        <v>416041</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230</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10440</v>
      </c>
      <c r="BH10" s="642"/>
      <c r="BI10" s="642"/>
      <c r="BJ10" s="642"/>
      <c r="BK10" s="642"/>
      <c r="BL10" s="642"/>
      <c r="BM10" s="642"/>
      <c r="BN10" s="643"/>
      <c r="BO10" s="644">
        <v>1.5</v>
      </c>
      <c r="BP10" s="644"/>
      <c r="BQ10" s="644"/>
      <c r="BR10" s="644"/>
      <c r="BS10" s="650" t="s">
        <v>128</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230</v>
      </c>
      <c r="CS10" s="642"/>
      <c r="CT10" s="642"/>
      <c r="CU10" s="642"/>
      <c r="CV10" s="642"/>
      <c r="CW10" s="642"/>
      <c r="CX10" s="642"/>
      <c r="CY10" s="643"/>
      <c r="CZ10" s="644" t="s">
        <v>128</v>
      </c>
      <c r="DA10" s="644"/>
      <c r="DB10" s="644"/>
      <c r="DC10" s="644"/>
      <c r="DD10" s="650" t="s">
        <v>128</v>
      </c>
      <c r="DE10" s="642"/>
      <c r="DF10" s="642"/>
      <c r="DG10" s="642"/>
      <c r="DH10" s="642"/>
      <c r="DI10" s="642"/>
      <c r="DJ10" s="642"/>
      <c r="DK10" s="642"/>
      <c r="DL10" s="642"/>
      <c r="DM10" s="642"/>
      <c r="DN10" s="642"/>
      <c r="DO10" s="642"/>
      <c r="DP10" s="643"/>
      <c r="DQ10" s="650" t="s">
        <v>128</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230</v>
      </c>
      <c r="AA11" s="644"/>
      <c r="AB11" s="644"/>
      <c r="AC11" s="644"/>
      <c r="AD11" s="645" t="s">
        <v>128</v>
      </c>
      <c r="AE11" s="645"/>
      <c r="AF11" s="645"/>
      <c r="AG11" s="645"/>
      <c r="AH11" s="645"/>
      <c r="AI11" s="645"/>
      <c r="AJ11" s="645"/>
      <c r="AK11" s="645"/>
      <c r="AL11" s="646" t="s">
        <v>128</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7889</v>
      </c>
      <c r="BH11" s="642"/>
      <c r="BI11" s="642"/>
      <c r="BJ11" s="642"/>
      <c r="BK11" s="642"/>
      <c r="BL11" s="642"/>
      <c r="BM11" s="642"/>
      <c r="BN11" s="643"/>
      <c r="BO11" s="644">
        <v>1.1000000000000001</v>
      </c>
      <c r="BP11" s="644"/>
      <c r="BQ11" s="644"/>
      <c r="BR11" s="644"/>
      <c r="BS11" s="650" t="s">
        <v>128</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393037</v>
      </c>
      <c r="CS11" s="642"/>
      <c r="CT11" s="642"/>
      <c r="CU11" s="642"/>
      <c r="CV11" s="642"/>
      <c r="CW11" s="642"/>
      <c r="CX11" s="642"/>
      <c r="CY11" s="643"/>
      <c r="CZ11" s="644">
        <v>10.199999999999999</v>
      </c>
      <c r="DA11" s="644"/>
      <c r="DB11" s="644"/>
      <c r="DC11" s="644"/>
      <c r="DD11" s="650">
        <v>103401</v>
      </c>
      <c r="DE11" s="642"/>
      <c r="DF11" s="642"/>
      <c r="DG11" s="642"/>
      <c r="DH11" s="642"/>
      <c r="DI11" s="642"/>
      <c r="DJ11" s="642"/>
      <c r="DK11" s="642"/>
      <c r="DL11" s="642"/>
      <c r="DM11" s="642"/>
      <c r="DN11" s="642"/>
      <c r="DO11" s="642"/>
      <c r="DP11" s="643"/>
      <c r="DQ11" s="650">
        <v>283645</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119713</v>
      </c>
      <c r="S12" s="642"/>
      <c r="T12" s="642"/>
      <c r="U12" s="642"/>
      <c r="V12" s="642"/>
      <c r="W12" s="642"/>
      <c r="X12" s="642"/>
      <c r="Y12" s="643"/>
      <c r="Z12" s="644">
        <v>2.9</v>
      </c>
      <c r="AA12" s="644"/>
      <c r="AB12" s="644"/>
      <c r="AC12" s="644"/>
      <c r="AD12" s="645">
        <v>119713</v>
      </c>
      <c r="AE12" s="645"/>
      <c r="AF12" s="645"/>
      <c r="AG12" s="645"/>
      <c r="AH12" s="645"/>
      <c r="AI12" s="645"/>
      <c r="AJ12" s="645"/>
      <c r="AK12" s="645"/>
      <c r="AL12" s="646">
        <v>4.8</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317052</v>
      </c>
      <c r="BH12" s="642"/>
      <c r="BI12" s="642"/>
      <c r="BJ12" s="642"/>
      <c r="BK12" s="642"/>
      <c r="BL12" s="642"/>
      <c r="BM12" s="642"/>
      <c r="BN12" s="643"/>
      <c r="BO12" s="644">
        <v>44.3</v>
      </c>
      <c r="BP12" s="644"/>
      <c r="BQ12" s="644"/>
      <c r="BR12" s="644"/>
      <c r="BS12" s="650" t="s">
        <v>128</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86979</v>
      </c>
      <c r="CS12" s="642"/>
      <c r="CT12" s="642"/>
      <c r="CU12" s="642"/>
      <c r="CV12" s="642"/>
      <c r="CW12" s="642"/>
      <c r="CX12" s="642"/>
      <c r="CY12" s="643"/>
      <c r="CZ12" s="644">
        <v>2.2999999999999998</v>
      </c>
      <c r="DA12" s="644"/>
      <c r="DB12" s="644"/>
      <c r="DC12" s="644"/>
      <c r="DD12" s="650">
        <v>7857</v>
      </c>
      <c r="DE12" s="642"/>
      <c r="DF12" s="642"/>
      <c r="DG12" s="642"/>
      <c r="DH12" s="642"/>
      <c r="DI12" s="642"/>
      <c r="DJ12" s="642"/>
      <c r="DK12" s="642"/>
      <c r="DL12" s="642"/>
      <c r="DM12" s="642"/>
      <c r="DN12" s="642"/>
      <c r="DO12" s="642"/>
      <c r="DP12" s="643"/>
      <c r="DQ12" s="650">
        <v>60349</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230</v>
      </c>
      <c r="S13" s="642"/>
      <c r="T13" s="642"/>
      <c r="U13" s="642"/>
      <c r="V13" s="642"/>
      <c r="W13" s="642"/>
      <c r="X13" s="642"/>
      <c r="Y13" s="643"/>
      <c r="Z13" s="644" t="s">
        <v>128</v>
      </c>
      <c r="AA13" s="644"/>
      <c r="AB13" s="644"/>
      <c r="AC13" s="644"/>
      <c r="AD13" s="645" t="s">
        <v>230</v>
      </c>
      <c r="AE13" s="645"/>
      <c r="AF13" s="645"/>
      <c r="AG13" s="645"/>
      <c r="AH13" s="645"/>
      <c r="AI13" s="645"/>
      <c r="AJ13" s="645"/>
      <c r="AK13" s="645"/>
      <c r="AL13" s="646" t="s">
        <v>230</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316675</v>
      </c>
      <c r="BH13" s="642"/>
      <c r="BI13" s="642"/>
      <c r="BJ13" s="642"/>
      <c r="BK13" s="642"/>
      <c r="BL13" s="642"/>
      <c r="BM13" s="642"/>
      <c r="BN13" s="643"/>
      <c r="BO13" s="644">
        <v>44.2</v>
      </c>
      <c r="BP13" s="644"/>
      <c r="BQ13" s="644"/>
      <c r="BR13" s="644"/>
      <c r="BS13" s="650" t="s">
        <v>128</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157546</v>
      </c>
      <c r="CS13" s="642"/>
      <c r="CT13" s="642"/>
      <c r="CU13" s="642"/>
      <c r="CV13" s="642"/>
      <c r="CW13" s="642"/>
      <c r="CX13" s="642"/>
      <c r="CY13" s="643"/>
      <c r="CZ13" s="644">
        <v>4.0999999999999996</v>
      </c>
      <c r="DA13" s="644"/>
      <c r="DB13" s="644"/>
      <c r="DC13" s="644"/>
      <c r="DD13" s="650">
        <v>94854</v>
      </c>
      <c r="DE13" s="642"/>
      <c r="DF13" s="642"/>
      <c r="DG13" s="642"/>
      <c r="DH13" s="642"/>
      <c r="DI13" s="642"/>
      <c r="DJ13" s="642"/>
      <c r="DK13" s="642"/>
      <c r="DL13" s="642"/>
      <c r="DM13" s="642"/>
      <c r="DN13" s="642"/>
      <c r="DO13" s="642"/>
      <c r="DP13" s="643"/>
      <c r="DQ13" s="650">
        <v>89316</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28591</v>
      </c>
      <c r="BH14" s="642"/>
      <c r="BI14" s="642"/>
      <c r="BJ14" s="642"/>
      <c r="BK14" s="642"/>
      <c r="BL14" s="642"/>
      <c r="BM14" s="642"/>
      <c r="BN14" s="643"/>
      <c r="BO14" s="644">
        <v>4</v>
      </c>
      <c r="BP14" s="644"/>
      <c r="BQ14" s="644"/>
      <c r="BR14" s="644"/>
      <c r="BS14" s="650" t="s">
        <v>128</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182986</v>
      </c>
      <c r="CS14" s="642"/>
      <c r="CT14" s="642"/>
      <c r="CU14" s="642"/>
      <c r="CV14" s="642"/>
      <c r="CW14" s="642"/>
      <c r="CX14" s="642"/>
      <c r="CY14" s="643"/>
      <c r="CZ14" s="644">
        <v>4.7</v>
      </c>
      <c r="DA14" s="644"/>
      <c r="DB14" s="644"/>
      <c r="DC14" s="644"/>
      <c r="DD14" s="650">
        <v>9455</v>
      </c>
      <c r="DE14" s="642"/>
      <c r="DF14" s="642"/>
      <c r="DG14" s="642"/>
      <c r="DH14" s="642"/>
      <c r="DI14" s="642"/>
      <c r="DJ14" s="642"/>
      <c r="DK14" s="642"/>
      <c r="DL14" s="642"/>
      <c r="DM14" s="642"/>
      <c r="DN14" s="642"/>
      <c r="DO14" s="642"/>
      <c r="DP14" s="643"/>
      <c r="DQ14" s="650">
        <v>172077</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12663</v>
      </c>
      <c r="S15" s="642"/>
      <c r="T15" s="642"/>
      <c r="U15" s="642"/>
      <c r="V15" s="642"/>
      <c r="W15" s="642"/>
      <c r="X15" s="642"/>
      <c r="Y15" s="643"/>
      <c r="Z15" s="644">
        <v>0.3</v>
      </c>
      <c r="AA15" s="644"/>
      <c r="AB15" s="644"/>
      <c r="AC15" s="644"/>
      <c r="AD15" s="645">
        <v>12663</v>
      </c>
      <c r="AE15" s="645"/>
      <c r="AF15" s="645"/>
      <c r="AG15" s="645"/>
      <c r="AH15" s="645"/>
      <c r="AI15" s="645"/>
      <c r="AJ15" s="645"/>
      <c r="AK15" s="645"/>
      <c r="AL15" s="646">
        <v>0.5</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43958</v>
      </c>
      <c r="BH15" s="642"/>
      <c r="BI15" s="642"/>
      <c r="BJ15" s="642"/>
      <c r="BK15" s="642"/>
      <c r="BL15" s="642"/>
      <c r="BM15" s="642"/>
      <c r="BN15" s="643"/>
      <c r="BO15" s="644">
        <v>6.1</v>
      </c>
      <c r="BP15" s="644"/>
      <c r="BQ15" s="644"/>
      <c r="BR15" s="644"/>
      <c r="BS15" s="650" t="s">
        <v>128</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364142</v>
      </c>
      <c r="CS15" s="642"/>
      <c r="CT15" s="642"/>
      <c r="CU15" s="642"/>
      <c r="CV15" s="642"/>
      <c r="CW15" s="642"/>
      <c r="CX15" s="642"/>
      <c r="CY15" s="643"/>
      <c r="CZ15" s="644">
        <v>9.4</v>
      </c>
      <c r="DA15" s="644"/>
      <c r="DB15" s="644"/>
      <c r="DC15" s="644"/>
      <c r="DD15" s="650">
        <v>41939</v>
      </c>
      <c r="DE15" s="642"/>
      <c r="DF15" s="642"/>
      <c r="DG15" s="642"/>
      <c r="DH15" s="642"/>
      <c r="DI15" s="642"/>
      <c r="DJ15" s="642"/>
      <c r="DK15" s="642"/>
      <c r="DL15" s="642"/>
      <c r="DM15" s="642"/>
      <c r="DN15" s="642"/>
      <c r="DO15" s="642"/>
      <c r="DP15" s="643"/>
      <c r="DQ15" s="650">
        <v>285679</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128</v>
      </c>
      <c r="AA16" s="644"/>
      <c r="AB16" s="644"/>
      <c r="AC16" s="644"/>
      <c r="AD16" s="645" t="s">
        <v>230</v>
      </c>
      <c r="AE16" s="645"/>
      <c r="AF16" s="645"/>
      <c r="AG16" s="645"/>
      <c r="AH16" s="645"/>
      <c r="AI16" s="645"/>
      <c r="AJ16" s="645"/>
      <c r="AK16" s="645"/>
      <c r="AL16" s="646" t="s">
        <v>230</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230</v>
      </c>
      <c r="BP16" s="644"/>
      <c r="BQ16" s="644"/>
      <c r="BR16" s="644"/>
      <c r="BS16" s="650" t="s">
        <v>230</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18574</v>
      </c>
      <c r="CS16" s="642"/>
      <c r="CT16" s="642"/>
      <c r="CU16" s="642"/>
      <c r="CV16" s="642"/>
      <c r="CW16" s="642"/>
      <c r="CX16" s="642"/>
      <c r="CY16" s="643"/>
      <c r="CZ16" s="644">
        <v>0.5</v>
      </c>
      <c r="DA16" s="644"/>
      <c r="DB16" s="644"/>
      <c r="DC16" s="644"/>
      <c r="DD16" s="650" t="s">
        <v>128</v>
      </c>
      <c r="DE16" s="642"/>
      <c r="DF16" s="642"/>
      <c r="DG16" s="642"/>
      <c r="DH16" s="642"/>
      <c r="DI16" s="642"/>
      <c r="DJ16" s="642"/>
      <c r="DK16" s="642"/>
      <c r="DL16" s="642"/>
      <c r="DM16" s="642"/>
      <c r="DN16" s="642"/>
      <c r="DO16" s="642"/>
      <c r="DP16" s="643"/>
      <c r="DQ16" s="650">
        <v>1029</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9009</v>
      </c>
      <c r="S17" s="642"/>
      <c r="T17" s="642"/>
      <c r="U17" s="642"/>
      <c r="V17" s="642"/>
      <c r="W17" s="642"/>
      <c r="X17" s="642"/>
      <c r="Y17" s="643"/>
      <c r="Z17" s="644">
        <v>0.2</v>
      </c>
      <c r="AA17" s="644"/>
      <c r="AB17" s="644"/>
      <c r="AC17" s="644"/>
      <c r="AD17" s="645">
        <v>9009</v>
      </c>
      <c r="AE17" s="645"/>
      <c r="AF17" s="645"/>
      <c r="AG17" s="645"/>
      <c r="AH17" s="645"/>
      <c r="AI17" s="645"/>
      <c r="AJ17" s="645"/>
      <c r="AK17" s="645"/>
      <c r="AL17" s="646">
        <v>0.4</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230</v>
      </c>
      <c r="BP17" s="644"/>
      <c r="BQ17" s="644"/>
      <c r="BR17" s="644"/>
      <c r="BS17" s="650" t="s">
        <v>128</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322390</v>
      </c>
      <c r="CS17" s="642"/>
      <c r="CT17" s="642"/>
      <c r="CU17" s="642"/>
      <c r="CV17" s="642"/>
      <c r="CW17" s="642"/>
      <c r="CX17" s="642"/>
      <c r="CY17" s="643"/>
      <c r="CZ17" s="644">
        <v>8.4</v>
      </c>
      <c r="DA17" s="644"/>
      <c r="DB17" s="644"/>
      <c r="DC17" s="644"/>
      <c r="DD17" s="650" t="s">
        <v>128</v>
      </c>
      <c r="DE17" s="642"/>
      <c r="DF17" s="642"/>
      <c r="DG17" s="642"/>
      <c r="DH17" s="642"/>
      <c r="DI17" s="642"/>
      <c r="DJ17" s="642"/>
      <c r="DK17" s="642"/>
      <c r="DL17" s="642"/>
      <c r="DM17" s="642"/>
      <c r="DN17" s="642"/>
      <c r="DO17" s="642"/>
      <c r="DP17" s="643"/>
      <c r="DQ17" s="650">
        <v>321964</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1801278</v>
      </c>
      <c r="S18" s="642"/>
      <c r="T18" s="642"/>
      <c r="U18" s="642"/>
      <c r="V18" s="642"/>
      <c r="W18" s="642"/>
      <c r="X18" s="642"/>
      <c r="Y18" s="643"/>
      <c r="Z18" s="644">
        <v>43.3</v>
      </c>
      <c r="AA18" s="644"/>
      <c r="AB18" s="644"/>
      <c r="AC18" s="644"/>
      <c r="AD18" s="645">
        <v>1588492</v>
      </c>
      <c r="AE18" s="645"/>
      <c r="AF18" s="645"/>
      <c r="AG18" s="645"/>
      <c r="AH18" s="645"/>
      <c r="AI18" s="645"/>
      <c r="AJ18" s="645"/>
      <c r="AK18" s="645"/>
      <c r="AL18" s="646">
        <v>63.5</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1588492</v>
      </c>
      <c r="S19" s="642"/>
      <c r="T19" s="642"/>
      <c r="U19" s="642"/>
      <c r="V19" s="642"/>
      <c r="W19" s="642"/>
      <c r="X19" s="642"/>
      <c r="Y19" s="643"/>
      <c r="Z19" s="644">
        <v>38.200000000000003</v>
      </c>
      <c r="AA19" s="644"/>
      <c r="AB19" s="644"/>
      <c r="AC19" s="644"/>
      <c r="AD19" s="645">
        <v>1588492</v>
      </c>
      <c r="AE19" s="645"/>
      <c r="AF19" s="645"/>
      <c r="AG19" s="645"/>
      <c r="AH19" s="645"/>
      <c r="AI19" s="645"/>
      <c r="AJ19" s="645"/>
      <c r="AK19" s="645"/>
      <c r="AL19" s="646">
        <v>63.5</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5154</v>
      </c>
      <c r="BH19" s="642"/>
      <c r="BI19" s="642"/>
      <c r="BJ19" s="642"/>
      <c r="BK19" s="642"/>
      <c r="BL19" s="642"/>
      <c r="BM19" s="642"/>
      <c r="BN19" s="643"/>
      <c r="BO19" s="644">
        <v>0.7</v>
      </c>
      <c r="BP19" s="644"/>
      <c r="BQ19" s="644"/>
      <c r="BR19" s="644"/>
      <c r="BS19" s="650" t="s">
        <v>128</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230</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212786</v>
      </c>
      <c r="S20" s="642"/>
      <c r="T20" s="642"/>
      <c r="U20" s="642"/>
      <c r="V20" s="642"/>
      <c r="W20" s="642"/>
      <c r="X20" s="642"/>
      <c r="Y20" s="643"/>
      <c r="Z20" s="644">
        <v>5.0999999999999996</v>
      </c>
      <c r="AA20" s="644"/>
      <c r="AB20" s="644"/>
      <c r="AC20" s="644"/>
      <c r="AD20" s="645" t="s">
        <v>128</v>
      </c>
      <c r="AE20" s="645"/>
      <c r="AF20" s="645"/>
      <c r="AG20" s="645"/>
      <c r="AH20" s="645"/>
      <c r="AI20" s="645"/>
      <c r="AJ20" s="645"/>
      <c r="AK20" s="645"/>
      <c r="AL20" s="646" t="s">
        <v>128</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5154</v>
      </c>
      <c r="BH20" s="642"/>
      <c r="BI20" s="642"/>
      <c r="BJ20" s="642"/>
      <c r="BK20" s="642"/>
      <c r="BL20" s="642"/>
      <c r="BM20" s="642"/>
      <c r="BN20" s="643"/>
      <c r="BO20" s="644">
        <v>0.7</v>
      </c>
      <c r="BP20" s="644"/>
      <c r="BQ20" s="644"/>
      <c r="BR20" s="644"/>
      <c r="BS20" s="650" t="s">
        <v>128</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3856028</v>
      </c>
      <c r="CS20" s="642"/>
      <c r="CT20" s="642"/>
      <c r="CU20" s="642"/>
      <c r="CV20" s="642"/>
      <c r="CW20" s="642"/>
      <c r="CX20" s="642"/>
      <c r="CY20" s="643"/>
      <c r="CZ20" s="644">
        <v>100</v>
      </c>
      <c r="DA20" s="644"/>
      <c r="DB20" s="644"/>
      <c r="DC20" s="644"/>
      <c r="DD20" s="650">
        <v>342602</v>
      </c>
      <c r="DE20" s="642"/>
      <c r="DF20" s="642"/>
      <c r="DG20" s="642"/>
      <c r="DH20" s="642"/>
      <c r="DI20" s="642"/>
      <c r="DJ20" s="642"/>
      <c r="DK20" s="642"/>
      <c r="DL20" s="642"/>
      <c r="DM20" s="642"/>
      <c r="DN20" s="642"/>
      <c r="DO20" s="642"/>
      <c r="DP20" s="643"/>
      <c r="DQ20" s="650">
        <v>2935629</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230</v>
      </c>
      <c r="AA21" s="644"/>
      <c r="AB21" s="644"/>
      <c r="AC21" s="644"/>
      <c r="AD21" s="645" t="s">
        <v>128</v>
      </c>
      <c r="AE21" s="645"/>
      <c r="AF21" s="645"/>
      <c r="AG21" s="645"/>
      <c r="AH21" s="645"/>
      <c r="AI21" s="645"/>
      <c r="AJ21" s="645"/>
      <c r="AK21" s="645"/>
      <c r="AL21" s="646" t="s">
        <v>128</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5154</v>
      </c>
      <c r="BH21" s="642"/>
      <c r="BI21" s="642"/>
      <c r="BJ21" s="642"/>
      <c r="BK21" s="642"/>
      <c r="BL21" s="642"/>
      <c r="BM21" s="642"/>
      <c r="BN21" s="643"/>
      <c r="BO21" s="644">
        <v>0.7</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2710538</v>
      </c>
      <c r="S22" s="642"/>
      <c r="T22" s="642"/>
      <c r="U22" s="642"/>
      <c r="V22" s="642"/>
      <c r="W22" s="642"/>
      <c r="X22" s="642"/>
      <c r="Y22" s="643"/>
      <c r="Z22" s="644">
        <v>65.099999999999994</v>
      </c>
      <c r="AA22" s="644"/>
      <c r="AB22" s="644"/>
      <c r="AC22" s="644"/>
      <c r="AD22" s="645">
        <v>2497752</v>
      </c>
      <c r="AE22" s="645"/>
      <c r="AF22" s="645"/>
      <c r="AG22" s="645"/>
      <c r="AH22" s="645"/>
      <c r="AI22" s="645"/>
      <c r="AJ22" s="645"/>
      <c r="AK22" s="645"/>
      <c r="AL22" s="646">
        <v>99.9</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550</v>
      </c>
      <c r="S23" s="642"/>
      <c r="T23" s="642"/>
      <c r="U23" s="642"/>
      <c r="V23" s="642"/>
      <c r="W23" s="642"/>
      <c r="X23" s="642"/>
      <c r="Y23" s="643"/>
      <c r="Z23" s="644">
        <v>0</v>
      </c>
      <c r="AA23" s="644"/>
      <c r="AB23" s="644"/>
      <c r="AC23" s="644"/>
      <c r="AD23" s="645">
        <v>550</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66003</v>
      </c>
      <c r="S24" s="642"/>
      <c r="T24" s="642"/>
      <c r="U24" s="642"/>
      <c r="V24" s="642"/>
      <c r="W24" s="642"/>
      <c r="X24" s="642"/>
      <c r="Y24" s="643"/>
      <c r="Z24" s="644">
        <v>1.6</v>
      </c>
      <c r="AA24" s="644"/>
      <c r="AB24" s="644"/>
      <c r="AC24" s="644"/>
      <c r="AD24" s="645" t="s">
        <v>128</v>
      </c>
      <c r="AE24" s="645"/>
      <c r="AF24" s="645"/>
      <c r="AG24" s="645"/>
      <c r="AH24" s="645"/>
      <c r="AI24" s="645"/>
      <c r="AJ24" s="645"/>
      <c r="AK24" s="645"/>
      <c r="AL24" s="646" t="s">
        <v>128</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128</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1415476</v>
      </c>
      <c r="CS24" s="631"/>
      <c r="CT24" s="631"/>
      <c r="CU24" s="631"/>
      <c r="CV24" s="631"/>
      <c r="CW24" s="631"/>
      <c r="CX24" s="631"/>
      <c r="CY24" s="632"/>
      <c r="CZ24" s="635">
        <v>36.700000000000003</v>
      </c>
      <c r="DA24" s="636"/>
      <c r="DB24" s="636"/>
      <c r="DC24" s="655"/>
      <c r="DD24" s="674">
        <v>1065057</v>
      </c>
      <c r="DE24" s="631"/>
      <c r="DF24" s="631"/>
      <c r="DG24" s="631"/>
      <c r="DH24" s="631"/>
      <c r="DI24" s="631"/>
      <c r="DJ24" s="631"/>
      <c r="DK24" s="632"/>
      <c r="DL24" s="674">
        <v>1056615</v>
      </c>
      <c r="DM24" s="631"/>
      <c r="DN24" s="631"/>
      <c r="DO24" s="631"/>
      <c r="DP24" s="631"/>
      <c r="DQ24" s="631"/>
      <c r="DR24" s="631"/>
      <c r="DS24" s="631"/>
      <c r="DT24" s="631"/>
      <c r="DU24" s="631"/>
      <c r="DV24" s="632"/>
      <c r="DW24" s="635">
        <v>40.4</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66852</v>
      </c>
      <c r="S25" s="642"/>
      <c r="T25" s="642"/>
      <c r="U25" s="642"/>
      <c r="V25" s="642"/>
      <c r="W25" s="642"/>
      <c r="X25" s="642"/>
      <c r="Y25" s="643"/>
      <c r="Z25" s="644">
        <v>1.6</v>
      </c>
      <c r="AA25" s="644"/>
      <c r="AB25" s="644"/>
      <c r="AC25" s="644"/>
      <c r="AD25" s="645">
        <v>855</v>
      </c>
      <c r="AE25" s="645"/>
      <c r="AF25" s="645"/>
      <c r="AG25" s="645"/>
      <c r="AH25" s="645"/>
      <c r="AI25" s="645"/>
      <c r="AJ25" s="645"/>
      <c r="AK25" s="645"/>
      <c r="AL25" s="646">
        <v>0</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230</v>
      </c>
      <c r="BP25" s="644"/>
      <c r="BQ25" s="644"/>
      <c r="BR25" s="644"/>
      <c r="BS25" s="650" t="s">
        <v>128</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648583</v>
      </c>
      <c r="CS25" s="677"/>
      <c r="CT25" s="677"/>
      <c r="CU25" s="677"/>
      <c r="CV25" s="677"/>
      <c r="CW25" s="677"/>
      <c r="CX25" s="677"/>
      <c r="CY25" s="678"/>
      <c r="CZ25" s="646">
        <v>16.8</v>
      </c>
      <c r="DA25" s="675"/>
      <c r="DB25" s="675"/>
      <c r="DC25" s="679"/>
      <c r="DD25" s="650">
        <v>595872</v>
      </c>
      <c r="DE25" s="677"/>
      <c r="DF25" s="677"/>
      <c r="DG25" s="677"/>
      <c r="DH25" s="677"/>
      <c r="DI25" s="677"/>
      <c r="DJ25" s="677"/>
      <c r="DK25" s="678"/>
      <c r="DL25" s="650">
        <v>587430</v>
      </c>
      <c r="DM25" s="677"/>
      <c r="DN25" s="677"/>
      <c r="DO25" s="677"/>
      <c r="DP25" s="677"/>
      <c r="DQ25" s="677"/>
      <c r="DR25" s="677"/>
      <c r="DS25" s="677"/>
      <c r="DT25" s="677"/>
      <c r="DU25" s="677"/>
      <c r="DV25" s="678"/>
      <c r="DW25" s="646">
        <v>22.5</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19880</v>
      </c>
      <c r="S26" s="642"/>
      <c r="T26" s="642"/>
      <c r="U26" s="642"/>
      <c r="V26" s="642"/>
      <c r="W26" s="642"/>
      <c r="X26" s="642"/>
      <c r="Y26" s="643"/>
      <c r="Z26" s="644">
        <v>0.5</v>
      </c>
      <c r="AA26" s="644"/>
      <c r="AB26" s="644"/>
      <c r="AC26" s="644"/>
      <c r="AD26" s="645" t="s">
        <v>128</v>
      </c>
      <c r="AE26" s="645"/>
      <c r="AF26" s="645"/>
      <c r="AG26" s="645"/>
      <c r="AH26" s="645"/>
      <c r="AI26" s="645"/>
      <c r="AJ26" s="645"/>
      <c r="AK26" s="645"/>
      <c r="AL26" s="646" t="s">
        <v>128</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230</v>
      </c>
      <c r="BP26" s="644"/>
      <c r="BQ26" s="644"/>
      <c r="BR26" s="644"/>
      <c r="BS26" s="650" t="s">
        <v>128</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406115</v>
      </c>
      <c r="CS26" s="642"/>
      <c r="CT26" s="642"/>
      <c r="CU26" s="642"/>
      <c r="CV26" s="642"/>
      <c r="CW26" s="642"/>
      <c r="CX26" s="642"/>
      <c r="CY26" s="643"/>
      <c r="CZ26" s="646">
        <v>10.5</v>
      </c>
      <c r="DA26" s="675"/>
      <c r="DB26" s="675"/>
      <c r="DC26" s="679"/>
      <c r="DD26" s="650">
        <v>355675</v>
      </c>
      <c r="DE26" s="642"/>
      <c r="DF26" s="642"/>
      <c r="DG26" s="642"/>
      <c r="DH26" s="642"/>
      <c r="DI26" s="642"/>
      <c r="DJ26" s="642"/>
      <c r="DK26" s="643"/>
      <c r="DL26" s="650" t="s">
        <v>230</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289930</v>
      </c>
      <c r="S27" s="642"/>
      <c r="T27" s="642"/>
      <c r="U27" s="642"/>
      <c r="V27" s="642"/>
      <c r="W27" s="642"/>
      <c r="X27" s="642"/>
      <c r="Y27" s="643"/>
      <c r="Z27" s="644">
        <v>7</v>
      </c>
      <c r="AA27" s="644"/>
      <c r="AB27" s="644"/>
      <c r="AC27" s="644"/>
      <c r="AD27" s="645" t="s">
        <v>128</v>
      </c>
      <c r="AE27" s="645"/>
      <c r="AF27" s="645"/>
      <c r="AG27" s="645"/>
      <c r="AH27" s="645"/>
      <c r="AI27" s="645"/>
      <c r="AJ27" s="645"/>
      <c r="AK27" s="645"/>
      <c r="AL27" s="646" t="s">
        <v>128</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716198</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444503</v>
      </c>
      <c r="CS27" s="677"/>
      <c r="CT27" s="677"/>
      <c r="CU27" s="677"/>
      <c r="CV27" s="677"/>
      <c r="CW27" s="677"/>
      <c r="CX27" s="677"/>
      <c r="CY27" s="678"/>
      <c r="CZ27" s="646">
        <v>11.5</v>
      </c>
      <c r="DA27" s="675"/>
      <c r="DB27" s="675"/>
      <c r="DC27" s="679"/>
      <c r="DD27" s="650">
        <v>147221</v>
      </c>
      <c r="DE27" s="677"/>
      <c r="DF27" s="677"/>
      <c r="DG27" s="677"/>
      <c r="DH27" s="677"/>
      <c r="DI27" s="677"/>
      <c r="DJ27" s="677"/>
      <c r="DK27" s="678"/>
      <c r="DL27" s="650">
        <v>147221</v>
      </c>
      <c r="DM27" s="677"/>
      <c r="DN27" s="677"/>
      <c r="DO27" s="677"/>
      <c r="DP27" s="677"/>
      <c r="DQ27" s="677"/>
      <c r="DR27" s="677"/>
      <c r="DS27" s="677"/>
      <c r="DT27" s="677"/>
      <c r="DU27" s="677"/>
      <c r="DV27" s="678"/>
      <c r="DW27" s="646">
        <v>5.6</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322390</v>
      </c>
      <c r="CS28" s="642"/>
      <c r="CT28" s="642"/>
      <c r="CU28" s="642"/>
      <c r="CV28" s="642"/>
      <c r="CW28" s="642"/>
      <c r="CX28" s="642"/>
      <c r="CY28" s="643"/>
      <c r="CZ28" s="646">
        <v>8.4</v>
      </c>
      <c r="DA28" s="675"/>
      <c r="DB28" s="675"/>
      <c r="DC28" s="679"/>
      <c r="DD28" s="650">
        <v>321964</v>
      </c>
      <c r="DE28" s="642"/>
      <c r="DF28" s="642"/>
      <c r="DG28" s="642"/>
      <c r="DH28" s="642"/>
      <c r="DI28" s="642"/>
      <c r="DJ28" s="642"/>
      <c r="DK28" s="643"/>
      <c r="DL28" s="650">
        <v>321964</v>
      </c>
      <c r="DM28" s="642"/>
      <c r="DN28" s="642"/>
      <c r="DO28" s="642"/>
      <c r="DP28" s="642"/>
      <c r="DQ28" s="642"/>
      <c r="DR28" s="642"/>
      <c r="DS28" s="642"/>
      <c r="DT28" s="642"/>
      <c r="DU28" s="642"/>
      <c r="DV28" s="643"/>
      <c r="DW28" s="646">
        <v>12.3</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273948</v>
      </c>
      <c r="S29" s="642"/>
      <c r="T29" s="642"/>
      <c r="U29" s="642"/>
      <c r="V29" s="642"/>
      <c r="W29" s="642"/>
      <c r="X29" s="642"/>
      <c r="Y29" s="643"/>
      <c r="Z29" s="644">
        <v>6.6</v>
      </c>
      <c r="AA29" s="644"/>
      <c r="AB29" s="644"/>
      <c r="AC29" s="644"/>
      <c r="AD29" s="645" t="s">
        <v>128</v>
      </c>
      <c r="AE29" s="645"/>
      <c r="AF29" s="645"/>
      <c r="AG29" s="645"/>
      <c r="AH29" s="645"/>
      <c r="AI29" s="645"/>
      <c r="AJ29" s="645"/>
      <c r="AK29" s="645"/>
      <c r="AL29" s="646" t="s">
        <v>128</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322323</v>
      </c>
      <c r="CS29" s="677"/>
      <c r="CT29" s="677"/>
      <c r="CU29" s="677"/>
      <c r="CV29" s="677"/>
      <c r="CW29" s="677"/>
      <c r="CX29" s="677"/>
      <c r="CY29" s="678"/>
      <c r="CZ29" s="646">
        <v>8.4</v>
      </c>
      <c r="DA29" s="675"/>
      <c r="DB29" s="675"/>
      <c r="DC29" s="679"/>
      <c r="DD29" s="650">
        <v>321897</v>
      </c>
      <c r="DE29" s="677"/>
      <c r="DF29" s="677"/>
      <c r="DG29" s="677"/>
      <c r="DH29" s="677"/>
      <c r="DI29" s="677"/>
      <c r="DJ29" s="677"/>
      <c r="DK29" s="678"/>
      <c r="DL29" s="650">
        <v>321897</v>
      </c>
      <c r="DM29" s="677"/>
      <c r="DN29" s="677"/>
      <c r="DO29" s="677"/>
      <c r="DP29" s="677"/>
      <c r="DQ29" s="677"/>
      <c r="DR29" s="677"/>
      <c r="DS29" s="677"/>
      <c r="DT29" s="677"/>
      <c r="DU29" s="677"/>
      <c r="DV29" s="678"/>
      <c r="DW29" s="646">
        <v>12.3</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4803</v>
      </c>
      <c r="S30" s="642"/>
      <c r="T30" s="642"/>
      <c r="U30" s="642"/>
      <c r="V30" s="642"/>
      <c r="W30" s="642"/>
      <c r="X30" s="642"/>
      <c r="Y30" s="643"/>
      <c r="Z30" s="644">
        <v>0.1</v>
      </c>
      <c r="AA30" s="644"/>
      <c r="AB30" s="644"/>
      <c r="AC30" s="644"/>
      <c r="AD30" s="645">
        <v>963</v>
      </c>
      <c r="AE30" s="645"/>
      <c r="AF30" s="645"/>
      <c r="AG30" s="645"/>
      <c r="AH30" s="645"/>
      <c r="AI30" s="645"/>
      <c r="AJ30" s="645"/>
      <c r="AK30" s="645"/>
      <c r="AL30" s="646">
        <v>0</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99.5</v>
      </c>
      <c r="BH30" s="702"/>
      <c r="BI30" s="702"/>
      <c r="BJ30" s="702"/>
      <c r="BK30" s="702"/>
      <c r="BL30" s="702"/>
      <c r="BM30" s="636">
        <v>97.4</v>
      </c>
      <c r="BN30" s="702"/>
      <c r="BO30" s="702"/>
      <c r="BP30" s="702"/>
      <c r="BQ30" s="703"/>
      <c r="BR30" s="701">
        <v>99.4</v>
      </c>
      <c r="BS30" s="702"/>
      <c r="BT30" s="702"/>
      <c r="BU30" s="702"/>
      <c r="BV30" s="702"/>
      <c r="BW30" s="702"/>
      <c r="BX30" s="636">
        <v>97.3</v>
      </c>
      <c r="BY30" s="702"/>
      <c r="BZ30" s="702"/>
      <c r="CA30" s="702"/>
      <c r="CB30" s="703"/>
      <c r="CD30" s="706"/>
      <c r="CE30" s="707"/>
      <c r="CF30" s="656" t="s">
        <v>308</v>
      </c>
      <c r="CG30" s="657"/>
      <c r="CH30" s="657"/>
      <c r="CI30" s="657"/>
      <c r="CJ30" s="657"/>
      <c r="CK30" s="657"/>
      <c r="CL30" s="657"/>
      <c r="CM30" s="657"/>
      <c r="CN30" s="657"/>
      <c r="CO30" s="657"/>
      <c r="CP30" s="657"/>
      <c r="CQ30" s="658"/>
      <c r="CR30" s="641">
        <v>296802</v>
      </c>
      <c r="CS30" s="642"/>
      <c r="CT30" s="642"/>
      <c r="CU30" s="642"/>
      <c r="CV30" s="642"/>
      <c r="CW30" s="642"/>
      <c r="CX30" s="642"/>
      <c r="CY30" s="643"/>
      <c r="CZ30" s="646">
        <v>7.7</v>
      </c>
      <c r="DA30" s="675"/>
      <c r="DB30" s="675"/>
      <c r="DC30" s="679"/>
      <c r="DD30" s="650">
        <v>296410</v>
      </c>
      <c r="DE30" s="642"/>
      <c r="DF30" s="642"/>
      <c r="DG30" s="642"/>
      <c r="DH30" s="642"/>
      <c r="DI30" s="642"/>
      <c r="DJ30" s="642"/>
      <c r="DK30" s="643"/>
      <c r="DL30" s="650">
        <v>296410</v>
      </c>
      <c r="DM30" s="642"/>
      <c r="DN30" s="642"/>
      <c r="DO30" s="642"/>
      <c r="DP30" s="642"/>
      <c r="DQ30" s="642"/>
      <c r="DR30" s="642"/>
      <c r="DS30" s="642"/>
      <c r="DT30" s="642"/>
      <c r="DU30" s="642"/>
      <c r="DV30" s="643"/>
      <c r="DW30" s="646">
        <v>11.3</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1980</v>
      </c>
      <c r="S31" s="642"/>
      <c r="T31" s="642"/>
      <c r="U31" s="642"/>
      <c r="V31" s="642"/>
      <c r="W31" s="642"/>
      <c r="X31" s="642"/>
      <c r="Y31" s="643"/>
      <c r="Z31" s="644">
        <v>0</v>
      </c>
      <c r="AA31" s="644"/>
      <c r="AB31" s="644"/>
      <c r="AC31" s="644"/>
      <c r="AD31" s="645" t="s">
        <v>230</v>
      </c>
      <c r="AE31" s="645"/>
      <c r="AF31" s="645"/>
      <c r="AG31" s="645"/>
      <c r="AH31" s="645"/>
      <c r="AI31" s="645"/>
      <c r="AJ31" s="645"/>
      <c r="AK31" s="645"/>
      <c r="AL31" s="646" t="s">
        <v>230</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99.5</v>
      </c>
      <c r="BH31" s="677"/>
      <c r="BI31" s="677"/>
      <c r="BJ31" s="677"/>
      <c r="BK31" s="677"/>
      <c r="BL31" s="677"/>
      <c r="BM31" s="647">
        <v>98</v>
      </c>
      <c r="BN31" s="699"/>
      <c r="BO31" s="699"/>
      <c r="BP31" s="699"/>
      <c r="BQ31" s="700"/>
      <c r="BR31" s="698">
        <v>99.5</v>
      </c>
      <c r="BS31" s="677"/>
      <c r="BT31" s="677"/>
      <c r="BU31" s="677"/>
      <c r="BV31" s="677"/>
      <c r="BW31" s="677"/>
      <c r="BX31" s="647">
        <v>98</v>
      </c>
      <c r="BY31" s="699"/>
      <c r="BZ31" s="699"/>
      <c r="CA31" s="699"/>
      <c r="CB31" s="700"/>
      <c r="CD31" s="706"/>
      <c r="CE31" s="707"/>
      <c r="CF31" s="656" t="s">
        <v>312</v>
      </c>
      <c r="CG31" s="657"/>
      <c r="CH31" s="657"/>
      <c r="CI31" s="657"/>
      <c r="CJ31" s="657"/>
      <c r="CK31" s="657"/>
      <c r="CL31" s="657"/>
      <c r="CM31" s="657"/>
      <c r="CN31" s="657"/>
      <c r="CO31" s="657"/>
      <c r="CP31" s="657"/>
      <c r="CQ31" s="658"/>
      <c r="CR31" s="641">
        <v>25521</v>
      </c>
      <c r="CS31" s="677"/>
      <c r="CT31" s="677"/>
      <c r="CU31" s="677"/>
      <c r="CV31" s="677"/>
      <c r="CW31" s="677"/>
      <c r="CX31" s="677"/>
      <c r="CY31" s="678"/>
      <c r="CZ31" s="646">
        <v>0.7</v>
      </c>
      <c r="DA31" s="675"/>
      <c r="DB31" s="675"/>
      <c r="DC31" s="679"/>
      <c r="DD31" s="650">
        <v>25487</v>
      </c>
      <c r="DE31" s="677"/>
      <c r="DF31" s="677"/>
      <c r="DG31" s="677"/>
      <c r="DH31" s="677"/>
      <c r="DI31" s="677"/>
      <c r="DJ31" s="677"/>
      <c r="DK31" s="678"/>
      <c r="DL31" s="650">
        <v>25487</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270181</v>
      </c>
      <c r="S32" s="642"/>
      <c r="T32" s="642"/>
      <c r="U32" s="642"/>
      <c r="V32" s="642"/>
      <c r="W32" s="642"/>
      <c r="X32" s="642"/>
      <c r="Y32" s="643"/>
      <c r="Z32" s="644">
        <v>6.5</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99.4</v>
      </c>
      <c r="BH32" s="711"/>
      <c r="BI32" s="711"/>
      <c r="BJ32" s="711"/>
      <c r="BK32" s="711"/>
      <c r="BL32" s="711"/>
      <c r="BM32" s="712">
        <v>96.3</v>
      </c>
      <c r="BN32" s="711"/>
      <c r="BO32" s="711"/>
      <c r="BP32" s="711"/>
      <c r="BQ32" s="713"/>
      <c r="BR32" s="710">
        <v>99.2</v>
      </c>
      <c r="BS32" s="711"/>
      <c r="BT32" s="711"/>
      <c r="BU32" s="711"/>
      <c r="BV32" s="711"/>
      <c r="BW32" s="711"/>
      <c r="BX32" s="712">
        <v>96.2</v>
      </c>
      <c r="BY32" s="711"/>
      <c r="BZ32" s="711"/>
      <c r="CA32" s="711"/>
      <c r="CB32" s="713"/>
      <c r="CD32" s="708"/>
      <c r="CE32" s="709"/>
      <c r="CF32" s="656" t="s">
        <v>315</v>
      </c>
      <c r="CG32" s="657"/>
      <c r="CH32" s="657"/>
      <c r="CI32" s="657"/>
      <c r="CJ32" s="657"/>
      <c r="CK32" s="657"/>
      <c r="CL32" s="657"/>
      <c r="CM32" s="657"/>
      <c r="CN32" s="657"/>
      <c r="CO32" s="657"/>
      <c r="CP32" s="657"/>
      <c r="CQ32" s="658"/>
      <c r="CR32" s="641">
        <v>67</v>
      </c>
      <c r="CS32" s="642"/>
      <c r="CT32" s="642"/>
      <c r="CU32" s="642"/>
      <c r="CV32" s="642"/>
      <c r="CW32" s="642"/>
      <c r="CX32" s="642"/>
      <c r="CY32" s="643"/>
      <c r="CZ32" s="646">
        <v>0</v>
      </c>
      <c r="DA32" s="675"/>
      <c r="DB32" s="675"/>
      <c r="DC32" s="679"/>
      <c r="DD32" s="650">
        <v>67</v>
      </c>
      <c r="DE32" s="642"/>
      <c r="DF32" s="642"/>
      <c r="DG32" s="642"/>
      <c r="DH32" s="642"/>
      <c r="DI32" s="642"/>
      <c r="DJ32" s="642"/>
      <c r="DK32" s="643"/>
      <c r="DL32" s="650">
        <v>67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165593</v>
      </c>
      <c r="S33" s="642"/>
      <c r="T33" s="642"/>
      <c r="U33" s="642"/>
      <c r="V33" s="642"/>
      <c r="W33" s="642"/>
      <c r="X33" s="642"/>
      <c r="Y33" s="643"/>
      <c r="Z33" s="644">
        <v>4</v>
      </c>
      <c r="AA33" s="644"/>
      <c r="AB33" s="644"/>
      <c r="AC33" s="644"/>
      <c r="AD33" s="645" t="s">
        <v>128</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2079376</v>
      </c>
      <c r="CS33" s="677"/>
      <c r="CT33" s="677"/>
      <c r="CU33" s="677"/>
      <c r="CV33" s="677"/>
      <c r="CW33" s="677"/>
      <c r="CX33" s="677"/>
      <c r="CY33" s="678"/>
      <c r="CZ33" s="646">
        <v>53.9</v>
      </c>
      <c r="DA33" s="675"/>
      <c r="DB33" s="675"/>
      <c r="DC33" s="679"/>
      <c r="DD33" s="650">
        <v>1780471</v>
      </c>
      <c r="DE33" s="677"/>
      <c r="DF33" s="677"/>
      <c r="DG33" s="677"/>
      <c r="DH33" s="677"/>
      <c r="DI33" s="677"/>
      <c r="DJ33" s="677"/>
      <c r="DK33" s="678"/>
      <c r="DL33" s="650">
        <v>1434982</v>
      </c>
      <c r="DM33" s="677"/>
      <c r="DN33" s="677"/>
      <c r="DO33" s="677"/>
      <c r="DP33" s="677"/>
      <c r="DQ33" s="677"/>
      <c r="DR33" s="677"/>
      <c r="DS33" s="677"/>
      <c r="DT33" s="677"/>
      <c r="DU33" s="677"/>
      <c r="DV33" s="678"/>
      <c r="DW33" s="646">
        <v>54.9</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41937</v>
      </c>
      <c r="S34" s="642"/>
      <c r="T34" s="642"/>
      <c r="U34" s="642"/>
      <c r="V34" s="642"/>
      <c r="W34" s="642"/>
      <c r="X34" s="642"/>
      <c r="Y34" s="643"/>
      <c r="Z34" s="644">
        <v>1</v>
      </c>
      <c r="AA34" s="644"/>
      <c r="AB34" s="644"/>
      <c r="AC34" s="644"/>
      <c r="AD34" s="645">
        <v>672</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814206</v>
      </c>
      <c r="CS34" s="642"/>
      <c r="CT34" s="642"/>
      <c r="CU34" s="642"/>
      <c r="CV34" s="642"/>
      <c r="CW34" s="642"/>
      <c r="CX34" s="642"/>
      <c r="CY34" s="643"/>
      <c r="CZ34" s="646">
        <v>21.1</v>
      </c>
      <c r="DA34" s="675"/>
      <c r="DB34" s="675"/>
      <c r="DC34" s="679"/>
      <c r="DD34" s="650">
        <v>644304</v>
      </c>
      <c r="DE34" s="642"/>
      <c r="DF34" s="642"/>
      <c r="DG34" s="642"/>
      <c r="DH34" s="642"/>
      <c r="DI34" s="642"/>
      <c r="DJ34" s="642"/>
      <c r="DK34" s="643"/>
      <c r="DL34" s="650">
        <v>494976</v>
      </c>
      <c r="DM34" s="642"/>
      <c r="DN34" s="642"/>
      <c r="DO34" s="642"/>
      <c r="DP34" s="642"/>
      <c r="DQ34" s="642"/>
      <c r="DR34" s="642"/>
      <c r="DS34" s="642"/>
      <c r="DT34" s="642"/>
      <c r="DU34" s="642"/>
      <c r="DV34" s="643"/>
      <c r="DW34" s="646">
        <v>18.899999999999999</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249400</v>
      </c>
      <c r="S35" s="642"/>
      <c r="T35" s="642"/>
      <c r="U35" s="642"/>
      <c r="V35" s="642"/>
      <c r="W35" s="642"/>
      <c r="X35" s="642"/>
      <c r="Y35" s="643"/>
      <c r="Z35" s="644">
        <v>6</v>
      </c>
      <c r="AA35" s="644"/>
      <c r="AB35" s="644"/>
      <c r="AC35" s="644"/>
      <c r="AD35" s="645" t="s">
        <v>128</v>
      </c>
      <c r="AE35" s="645"/>
      <c r="AF35" s="645"/>
      <c r="AG35" s="645"/>
      <c r="AH35" s="645"/>
      <c r="AI35" s="645"/>
      <c r="AJ35" s="645"/>
      <c r="AK35" s="645"/>
      <c r="AL35" s="646" t="s">
        <v>230</v>
      </c>
      <c r="AM35" s="647"/>
      <c r="AN35" s="647"/>
      <c r="AO35" s="648"/>
      <c r="AP35" s="234"/>
      <c r="AQ35" s="714" t="s">
        <v>323</v>
      </c>
      <c r="AR35" s="715"/>
      <c r="AS35" s="715"/>
      <c r="AT35" s="715"/>
      <c r="AU35" s="715"/>
      <c r="AV35" s="715"/>
      <c r="AW35" s="715"/>
      <c r="AX35" s="715"/>
      <c r="AY35" s="716"/>
      <c r="AZ35" s="630">
        <v>754971</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28188</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26690</v>
      </c>
      <c r="CS35" s="677"/>
      <c r="CT35" s="677"/>
      <c r="CU35" s="677"/>
      <c r="CV35" s="677"/>
      <c r="CW35" s="677"/>
      <c r="CX35" s="677"/>
      <c r="CY35" s="678"/>
      <c r="CZ35" s="646">
        <v>0.7</v>
      </c>
      <c r="DA35" s="675"/>
      <c r="DB35" s="675"/>
      <c r="DC35" s="679"/>
      <c r="DD35" s="650">
        <v>18392</v>
      </c>
      <c r="DE35" s="677"/>
      <c r="DF35" s="677"/>
      <c r="DG35" s="677"/>
      <c r="DH35" s="677"/>
      <c r="DI35" s="677"/>
      <c r="DJ35" s="677"/>
      <c r="DK35" s="678"/>
      <c r="DL35" s="650">
        <v>17582</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230</v>
      </c>
      <c r="AE36" s="645"/>
      <c r="AF36" s="645"/>
      <c r="AG36" s="645"/>
      <c r="AH36" s="645"/>
      <c r="AI36" s="645"/>
      <c r="AJ36" s="645"/>
      <c r="AK36" s="645"/>
      <c r="AL36" s="646" t="s">
        <v>128</v>
      </c>
      <c r="AM36" s="647"/>
      <c r="AN36" s="647"/>
      <c r="AO36" s="648"/>
      <c r="AQ36" s="718" t="s">
        <v>327</v>
      </c>
      <c r="AR36" s="719"/>
      <c r="AS36" s="719"/>
      <c r="AT36" s="719"/>
      <c r="AU36" s="719"/>
      <c r="AV36" s="719"/>
      <c r="AW36" s="719"/>
      <c r="AX36" s="719"/>
      <c r="AY36" s="720"/>
      <c r="AZ36" s="641">
        <v>225295</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26531</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565714</v>
      </c>
      <c r="CS36" s="642"/>
      <c r="CT36" s="642"/>
      <c r="CU36" s="642"/>
      <c r="CV36" s="642"/>
      <c r="CW36" s="642"/>
      <c r="CX36" s="642"/>
      <c r="CY36" s="643"/>
      <c r="CZ36" s="646">
        <v>14.7</v>
      </c>
      <c r="DA36" s="675"/>
      <c r="DB36" s="675"/>
      <c r="DC36" s="679"/>
      <c r="DD36" s="650">
        <v>515037</v>
      </c>
      <c r="DE36" s="642"/>
      <c r="DF36" s="642"/>
      <c r="DG36" s="642"/>
      <c r="DH36" s="642"/>
      <c r="DI36" s="642"/>
      <c r="DJ36" s="642"/>
      <c r="DK36" s="643"/>
      <c r="DL36" s="650">
        <v>455102</v>
      </c>
      <c r="DM36" s="642"/>
      <c r="DN36" s="642"/>
      <c r="DO36" s="642"/>
      <c r="DP36" s="642"/>
      <c r="DQ36" s="642"/>
      <c r="DR36" s="642"/>
      <c r="DS36" s="642"/>
      <c r="DT36" s="642"/>
      <c r="DU36" s="642"/>
      <c r="DV36" s="643"/>
      <c r="DW36" s="646">
        <v>17.399999999999999</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115100</v>
      </c>
      <c r="S37" s="642"/>
      <c r="T37" s="642"/>
      <c r="U37" s="642"/>
      <c r="V37" s="642"/>
      <c r="W37" s="642"/>
      <c r="X37" s="642"/>
      <c r="Y37" s="643"/>
      <c r="Z37" s="644">
        <v>2.8</v>
      </c>
      <c r="AA37" s="644"/>
      <c r="AB37" s="644"/>
      <c r="AC37" s="644"/>
      <c r="AD37" s="645" t="s">
        <v>230</v>
      </c>
      <c r="AE37" s="645"/>
      <c r="AF37" s="645"/>
      <c r="AG37" s="645"/>
      <c r="AH37" s="645"/>
      <c r="AI37" s="645"/>
      <c r="AJ37" s="645"/>
      <c r="AK37" s="645"/>
      <c r="AL37" s="646" t="s">
        <v>128</v>
      </c>
      <c r="AM37" s="647"/>
      <c r="AN37" s="647"/>
      <c r="AO37" s="648"/>
      <c r="AQ37" s="718" t="s">
        <v>331</v>
      </c>
      <c r="AR37" s="719"/>
      <c r="AS37" s="719"/>
      <c r="AT37" s="719"/>
      <c r="AU37" s="719"/>
      <c r="AV37" s="719"/>
      <c r="AW37" s="719"/>
      <c r="AX37" s="719"/>
      <c r="AY37" s="720"/>
      <c r="AZ37" s="641">
        <v>122028</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1123</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266804</v>
      </c>
      <c r="CS37" s="677"/>
      <c r="CT37" s="677"/>
      <c r="CU37" s="677"/>
      <c r="CV37" s="677"/>
      <c r="CW37" s="677"/>
      <c r="CX37" s="677"/>
      <c r="CY37" s="678"/>
      <c r="CZ37" s="646">
        <v>6.9</v>
      </c>
      <c r="DA37" s="675"/>
      <c r="DB37" s="675"/>
      <c r="DC37" s="679"/>
      <c r="DD37" s="650">
        <v>262568</v>
      </c>
      <c r="DE37" s="677"/>
      <c r="DF37" s="677"/>
      <c r="DG37" s="677"/>
      <c r="DH37" s="677"/>
      <c r="DI37" s="677"/>
      <c r="DJ37" s="677"/>
      <c r="DK37" s="678"/>
      <c r="DL37" s="650">
        <v>247423</v>
      </c>
      <c r="DM37" s="677"/>
      <c r="DN37" s="677"/>
      <c r="DO37" s="677"/>
      <c r="DP37" s="677"/>
      <c r="DQ37" s="677"/>
      <c r="DR37" s="677"/>
      <c r="DS37" s="677"/>
      <c r="DT37" s="677"/>
      <c r="DU37" s="677"/>
      <c r="DV37" s="678"/>
      <c r="DW37" s="646">
        <v>9.5</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4161595</v>
      </c>
      <c r="S38" s="722"/>
      <c r="T38" s="722"/>
      <c r="U38" s="722"/>
      <c r="V38" s="722"/>
      <c r="W38" s="722"/>
      <c r="X38" s="722"/>
      <c r="Y38" s="723"/>
      <c r="Z38" s="724">
        <v>100</v>
      </c>
      <c r="AA38" s="724"/>
      <c r="AB38" s="724"/>
      <c r="AC38" s="724"/>
      <c r="AD38" s="725">
        <v>2500792</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20706</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1922</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612237</v>
      </c>
      <c r="CS38" s="642"/>
      <c r="CT38" s="642"/>
      <c r="CU38" s="642"/>
      <c r="CV38" s="642"/>
      <c r="CW38" s="642"/>
      <c r="CX38" s="642"/>
      <c r="CY38" s="643"/>
      <c r="CZ38" s="646">
        <v>15.9</v>
      </c>
      <c r="DA38" s="675"/>
      <c r="DB38" s="675"/>
      <c r="DC38" s="679"/>
      <c r="DD38" s="650">
        <v>556848</v>
      </c>
      <c r="DE38" s="642"/>
      <c r="DF38" s="642"/>
      <c r="DG38" s="642"/>
      <c r="DH38" s="642"/>
      <c r="DI38" s="642"/>
      <c r="DJ38" s="642"/>
      <c r="DK38" s="643"/>
      <c r="DL38" s="650">
        <v>467322</v>
      </c>
      <c r="DM38" s="642"/>
      <c r="DN38" s="642"/>
      <c r="DO38" s="642"/>
      <c r="DP38" s="642"/>
      <c r="DQ38" s="642"/>
      <c r="DR38" s="642"/>
      <c r="DS38" s="642"/>
      <c r="DT38" s="642"/>
      <c r="DU38" s="642"/>
      <c r="DV38" s="643"/>
      <c r="DW38" s="646">
        <v>17.899999999999999</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128</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85</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50629</v>
      </c>
      <c r="CS39" s="677"/>
      <c r="CT39" s="677"/>
      <c r="CU39" s="677"/>
      <c r="CV39" s="677"/>
      <c r="CW39" s="677"/>
      <c r="CX39" s="677"/>
      <c r="CY39" s="678"/>
      <c r="CZ39" s="646">
        <v>1.3</v>
      </c>
      <c r="DA39" s="675"/>
      <c r="DB39" s="675"/>
      <c r="DC39" s="679"/>
      <c r="DD39" s="650">
        <v>45890</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100857</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9900</v>
      </c>
      <c r="CS40" s="642"/>
      <c r="CT40" s="642"/>
      <c r="CU40" s="642"/>
      <c r="CV40" s="642"/>
      <c r="CW40" s="642"/>
      <c r="CX40" s="642"/>
      <c r="CY40" s="643"/>
      <c r="CZ40" s="646">
        <v>0.3</v>
      </c>
      <c r="DA40" s="675"/>
      <c r="DB40" s="675"/>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286085</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309</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361176</v>
      </c>
      <c r="CS42" s="642"/>
      <c r="CT42" s="642"/>
      <c r="CU42" s="642"/>
      <c r="CV42" s="642"/>
      <c r="CW42" s="642"/>
      <c r="CX42" s="642"/>
      <c r="CY42" s="643"/>
      <c r="CZ42" s="646">
        <v>9.4</v>
      </c>
      <c r="DA42" s="647"/>
      <c r="DB42" s="647"/>
      <c r="DC42" s="742"/>
      <c r="DD42" s="650">
        <v>90101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t="s">
        <v>128</v>
      </c>
      <c r="CS43" s="677"/>
      <c r="CT43" s="677"/>
      <c r="CU43" s="677"/>
      <c r="CV43" s="677"/>
      <c r="CW43" s="677"/>
      <c r="CX43" s="677"/>
      <c r="CY43" s="678"/>
      <c r="CZ43" s="646" t="s">
        <v>128</v>
      </c>
      <c r="DA43" s="675"/>
      <c r="DB43" s="675"/>
      <c r="DC43" s="679"/>
      <c r="DD43" s="650" t="s">
        <v>128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342602</v>
      </c>
      <c r="CS44" s="642"/>
      <c r="CT44" s="642"/>
      <c r="CU44" s="642"/>
      <c r="CV44" s="642"/>
      <c r="CW44" s="642"/>
      <c r="CX44" s="642"/>
      <c r="CY44" s="643"/>
      <c r="CZ44" s="646">
        <v>8.9</v>
      </c>
      <c r="DA44" s="647"/>
      <c r="DB44" s="647"/>
      <c r="DC44" s="742"/>
      <c r="DD44" s="650">
        <v>89072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165700</v>
      </c>
      <c r="CS45" s="677"/>
      <c r="CT45" s="677"/>
      <c r="CU45" s="677"/>
      <c r="CV45" s="677"/>
      <c r="CW45" s="677"/>
      <c r="CX45" s="677"/>
      <c r="CY45" s="678"/>
      <c r="CZ45" s="646">
        <v>4.3</v>
      </c>
      <c r="DA45" s="675"/>
      <c r="DB45" s="675"/>
      <c r="DC45" s="679"/>
      <c r="DD45" s="650">
        <v>8972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171233</v>
      </c>
      <c r="CS46" s="642"/>
      <c r="CT46" s="642"/>
      <c r="CU46" s="642"/>
      <c r="CV46" s="642"/>
      <c r="CW46" s="642"/>
      <c r="CX46" s="642"/>
      <c r="CY46" s="643"/>
      <c r="CZ46" s="646">
        <v>4.4000000000000004</v>
      </c>
      <c r="DA46" s="647"/>
      <c r="DB46" s="647"/>
      <c r="DC46" s="742"/>
      <c r="DD46" s="650">
        <v>77781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18574</v>
      </c>
      <c r="CS47" s="677"/>
      <c r="CT47" s="677"/>
      <c r="CU47" s="677"/>
      <c r="CV47" s="677"/>
      <c r="CW47" s="677"/>
      <c r="CX47" s="677"/>
      <c r="CY47" s="678"/>
      <c r="CZ47" s="646">
        <v>0.5</v>
      </c>
      <c r="DA47" s="675"/>
      <c r="DB47" s="675"/>
      <c r="DC47" s="679"/>
      <c r="DD47" s="650">
        <v>1029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3856028</v>
      </c>
      <c r="CS49" s="711"/>
      <c r="CT49" s="711"/>
      <c r="CU49" s="711"/>
      <c r="CV49" s="711"/>
      <c r="CW49" s="711"/>
      <c r="CX49" s="711"/>
      <c r="CY49" s="743"/>
      <c r="CZ49" s="726">
        <v>100</v>
      </c>
      <c r="DA49" s="744"/>
      <c r="DB49" s="744"/>
      <c r="DC49" s="745"/>
      <c r="DD49" s="746">
        <v>2935629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ZbrRqpc5dOld2EV87g62OVQQcYAtOK+oYv2wDg8CIBqLTRmfytxEzNHzlx4eWID+mFd9TvyK5n7Y5gpDg6YSg==" saltValue="doXUp0NtK3Hh92UrKHT1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4126</v>
      </c>
      <c r="R7" s="777"/>
      <c r="S7" s="777"/>
      <c r="T7" s="777"/>
      <c r="U7" s="777"/>
      <c r="V7" s="777">
        <v>3856</v>
      </c>
      <c r="W7" s="777"/>
      <c r="X7" s="777"/>
      <c r="Y7" s="777"/>
      <c r="Z7" s="777"/>
      <c r="AA7" s="777">
        <v>270</v>
      </c>
      <c r="AB7" s="777"/>
      <c r="AC7" s="777"/>
      <c r="AD7" s="777"/>
      <c r="AE7" s="778"/>
      <c r="AF7" s="779">
        <v>253</v>
      </c>
      <c r="AG7" s="780"/>
      <c r="AH7" s="780"/>
      <c r="AI7" s="780"/>
      <c r="AJ7" s="781"/>
      <c r="AK7" s="816">
        <v>270</v>
      </c>
      <c r="AL7" s="817"/>
      <c r="AM7" s="817"/>
      <c r="AN7" s="817"/>
      <c r="AO7" s="817"/>
      <c r="AP7" s="817">
        <v>3653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36</v>
      </c>
      <c r="R8" s="801"/>
      <c r="S8" s="801"/>
      <c r="T8" s="801"/>
      <c r="U8" s="801"/>
      <c r="V8" s="801">
        <v>0</v>
      </c>
      <c r="W8" s="801"/>
      <c r="X8" s="801"/>
      <c r="Y8" s="801"/>
      <c r="Z8" s="801"/>
      <c r="AA8" s="801">
        <v>36</v>
      </c>
      <c r="AB8" s="801"/>
      <c r="AC8" s="801"/>
      <c r="AD8" s="801"/>
      <c r="AE8" s="802"/>
      <c r="AF8" s="803">
        <v>36</v>
      </c>
      <c r="AG8" s="804"/>
      <c r="AH8" s="804"/>
      <c r="AI8" s="804"/>
      <c r="AJ8" s="805"/>
      <c r="AK8" s="806" t="s">
        <v>568</v>
      </c>
      <c r="AL8" s="807"/>
      <c r="AM8" s="807"/>
      <c r="AN8" s="807"/>
      <c r="AO8" s="807"/>
      <c r="AP8" s="807" t="s">
        <v>568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4162</v>
      </c>
      <c r="R23" s="836"/>
      <c r="S23" s="836"/>
      <c r="T23" s="836"/>
      <c r="U23" s="836"/>
      <c r="V23" s="836">
        <v>3856</v>
      </c>
      <c r="W23" s="836"/>
      <c r="X23" s="836"/>
      <c r="Y23" s="836"/>
      <c r="Z23" s="836"/>
      <c r="AA23" s="836">
        <v>306</v>
      </c>
      <c r="AB23" s="836"/>
      <c r="AC23" s="836"/>
      <c r="AD23" s="836"/>
      <c r="AE23" s="837"/>
      <c r="AF23" s="838">
        <v>289</v>
      </c>
      <c r="AG23" s="836"/>
      <c r="AH23" s="836"/>
      <c r="AI23" s="836"/>
      <c r="AJ23" s="839"/>
      <c r="AK23" s="840"/>
      <c r="AL23" s="841"/>
      <c r="AM23" s="841"/>
      <c r="AN23" s="841"/>
      <c r="AO23" s="841"/>
      <c r="AP23" s="836">
        <v>3653</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1020</v>
      </c>
      <c r="R28" s="865"/>
      <c r="S28" s="865"/>
      <c r="T28" s="865"/>
      <c r="U28" s="865"/>
      <c r="V28" s="865">
        <v>992</v>
      </c>
      <c r="W28" s="865"/>
      <c r="X28" s="865"/>
      <c r="Y28" s="865"/>
      <c r="Z28" s="865"/>
      <c r="AA28" s="865">
        <v>28</v>
      </c>
      <c r="AB28" s="865"/>
      <c r="AC28" s="865"/>
      <c r="AD28" s="865"/>
      <c r="AE28" s="866"/>
      <c r="AF28" s="867">
        <v>28</v>
      </c>
      <c r="AG28" s="865"/>
      <c r="AH28" s="865"/>
      <c r="AI28" s="865"/>
      <c r="AJ28" s="868"/>
      <c r="AK28" s="869">
        <v>87</v>
      </c>
      <c r="AL28" s="860"/>
      <c r="AM28" s="860"/>
      <c r="AN28" s="860"/>
      <c r="AO28" s="860"/>
      <c r="AP28" s="860" t="s">
        <v>568</v>
      </c>
      <c r="AQ28" s="860"/>
      <c r="AR28" s="860"/>
      <c r="AS28" s="860"/>
      <c r="AT28" s="860"/>
      <c r="AU28" s="860" t="s">
        <v>568</v>
      </c>
      <c r="AV28" s="860"/>
      <c r="AW28" s="860"/>
      <c r="AX28" s="860"/>
      <c r="AY28" s="860"/>
      <c r="AZ28" s="861" t="s">
        <v>568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910</v>
      </c>
      <c r="R29" s="801"/>
      <c r="S29" s="801"/>
      <c r="T29" s="801"/>
      <c r="U29" s="801"/>
      <c r="V29" s="801">
        <v>864</v>
      </c>
      <c r="W29" s="801"/>
      <c r="X29" s="801"/>
      <c r="Y29" s="801"/>
      <c r="Z29" s="801"/>
      <c r="AA29" s="801">
        <v>46</v>
      </c>
      <c r="AB29" s="801"/>
      <c r="AC29" s="801"/>
      <c r="AD29" s="801"/>
      <c r="AE29" s="802"/>
      <c r="AF29" s="803">
        <v>46</v>
      </c>
      <c r="AG29" s="804"/>
      <c r="AH29" s="804"/>
      <c r="AI29" s="804"/>
      <c r="AJ29" s="805"/>
      <c r="AK29" s="872">
        <v>136</v>
      </c>
      <c r="AL29" s="873"/>
      <c r="AM29" s="873"/>
      <c r="AN29" s="873"/>
      <c r="AO29" s="873"/>
      <c r="AP29" s="873" t="s">
        <v>568</v>
      </c>
      <c r="AQ29" s="873"/>
      <c r="AR29" s="873"/>
      <c r="AS29" s="873"/>
      <c r="AT29" s="873"/>
      <c r="AU29" s="873" t="s">
        <v>568</v>
      </c>
      <c r="AV29" s="873"/>
      <c r="AW29" s="873"/>
      <c r="AX29" s="873"/>
      <c r="AY29" s="873"/>
      <c r="AZ29" s="874" t="s">
        <v>568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191</v>
      </c>
      <c r="R30" s="801"/>
      <c r="S30" s="801"/>
      <c r="T30" s="801"/>
      <c r="U30" s="801"/>
      <c r="V30" s="801">
        <v>189</v>
      </c>
      <c r="W30" s="801"/>
      <c r="X30" s="801"/>
      <c r="Y30" s="801"/>
      <c r="Z30" s="801"/>
      <c r="AA30" s="801">
        <v>2</v>
      </c>
      <c r="AB30" s="801"/>
      <c r="AC30" s="801"/>
      <c r="AD30" s="801"/>
      <c r="AE30" s="802"/>
      <c r="AF30" s="803">
        <v>2</v>
      </c>
      <c r="AG30" s="804"/>
      <c r="AH30" s="804"/>
      <c r="AI30" s="804"/>
      <c r="AJ30" s="805"/>
      <c r="AK30" s="872">
        <v>129</v>
      </c>
      <c r="AL30" s="873"/>
      <c r="AM30" s="873"/>
      <c r="AN30" s="873"/>
      <c r="AO30" s="873"/>
      <c r="AP30" s="873" t="s">
        <v>568</v>
      </c>
      <c r="AQ30" s="873"/>
      <c r="AR30" s="873"/>
      <c r="AS30" s="873"/>
      <c r="AT30" s="873"/>
      <c r="AU30" s="873" t="s">
        <v>568</v>
      </c>
      <c r="AV30" s="873"/>
      <c r="AW30" s="873"/>
      <c r="AX30" s="873"/>
      <c r="AY30" s="873"/>
      <c r="AZ30" s="874" t="s">
        <v>568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226</v>
      </c>
      <c r="R31" s="801"/>
      <c r="S31" s="801"/>
      <c r="T31" s="801"/>
      <c r="U31" s="801"/>
      <c r="V31" s="801">
        <v>242</v>
      </c>
      <c r="W31" s="801"/>
      <c r="X31" s="801"/>
      <c r="Y31" s="801"/>
      <c r="Z31" s="801"/>
      <c r="AA31" s="801">
        <v>-16</v>
      </c>
      <c r="AB31" s="801"/>
      <c r="AC31" s="801"/>
      <c r="AD31" s="801"/>
      <c r="AE31" s="802"/>
      <c r="AF31" s="803">
        <v>254</v>
      </c>
      <c r="AG31" s="804"/>
      <c r="AH31" s="804"/>
      <c r="AI31" s="804"/>
      <c r="AJ31" s="805"/>
      <c r="AK31" s="872">
        <v>21</v>
      </c>
      <c r="AL31" s="873"/>
      <c r="AM31" s="873"/>
      <c r="AN31" s="873"/>
      <c r="AO31" s="873"/>
      <c r="AP31" s="873">
        <v>784</v>
      </c>
      <c r="AQ31" s="873"/>
      <c r="AR31" s="873"/>
      <c r="AS31" s="873"/>
      <c r="AT31" s="873"/>
      <c r="AU31" s="873">
        <v>278</v>
      </c>
      <c r="AV31" s="873"/>
      <c r="AW31" s="873"/>
      <c r="AX31" s="873"/>
      <c r="AY31" s="873"/>
      <c r="AZ31" s="874" t="s">
        <v>568</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387</v>
      </c>
      <c r="R32" s="801"/>
      <c r="S32" s="801"/>
      <c r="T32" s="801"/>
      <c r="U32" s="801"/>
      <c r="V32" s="801">
        <v>370</v>
      </c>
      <c r="W32" s="801"/>
      <c r="X32" s="801"/>
      <c r="Y32" s="801"/>
      <c r="Z32" s="801"/>
      <c r="AA32" s="801">
        <v>17</v>
      </c>
      <c r="AB32" s="801"/>
      <c r="AC32" s="801"/>
      <c r="AD32" s="801"/>
      <c r="AE32" s="802"/>
      <c r="AF32" s="803">
        <v>17</v>
      </c>
      <c r="AG32" s="804"/>
      <c r="AH32" s="804"/>
      <c r="AI32" s="804"/>
      <c r="AJ32" s="805"/>
      <c r="AK32" s="872">
        <v>243</v>
      </c>
      <c r="AL32" s="873"/>
      <c r="AM32" s="873"/>
      <c r="AN32" s="873"/>
      <c r="AO32" s="873"/>
      <c r="AP32" s="873">
        <v>1991</v>
      </c>
      <c r="AQ32" s="873"/>
      <c r="AR32" s="873"/>
      <c r="AS32" s="873"/>
      <c r="AT32" s="873"/>
      <c r="AU32" s="873">
        <v>1875</v>
      </c>
      <c r="AV32" s="873"/>
      <c r="AW32" s="873"/>
      <c r="AX32" s="873"/>
      <c r="AY32" s="873"/>
      <c r="AZ32" s="874" t="s">
        <v>568</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347</v>
      </c>
      <c r="AG63" s="884"/>
      <c r="AH63" s="884"/>
      <c r="AI63" s="884"/>
      <c r="AJ63" s="885"/>
      <c r="AK63" s="886"/>
      <c r="AL63" s="881"/>
      <c r="AM63" s="881"/>
      <c r="AN63" s="881"/>
      <c r="AO63" s="881"/>
      <c r="AP63" s="884">
        <v>2775</v>
      </c>
      <c r="AQ63" s="884"/>
      <c r="AR63" s="884"/>
      <c r="AS63" s="884"/>
      <c r="AT63" s="884"/>
      <c r="AU63" s="884">
        <v>2153</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388</v>
      </c>
      <c r="R66" s="760"/>
      <c r="S66" s="760"/>
      <c r="T66" s="760"/>
      <c r="U66" s="761"/>
      <c r="V66" s="759" t="s">
        <v>407</v>
      </c>
      <c r="W66" s="760"/>
      <c r="X66" s="760"/>
      <c r="Y66" s="760"/>
      <c r="Z66" s="761"/>
      <c r="AA66" s="759" t="s">
        <v>408</v>
      </c>
      <c r="AB66" s="760"/>
      <c r="AC66" s="760"/>
      <c r="AD66" s="760"/>
      <c r="AE66" s="761"/>
      <c r="AF66" s="894" t="s">
        <v>409</v>
      </c>
      <c r="AG66" s="855"/>
      <c r="AH66" s="855"/>
      <c r="AI66" s="855"/>
      <c r="AJ66" s="895"/>
      <c r="AK66" s="759" t="s">
        <v>410</v>
      </c>
      <c r="AL66" s="783"/>
      <c r="AM66" s="783"/>
      <c r="AN66" s="783"/>
      <c r="AO66" s="784"/>
      <c r="AP66" s="759" t="s">
        <v>411</v>
      </c>
      <c r="AQ66" s="760"/>
      <c r="AR66" s="760"/>
      <c r="AS66" s="760"/>
      <c r="AT66" s="761"/>
      <c r="AU66" s="759" t="s">
        <v>412</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569</v>
      </c>
      <c r="C68" s="912"/>
      <c r="D68" s="912"/>
      <c r="E68" s="912"/>
      <c r="F68" s="912"/>
      <c r="G68" s="912"/>
      <c r="H68" s="912"/>
      <c r="I68" s="912"/>
      <c r="J68" s="912"/>
      <c r="K68" s="912"/>
      <c r="L68" s="912"/>
      <c r="M68" s="912"/>
      <c r="N68" s="912"/>
      <c r="O68" s="912"/>
      <c r="P68" s="913"/>
      <c r="Q68" s="914">
        <v>1181</v>
      </c>
      <c r="R68" s="908"/>
      <c r="S68" s="908"/>
      <c r="T68" s="908"/>
      <c r="U68" s="908"/>
      <c r="V68" s="908">
        <v>1118</v>
      </c>
      <c r="W68" s="908"/>
      <c r="X68" s="908"/>
      <c r="Y68" s="908"/>
      <c r="Z68" s="908"/>
      <c r="AA68" s="908">
        <v>63</v>
      </c>
      <c r="AB68" s="908"/>
      <c r="AC68" s="908"/>
      <c r="AD68" s="908"/>
      <c r="AE68" s="908"/>
      <c r="AF68" s="908">
        <v>63</v>
      </c>
      <c r="AG68" s="908"/>
      <c r="AH68" s="908"/>
      <c r="AI68" s="908"/>
      <c r="AJ68" s="908"/>
      <c r="AK68" s="908" t="s">
        <v>568</v>
      </c>
      <c r="AL68" s="908"/>
      <c r="AM68" s="908"/>
      <c r="AN68" s="908"/>
      <c r="AO68" s="908"/>
      <c r="AP68" s="908" t="s">
        <v>568</v>
      </c>
      <c r="AQ68" s="908"/>
      <c r="AR68" s="908"/>
      <c r="AS68" s="908"/>
      <c r="AT68" s="908"/>
      <c r="AU68" s="908" t="s">
        <v>568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570</v>
      </c>
      <c r="C69" s="916"/>
      <c r="D69" s="916"/>
      <c r="E69" s="916"/>
      <c r="F69" s="916"/>
      <c r="G69" s="916"/>
      <c r="H69" s="916"/>
      <c r="I69" s="916"/>
      <c r="J69" s="916"/>
      <c r="K69" s="916"/>
      <c r="L69" s="916"/>
      <c r="M69" s="916"/>
      <c r="N69" s="916"/>
      <c r="O69" s="916"/>
      <c r="P69" s="917"/>
      <c r="Q69" s="918">
        <v>513</v>
      </c>
      <c r="R69" s="873"/>
      <c r="S69" s="873"/>
      <c r="T69" s="873"/>
      <c r="U69" s="873"/>
      <c r="V69" s="873">
        <v>474</v>
      </c>
      <c r="W69" s="873"/>
      <c r="X69" s="873"/>
      <c r="Y69" s="873"/>
      <c r="Z69" s="873"/>
      <c r="AA69" s="873">
        <v>39</v>
      </c>
      <c r="AB69" s="873"/>
      <c r="AC69" s="873"/>
      <c r="AD69" s="873"/>
      <c r="AE69" s="873"/>
      <c r="AF69" s="873">
        <v>39</v>
      </c>
      <c r="AG69" s="873"/>
      <c r="AH69" s="873"/>
      <c r="AI69" s="873"/>
      <c r="AJ69" s="873"/>
      <c r="AK69" s="873">
        <v>46</v>
      </c>
      <c r="AL69" s="873"/>
      <c r="AM69" s="873"/>
      <c r="AN69" s="873"/>
      <c r="AO69" s="873"/>
      <c r="AP69" s="873">
        <v>88</v>
      </c>
      <c r="AQ69" s="873"/>
      <c r="AR69" s="873"/>
      <c r="AS69" s="873"/>
      <c r="AT69" s="873"/>
      <c r="AU69" s="873">
        <v>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571</v>
      </c>
      <c r="C70" s="916"/>
      <c r="D70" s="916"/>
      <c r="E70" s="916"/>
      <c r="F70" s="916"/>
      <c r="G70" s="916"/>
      <c r="H70" s="916"/>
      <c r="I70" s="916"/>
      <c r="J70" s="916"/>
      <c r="K70" s="916"/>
      <c r="L70" s="916"/>
      <c r="M70" s="916"/>
      <c r="N70" s="916"/>
      <c r="O70" s="916"/>
      <c r="P70" s="917"/>
      <c r="Q70" s="918">
        <v>1168</v>
      </c>
      <c r="R70" s="873"/>
      <c r="S70" s="873"/>
      <c r="T70" s="873"/>
      <c r="U70" s="873"/>
      <c r="V70" s="873">
        <v>1126</v>
      </c>
      <c r="W70" s="873"/>
      <c r="X70" s="873"/>
      <c r="Y70" s="873"/>
      <c r="Z70" s="873"/>
      <c r="AA70" s="873">
        <v>26</v>
      </c>
      <c r="AB70" s="873"/>
      <c r="AC70" s="873"/>
      <c r="AD70" s="873"/>
      <c r="AE70" s="873"/>
      <c r="AF70" s="873">
        <v>26</v>
      </c>
      <c r="AG70" s="873"/>
      <c r="AH70" s="873"/>
      <c r="AI70" s="873"/>
      <c r="AJ70" s="873"/>
      <c r="AK70" s="873" t="s">
        <v>568</v>
      </c>
      <c r="AL70" s="873"/>
      <c r="AM70" s="873"/>
      <c r="AN70" s="873"/>
      <c r="AO70" s="873"/>
      <c r="AP70" s="873">
        <v>35</v>
      </c>
      <c r="AQ70" s="873"/>
      <c r="AR70" s="873"/>
      <c r="AS70" s="873"/>
      <c r="AT70" s="873"/>
      <c r="AU70" s="873">
        <v>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572</v>
      </c>
      <c r="C71" s="916"/>
      <c r="D71" s="916"/>
      <c r="E71" s="916"/>
      <c r="F71" s="916"/>
      <c r="G71" s="916"/>
      <c r="H71" s="916"/>
      <c r="I71" s="916"/>
      <c r="J71" s="916"/>
      <c r="K71" s="916"/>
      <c r="L71" s="916"/>
      <c r="M71" s="916"/>
      <c r="N71" s="916"/>
      <c r="O71" s="916"/>
      <c r="P71" s="917"/>
      <c r="Q71" s="918">
        <v>1034</v>
      </c>
      <c r="R71" s="873"/>
      <c r="S71" s="873"/>
      <c r="T71" s="873"/>
      <c r="U71" s="873"/>
      <c r="V71" s="873">
        <v>1012</v>
      </c>
      <c r="W71" s="873"/>
      <c r="X71" s="873"/>
      <c r="Y71" s="873"/>
      <c r="Z71" s="873"/>
      <c r="AA71" s="873">
        <v>22</v>
      </c>
      <c r="AB71" s="873"/>
      <c r="AC71" s="873"/>
      <c r="AD71" s="873"/>
      <c r="AE71" s="873"/>
      <c r="AF71" s="873">
        <v>22</v>
      </c>
      <c r="AG71" s="873"/>
      <c r="AH71" s="873"/>
      <c r="AI71" s="873"/>
      <c r="AJ71" s="873"/>
      <c r="AK71" s="873">
        <v>10</v>
      </c>
      <c r="AL71" s="873"/>
      <c r="AM71" s="873"/>
      <c r="AN71" s="873"/>
      <c r="AO71" s="873"/>
      <c r="AP71" s="873">
        <v>403</v>
      </c>
      <c r="AQ71" s="873"/>
      <c r="AR71" s="873"/>
      <c r="AS71" s="873"/>
      <c r="AT71" s="873"/>
      <c r="AU71" s="873">
        <v>55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573</v>
      </c>
      <c r="C72" s="916"/>
      <c r="D72" s="916"/>
      <c r="E72" s="916"/>
      <c r="F72" s="916"/>
      <c r="G72" s="916"/>
      <c r="H72" s="916"/>
      <c r="I72" s="916"/>
      <c r="J72" s="916"/>
      <c r="K72" s="916"/>
      <c r="L72" s="916"/>
      <c r="M72" s="916"/>
      <c r="N72" s="916"/>
      <c r="O72" s="916"/>
      <c r="P72" s="917"/>
      <c r="Q72" s="918">
        <v>6946</v>
      </c>
      <c r="R72" s="873"/>
      <c r="S72" s="873"/>
      <c r="T72" s="873"/>
      <c r="U72" s="873"/>
      <c r="V72" s="873">
        <v>7393</v>
      </c>
      <c r="W72" s="873"/>
      <c r="X72" s="873"/>
      <c r="Y72" s="873"/>
      <c r="Z72" s="873"/>
      <c r="AA72" s="873">
        <v>-447</v>
      </c>
      <c r="AB72" s="873"/>
      <c r="AC72" s="873"/>
      <c r="AD72" s="873"/>
      <c r="AE72" s="873"/>
      <c r="AF72" s="873">
        <v>-373</v>
      </c>
      <c r="AG72" s="873"/>
      <c r="AH72" s="873"/>
      <c r="AI72" s="873"/>
      <c r="AJ72" s="873"/>
      <c r="AK72" s="873" t="s">
        <v>568</v>
      </c>
      <c r="AL72" s="873"/>
      <c r="AM72" s="873"/>
      <c r="AN72" s="873"/>
      <c r="AO72" s="873"/>
      <c r="AP72" s="873">
        <v>4483</v>
      </c>
      <c r="AQ72" s="873"/>
      <c r="AR72" s="873"/>
      <c r="AS72" s="873"/>
      <c r="AT72" s="873"/>
      <c r="AU72" s="873">
        <v>524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574</v>
      </c>
      <c r="C73" s="916"/>
      <c r="D73" s="916"/>
      <c r="E73" s="916"/>
      <c r="F73" s="916"/>
      <c r="G73" s="916"/>
      <c r="H73" s="916"/>
      <c r="I73" s="916"/>
      <c r="J73" s="916"/>
      <c r="K73" s="916"/>
      <c r="L73" s="916"/>
      <c r="M73" s="916"/>
      <c r="N73" s="916"/>
      <c r="O73" s="916"/>
      <c r="P73" s="917"/>
      <c r="Q73" s="918">
        <v>119</v>
      </c>
      <c r="R73" s="873"/>
      <c r="S73" s="873"/>
      <c r="T73" s="873"/>
      <c r="U73" s="873"/>
      <c r="V73" s="873">
        <v>114</v>
      </c>
      <c r="W73" s="873"/>
      <c r="X73" s="873"/>
      <c r="Y73" s="873"/>
      <c r="Z73" s="873"/>
      <c r="AA73" s="873">
        <v>5</v>
      </c>
      <c r="AB73" s="873"/>
      <c r="AC73" s="873"/>
      <c r="AD73" s="873"/>
      <c r="AE73" s="873"/>
      <c r="AF73" s="873">
        <v>5</v>
      </c>
      <c r="AG73" s="873"/>
      <c r="AH73" s="873"/>
      <c r="AI73" s="873"/>
      <c r="AJ73" s="873"/>
      <c r="AK73" s="873">
        <v>4</v>
      </c>
      <c r="AL73" s="873"/>
      <c r="AM73" s="873"/>
      <c r="AN73" s="873"/>
      <c r="AO73" s="873"/>
      <c r="AP73" s="873" t="s">
        <v>568</v>
      </c>
      <c r="AQ73" s="873"/>
      <c r="AR73" s="873"/>
      <c r="AS73" s="873"/>
      <c r="AT73" s="873"/>
      <c r="AU73" s="873" t="s">
        <v>568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575</v>
      </c>
      <c r="C74" s="916"/>
      <c r="D74" s="916"/>
      <c r="E74" s="916"/>
      <c r="F74" s="916"/>
      <c r="G74" s="916"/>
      <c r="H74" s="916"/>
      <c r="I74" s="916"/>
      <c r="J74" s="916"/>
      <c r="K74" s="916"/>
      <c r="L74" s="916"/>
      <c r="M74" s="916"/>
      <c r="N74" s="916"/>
      <c r="O74" s="916"/>
      <c r="P74" s="917"/>
      <c r="Q74" s="918">
        <v>146299</v>
      </c>
      <c r="R74" s="873"/>
      <c r="S74" s="873"/>
      <c r="T74" s="873"/>
      <c r="U74" s="873"/>
      <c r="V74" s="873">
        <v>144398</v>
      </c>
      <c r="W74" s="873"/>
      <c r="X74" s="873"/>
      <c r="Y74" s="873"/>
      <c r="Z74" s="873"/>
      <c r="AA74" s="873">
        <v>1901</v>
      </c>
      <c r="AB74" s="873"/>
      <c r="AC74" s="873"/>
      <c r="AD74" s="873"/>
      <c r="AE74" s="873"/>
      <c r="AF74" s="873">
        <v>1901</v>
      </c>
      <c r="AG74" s="873"/>
      <c r="AH74" s="873"/>
      <c r="AI74" s="873"/>
      <c r="AJ74" s="873"/>
      <c r="AK74" s="873">
        <v>126</v>
      </c>
      <c r="AL74" s="873"/>
      <c r="AM74" s="873"/>
      <c r="AN74" s="873"/>
      <c r="AO74" s="873"/>
      <c r="AP74" s="873" t="s">
        <v>568</v>
      </c>
      <c r="AQ74" s="873"/>
      <c r="AR74" s="873"/>
      <c r="AS74" s="873"/>
      <c r="AT74" s="873"/>
      <c r="AU74" s="873" t="s">
        <v>568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576</v>
      </c>
      <c r="C75" s="916"/>
      <c r="D75" s="916"/>
      <c r="E75" s="916"/>
      <c r="F75" s="916"/>
      <c r="G75" s="916"/>
      <c r="H75" s="916"/>
      <c r="I75" s="916"/>
      <c r="J75" s="916"/>
      <c r="K75" s="916"/>
      <c r="L75" s="916"/>
      <c r="M75" s="916"/>
      <c r="N75" s="916"/>
      <c r="O75" s="916"/>
      <c r="P75" s="917"/>
      <c r="Q75" s="921">
        <v>8502</v>
      </c>
      <c r="R75" s="922"/>
      <c r="S75" s="922"/>
      <c r="T75" s="922"/>
      <c r="U75" s="872"/>
      <c r="V75" s="923">
        <v>7172</v>
      </c>
      <c r="W75" s="922"/>
      <c r="X75" s="922"/>
      <c r="Y75" s="922"/>
      <c r="Z75" s="872"/>
      <c r="AA75" s="923">
        <v>1330</v>
      </c>
      <c r="AB75" s="922"/>
      <c r="AC75" s="922"/>
      <c r="AD75" s="922"/>
      <c r="AE75" s="872"/>
      <c r="AF75" s="923">
        <v>1330</v>
      </c>
      <c r="AG75" s="922"/>
      <c r="AH75" s="922"/>
      <c r="AI75" s="922"/>
      <c r="AJ75" s="872"/>
      <c r="AK75" s="923" t="s">
        <v>568</v>
      </c>
      <c r="AL75" s="922"/>
      <c r="AM75" s="922"/>
      <c r="AN75" s="922"/>
      <c r="AO75" s="872"/>
      <c r="AP75" s="923" t="s">
        <v>568</v>
      </c>
      <c r="AQ75" s="922"/>
      <c r="AR75" s="922"/>
      <c r="AS75" s="922"/>
      <c r="AT75" s="872"/>
      <c r="AU75" s="923" t="s">
        <v>568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577</v>
      </c>
      <c r="C76" s="916"/>
      <c r="D76" s="916"/>
      <c r="E76" s="916"/>
      <c r="F76" s="916"/>
      <c r="G76" s="916"/>
      <c r="H76" s="916"/>
      <c r="I76" s="916"/>
      <c r="J76" s="916"/>
      <c r="K76" s="916"/>
      <c r="L76" s="916"/>
      <c r="M76" s="916"/>
      <c r="N76" s="916"/>
      <c r="O76" s="916"/>
      <c r="P76" s="917"/>
      <c r="Q76" s="921">
        <v>137</v>
      </c>
      <c r="R76" s="922"/>
      <c r="S76" s="922"/>
      <c r="T76" s="922"/>
      <c r="U76" s="872"/>
      <c r="V76" s="923">
        <v>135</v>
      </c>
      <c r="W76" s="922"/>
      <c r="X76" s="922"/>
      <c r="Y76" s="922"/>
      <c r="Z76" s="872"/>
      <c r="AA76" s="923">
        <v>2</v>
      </c>
      <c r="AB76" s="922"/>
      <c r="AC76" s="922"/>
      <c r="AD76" s="922"/>
      <c r="AE76" s="872"/>
      <c r="AF76" s="923">
        <v>2</v>
      </c>
      <c r="AG76" s="922"/>
      <c r="AH76" s="922"/>
      <c r="AI76" s="922"/>
      <c r="AJ76" s="872"/>
      <c r="AK76" s="923">
        <v>29</v>
      </c>
      <c r="AL76" s="922"/>
      <c r="AM76" s="922"/>
      <c r="AN76" s="922"/>
      <c r="AO76" s="872"/>
      <c r="AP76" s="923" t="s">
        <v>568</v>
      </c>
      <c r="AQ76" s="922"/>
      <c r="AR76" s="922"/>
      <c r="AS76" s="922"/>
      <c r="AT76" s="872"/>
      <c r="AU76" s="923" t="s">
        <v>568</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3015</v>
      </c>
      <c r="AG88" s="884"/>
      <c r="AH88" s="884"/>
      <c r="AI88" s="884"/>
      <c r="AJ88" s="884"/>
      <c r="AK88" s="881"/>
      <c r="AL88" s="881"/>
      <c r="AM88" s="881"/>
      <c r="AN88" s="881"/>
      <c r="AO88" s="881"/>
      <c r="AP88" s="884">
        <v>5009</v>
      </c>
      <c r="AQ88" s="884"/>
      <c r="AR88" s="884"/>
      <c r="AS88" s="884"/>
      <c r="AT88" s="884"/>
      <c r="AU88" s="884">
        <v>592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302</v>
      </c>
      <c r="AG109" s="937"/>
      <c r="AH109" s="937"/>
      <c r="AI109" s="937"/>
      <c r="AJ109" s="938"/>
      <c r="AK109" s="936" t="s">
        <v>301</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302</v>
      </c>
      <c r="BW109" s="937"/>
      <c r="BX109" s="937"/>
      <c r="BY109" s="937"/>
      <c r="BZ109" s="938"/>
      <c r="CA109" s="936" t="s">
        <v>301</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302</v>
      </c>
      <c r="DM109" s="937"/>
      <c r="DN109" s="937"/>
      <c r="DO109" s="937"/>
      <c r="DP109" s="938"/>
      <c r="DQ109" s="936" t="s">
        <v>301</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324350</v>
      </c>
      <c r="AB110" s="944"/>
      <c r="AC110" s="944"/>
      <c r="AD110" s="944"/>
      <c r="AE110" s="945"/>
      <c r="AF110" s="946">
        <v>316865</v>
      </c>
      <c r="AG110" s="944"/>
      <c r="AH110" s="944"/>
      <c r="AI110" s="944"/>
      <c r="AJ110" s="945"/>
      <c r="AK110" s="946">
        <v>322323</v>
      </c>
      <c r="AL110" s="944"/>
      <c r="AM110" s="944"/>
      <c r="AN110" s="944"/>
      <c r="AO110" s="945"/>
      <c r="AP110" s="947">
        <v>14.4</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3505477</v>
      </c>
      <c r="BR110" s="979"/>
      <c r="BS110" s="979"/>
      <c r="BT110" s="979"/>
      <c r="BU110" s="979"/>
      <c r="BV110" s="979">
        <v>3700764</v>
      </c>
      <c r="BW110" s="979"/>
      <c r="BX110" s="979"/>
      <c r="BY110" s="979"/>
      <c r="BZ110" s="979"/>
      <c r="CA110" s="979">
        <v>3653362</v>
      </c>
      <c r="CB110" s="979"/>
      <c r="CC110" s="979"/>
      <c r="CD110" s="979"/>
      <c r="CE110" s="979"/>
      <c r="CF110" s="993">
        <v>162.80000000000001</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429</v>
      </c>
      <c r="DH110" s="979"/>
      <c r="DI110" s="979"/>
      <c r="DJ110" s="979"/>
      <c r="DK110" s="979"/>
      <c r="DL110" s="979" t="s">
        <v>128</v>
      </c>
      <c r="DM110" s="979"/>
      <c r="DN110" s="979"/>
      <c r="DO110" s="979"/>
      <c r="DP110" s="979"/>
      <c r="DQ110" s="979" t="s">
        <v>128</v>
      </c>
      <c r="DR110" s="979"/>
      <c r="DS110" s="979"/>
      <c r="DT110" s="979"/>
      <c r="DU110" s="979"/>
      <c r="DV110" s="980" t="s">
        <v>429</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429</v>
      </c>
      <c r="AB111" s="986"/>
      <c r="AC111" s="986"/>
      <c r="AD111" s="986"/>
      <c r="AE111" s="987"/>
      <c r="AF111" s="988" t="s">
        <v>128</v>
      </c>
      <c r="AG111" s="986"/>
      <c r="AH111" s="986"/>
      <c r="AI111" s="986"/>
      <c r="AJ111" s="987"/>
      <c r="AK111" s="988" t="s">
        <v>429</v>
      </c>
      <c r="AL111" s="986"/>
      <c r="AM111" s="986"/>
      <c r="AN111" s="986"/>
      <c r="AO111" s="987"/>
      <c r="AP111" s="989" t="s">
        <v>128</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429</v>
      </c>
      <c r="BW111" s="972"/>
      <c r="BX111" s="972"/>
      <c r="BY111" s="972"/>
      <c r="BZ111" s="972"/>
      <c r="CA111" s="972" t="s">
        <v>429</v>
      </c>
      <c r="CB111" s="972"/>
      <c r="CC111" s="972"/>
      <c r="CD111" s="972"/>
      <c r="CE111" s="972"/>
      <c r="CF111" s="966" t="s">
        <v>128</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429</v>
      </c>
      <c r="DH111" s="972"/>
      <c r="DI111" s="972"/>
      <c r="DJ111" s="972"/>
      <c r="DK111" s="972"/>
      <c r="DL111" s="972" t="s">
        <v>429</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x14ac:dyDescent="0.15">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429</v>
      </c>
      <c r="AB112" s="1011"/>
      <c r="AC112" s="1011"/>
      <c r="AD112" s="1011"/>
      <c r="AE112" s="1012"/>
      <c r="AF112" s="1013" t="s">
        <v>128</v>
      </c>
      <c r="AG112" s="1011"/>
      <c r="AH112" s="1011"/>
      <c r="AI112" s="1011"/>
      <c r="AJ112" s="1012"/>
      <c r="AK112" s="1013" t="s">
        <v>429</v>
      </c>
      <c r="AL112" s="1011"/>
      <c r="AM112" s="1011"/>
      <c r="AN112" s="1011"/>
      <c r="AO112" s="1012"/>
      <c r="AP112" s="1014" t="s">
        <v>429</v>
      </c>
      <c r="AQ112" s="1015"/>
      <c r="AR112" s="1015"/>
      <c r="AS112" s="1015"/>
      <c r="AT112" s="1016"/>
      <c r="AU112" s="952"/>
      <c r="AV112" s="953"/>
      <c r="AW112" s="953"/>
      <c r="AX112" s="953"/>
      <c r="AY112" s="953"/>
      <c r="AZ112" s="1001" t="s">
        <v>435</v>
      </c>
      <c r="BA112" s="1002"/>
      <c r="BB112" s="1002"/>
      <c r="BC112" s="1002"/>
      <c r="BD112" s="1002"/>
      <c r="BE112" s="1002"/>
      <c r="BF112" s="1002"/>
      <c r="BG112" s="1002"/>
      <c r="BH112" s="1002"/>
      <c r="BI112" s="1002"/>
      <c r="BJ112" s="1002"/>
      <c r="BK112" s="1002"/>
      <c r="BL112" s="1002"/>
      <c r="BM112" s="1002"/>
      <c r="BN112" s="1002"/>
      <c r="BO112" s="1002"/>
      <c r="BP112" s="1003"/>
      <c r="BQ112" s="971">
        <v>2094362</v>
      </c>
      <c r="BR112" s="972"/>
      <c r="BS112" s="972"/>
      <c r="BT112" s="972"/>
      <c r="BU112" s="972"/>
      <c r="BV112" s="972">
        <v>2136857</v>
      </c>
      <c r="BW112" s="972"/>
      <c r="BX112" s="972"/>
      <c r="BY112" s="972"/>
      <c r="BZ112" s="972"/>
      <c r="CA112" s="972">
        <v>2153508</v>
      </c>
      <c r="CB112" s="972"/>
      <c r="CC112" s="972"/>
      <c r="CD112" s="972"/>
      <c r="CE112" s="972"/>
      <c r="CF112" s="966">
        <v>96</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429</v>
      </c>
      <c r="DH112" s="972"/>
      <c r="DI112" s="972"/>
      <c r="DJ112" s="972"/>
      <c r="DK112" s="972"/>
      <c r="DL112" s="972" t="s">
        <v>429</v>
      </c>
      <c r="DM112" s="972"/>
      <c r="DN112" s="972"/>
      <c r="DO112" s="972"/>
      <c r="DP112" s="972"/>
      <c r="DQ112" s="972" t="s">
        <v>128</v>
      </c>
      <c r="DR112" s="972"/>
      <c r="DS112" s="972"/>
      <c r="DT112" s="972"/>
      <c r="DU112" s="972"/>
      <c r="DV112" s="973" t="s">
        <v>429</v>
      </c>
      <c r="DW112" s="973"/>
      <c r="DX112" s="973"/>
      <c r="DY112" s="973"/>
      <c r="DZ112" s="974"/>
    </row>
    <row r="113" spans="1:130" s="246" customFormat="1" ht="26.25" customHeight="1" x14ac:dyDescent="0.15">
      <c r="A113" s="1006"/>
      <c r="B113" s="1007"/>
      <c r="C113" s="1002" t="s">
        <v>437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146870</v>
      </c>
      <c r="AB113" s="986"/>
      <c r="AC113" s="986"/>
      <c r="AD113" s="986"/>
      <c r="AE113" s="987"/>
      <c r="AF113" s="988">
        <v>170677</v>
      </c>
      <c r="AG113" s="986"/>
      <c r="AH113" s="986"/>
      <c r="AI113" s="986"/>
      <c r="AJ113" s="987"/>
      <c r="AK113" s="988">
        <v>170010</v>
      </c>
      <c r="AL113" s="986"/>
      <c r="AM113" s="986"/>
      <c r="AN113" s="986"/>
      <c r="AO113" s="987"/>
      <c r="AP113" s="989">
        <v>7.6</v>
      </c>
      <c r="AQ113" s="990"/>
      <c r="AR113" s="990"/>
      <c r="AS113" s="990"/>
      <c r="AT113" s="991"/>
      <c r="AU113" s="952"/>
      <c r="AV113" s="953"/>
      <c r="AW113" s="953"/>
      <c r="AX113" s="953"/>
      <c r="AY113" s="953"/>
      <c r="AZ113" s="1001" t="s">
        <v>438</v>
      </c>
      <c r="BA113" s="1002"/>
      <c r="BB113" s="1002"/>
      <c r="BC113" s="1002"/>
      <c r="BD113" s="1002"/>
      <c r="BE113" s="1002"/>
      <c r="BF113" s="1002"/>
      <c r="BG113" s="1002"/>
      <c r="BH113" s="1002"/>
      <c r="BI113" s="1002"/>
      <c r="BJ113" s="1002"/>
      <c r="BK113" s="1002"/>
      <c r="BL113" s="1002"/>
      <c r="BM113" s="1002"/>
      <c r="BN113" s="1002"/>
      <c r="BO113" s="1002"/>
      <c r="BP113" s="1003"/>
      <c r="BQ113" s="971">
        <v>676325</v>
      </c>
      <c r="BR113" s="972"/>
      <c r="BS113" s="972"/>
      <c r="BT113" s="972"/>
      <c r="BU113" s="972"/>
      <c r="BV113" s="972">
        <v>640321</v>
      </c>
      <c r="BW113" s="972"/>
      <c r="BX113" s="972"/>
      <c r="BY113" s="972"/>
      <c r="BZ113" s="972"/>
      <c r="CA113" s="972">
        <v>591617</v>
      </c>
      <c r="CB113" s="972"/>
      <c r="CC113" s="972"/>
      <c r="CD113" s="972"/>
      <c r="CE113" s="972"/>
      <c r="CF113" s="966">
        <v>26.4</v>
      </c>
      <c r="CG113" s="967"/>
      <c r="CH113" s="967"/>
      <c r="CI113" s="967"/>
      <c r="CJ113" s="967"/>
      <c r="CK113" s="997"/>
      <c r="CL113" s="998"/>
      <c r="CM113" s="968" t="s">
        <v>439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429</v>
      </c>
      <c r="DM113" s="1011"/>
      <c r="DN113" s="1011"/>
      <c r="DO113" s="1011"/>
      <c r="DP113" s="1012"/>
      <c r="DQ113" s="1013" t="s">
        <v>429</v>
      </c>
      <c r="DR113" s="1011"/>
      <c r="DS113" s="1011"/>
      <c r="DT113" s="1011"/>
      <c r="DU113" s="1012"/>
      <c r="DV113" s="1014" t="s">
        <v>128</v>
      </c>
      <c r="DW113" s="1015"/>
      <c r="DX113" s="1015"/>
      <c r="DY113" s="1015"/>
      <c r="DZ113" s="1016"/>
    </row>
    <row r="114" spans="1:130" s="246" customFormat="1" ht="26.25" customHeight="1" x14ac:dyDescent="0.15">
      <c r="A114" s="1006"/>
      <c r="B114" s="1007"/>
      <c r="C114" s="1002" t="s">
        <v>440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41969</v>
      </c>
      <c r="AB114" s="1011"/>
      <c r="AC114" s="1011"/>
      <c r="AD114" s="1011"/>
      <c r="AE114" s="1012"/>
      <c r="AF114" s="1013">
        <v>53431</v>
      </c>
      <c r="AG114" s="1011"/>
      <c r="AH114" s="1011"/>
      <c r="AI114" s="1011"/>
      <c r="AJ114" s="1012"/>
      <c r="AK114" s="1013">
        <v>51411</v>
      </c>
      <c r="AL114" s="1011"/>
      <c r="AM114" s="1011"/>
      <c r="AN114" s="1011"/>
      <c r="AO114" s="1012"/>
      <c r="AP114" s="1014">
        <v>2.2999999999999998</v>
      </c>
      <c r="AQ114" s="1015"/>
      <c r="AR114" s="1015"/>
      <c r="AS114" s="1015"/>
      <c r="AT114" s="1016"/>
      <c r="AU114" s="952"/>
      <c r="AV114" s="953"/>
      <c r="AW114" s="953"/>
      <c r="AX114" s="953"/>
      <c r="AY114" s="953"/>
      <c r="AZ114" s="1001" t="s">
        <v>441</v>
      </c>
      <c r="BA114" s="1002"/>
      <c r="BB114" s="1002"/>
      <c r="BC114" s="1002"/>
      <c r="BD114" s="1002"/>
      <c r="BE114" s="1002"/>
      <c r="BF114" s="1002"/>
      <c r="BG114" s="1002"/>
      <c r="BH114" s="1002"/>
      <c r="BI114" s="1002"/>
      <c r="BJ114" s="1002"/>
      <c r="BK114" s="1002"/>
      <c r="BL114" s="1002"/>
      <c r="BM114" s="1002"/>
      <c r="BN114" s="1002"/>
      <c r="BO114" s="1002"/>
      <c r="BP114" s="1003"/>
      <c r="BQ114" s="971">
        <v>498690</v>
      </c>
      <c r="BR114" s="972"/>
      <c r="BS114" s="972"/>
      <c r="BT114" s="972"/>
      <c r="BU114" s="972"/>
      <c r="BV114" s="972">
        <v>499505</v>
      </c>
      <c r="BW114" s="972"/>
      <c r="BX114" s="972"/>
      <c r="BY114" s="972"/>
      <c r="BZ114" s="972"/>
      <c r="CA114" s="972">
        <v>482818</v>
      </c>
      <c r="CB114" s="972"/>
      <c r="CC114" s="972"/>
      <c r="CD114" s="972"/>
      <c r="CE114" s="972"/>
      <c r="CF114" s="966">
        <v>21.5</v>
      </c>
      <c r="CG114" s="967"/>
      <c r="CH114" s="967"/>
      <c r="CI114" s="967"/>
      <c r="CJ114" s="967"/>
      <c r="CK114" s="997"/>
      <c r="CL114" s="998"/>
      <c r="CM114" s="968" t="s">
        <v>442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429</v>
      </c>
      <c r="DM114" s="1011"/>
      <c r="DN114" s="1011"/>
      <c r="DO114" s="1011"/>
      <c r="DP114" s="1012"/>
      <c r="DQ114" s="1013" t="s">
        <v>429</v>
      </c>
      <c r="DR114" s="1011"/>
      <c r="DS114" s="1011"/>
      <c r="DT114" s="1011"/>
      <c r="DU114" s="1012"/>
      <c r="DV114" s="1014" t="s">
        <v>429</v>
      </c>
      <c r="DW114" s="1015"/>
      <c r="DX114" s="1015"/>
      <c r="DY114" s="1015"/>
      <c r="DZ114" s="1016"/>
    </row>
    <row r="115" spans="1:130" s="246" customFormat="1" ht="26.25" customHeight="1" x14ac:dyDescent="0.15">
      <c r="A115" s="1006"/>
      <c r="B115" s="1007"/>
      <c r="C115" s="1002" t="s">
        <v>443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429</v>
      </c>
      <c r="AB115" s="986"/>
      <c r="AC115" s="986"/>
      <c r="AD115" s="986"/>
      <c r="AE115" s="987"/>
      <c r="AF115" s="988" t="s">
        <v>128</v>
      </c>
      <c r="AG115" s="986"/>
      <c r="AH115" s="986"/>
      <c r="AI115" s="986"/>
      <c r="AJ115" s="987"/>
      <c r="AK115" s="988" t="s">
        <v>429</v>
      </c>
      <c r="AL115" s="986"/>
      <c r="AM115" s="986"/>
      <c r="AN115" s="986"/>
      <c r="AO115" s="987"/>
      <c r="AP115" s="989" t="s">
        <v>429</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t="s">
        <v>429</v>
      </c>
      <c r="BR115" s="972"/>
      <c r="BS115" s="972"/>
      <c r="BT115" s="972"/>
      <c r="BU115" s="972"/>
      <c r="BV115" s="972" t="s">
        <v>429</v>
      </c>
      <c r="BW115" s="972"/>
      <c r="BX115" s="972"/>
      <c r="BY115" s="972"/>
      <c r="BZ115" s="972"/>
      <c r="CA115" s="972" t="s">
        <v>429</v>
      </c>
      <c r="CB115" s="972"/>
      <c r="CC115" s="972"/>
      <c r="CD115" s="972"/>
      <c r="CE115" s="972"/>
      <c r="CF115" s="966" t="s">
        <v>429</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429</v>
      </c>
      <c r="DH115" s="1011"/>
      <c r="DI115" s="1011"/>
      <c r="DJ115" s="1011"/>
      <c r="DK115" s="1012"/>
      <c r="DL115" s="1013" t="s">
        <v>429</v>
      </c>
      <c r="DM115" s="1011"/>
      <c r="DN115" s="1011"/>
      <c r="DO115" s="1011"/>
      <c r="DP115" s="1012"/>
      <c r="DQ115" s="1013" t="s">
        <v>429</v>
      </c>
      <c r="DR115" s="1011"/>
      <c r="DS115" s="1011"/>
      <c r="DT115" s="1011"/>
      <c r="DU115" s="1012"/>
      <c r="DV115" s="1014" t="s">
        <v>429</v>
      </c>
      <c r="DW115" s="1015"/>
      <c r="DX115" s="1015"/>
      <c r="DY115" s="1015"/>
      <c r="DZ115" s="1016"/>
    </row>
    <row r="116" spans="1:130" s="246" customFormat="1" ht="26.25" customHeight="1" x14ac:dyDescent="0.15">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5</v>
      </c>
      <c r="AB116" s="1011"/>
      <c r="AC116" s="1011"/>
      <c r="AD116" s="1011"/>
      <c r="AE116" s="1012"/>
      <c r="AF116" s="1013">
        <v>6</v>
      </c>
      <c r="AG116" s="1011"/>
      <c r="AH116" s="1011"/>
      <c r="AI116" s="1011"/>
      <c r="AJ116" s="1012"/>
      <c r="AK116" s="1013">
        <v>67</v>
      </c>
      <c r="AL116" s="1011"/>
      <c r="AM116" s="1011"/>
      <c r="AN116" s="1011"/>
      <c r="AO116" s="1012"/>
      <c r="AP116" s="1014">
        <v>0</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429</v>
      </c>
      <c r="BR116" s="972"/>
      <c r="BS116" s="972"/>
      <c r="BT116" s="972"/>
      <c r="BU116" s="972"/>
      <c r="BV116" s="972" t="s">
        <v>128</v>
      </c>
      <c r="BW116" s="972"/>
      <c r="BX116" s="972"/>
      <c r="BY116" s="972"/>
      <c r="BZ116" s="972"/>
      <c r="CA116" s="972" t="s">
        <v>429</v>
      </c>
      <c r="CB116" s="972"/>
      <c r="CC116" s="972"/>
      <c r="CD116" s="972"/>
      <c r="CE116" s="972"/>
      <c r="CF116" s="966" t="s">
        <v>429</v>
      </c>
      <c r="CG116" s="967"/>
      <c r="CH116" s="967"/>
      <c r="CI116" s="967"/>
      <c r="CJ116" s="967"/>
      <c r="CK116" s="997"/>
      <c r="CL116" s="998"/>
      <c r="CM116" s="968" t="s">
        <v>448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429</v>
      </c>
      <c r="DH116" s="1011"/>
      <c r="DI116" s="1011"/>
      <c r="DJ116" s="1011"/>
      <c r="DK116" s="1012"/>
      <c r="DL116" s="1013" t="s">
        <v>128</v>
      </c>
      <c r="DM116" s="1011"/>
      <c r="DN116" s="1011"/>
      <c r="DO116" s="1011"/>
      <c r="DP116" s="1012"/>
      <c r="DQ116" s="1013" t="s">
        <v>429</v>
      </c>
      <c r="DR116" s="1011"/>
      <c r="DS116" s="1011"/>
      <c r="DT116" s="1011"/>
      <c r="DU116" s="1012"/>
      <c r="DV116" s="1014" t="s">
        <v>429</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449</v>
      </c>
      <c r="Z117" s="938"/>
      <c r="AA117" s="1028">
        <v>513194</v>
      </c>
      <c r="AB117" s="1029"/>
      <c r="AC117" s="1029"/>
      <c r="AD117" s="1029"/>
      <c r="AE117" s="1030"/>
      <c r="AF117" s="1031">
        <v>540979</v>
      </c>
      <c r="AG117" s="1029"/>
      <c r="AH117" s="1029"/>
      <c r="AI117" s="1029"/>
      <c r="AJ117" s="1030"/>
      <c r="AK117" s="1031">
        <v>543811</v>
      </c>
      <c r="AL117" s="1029"/>
      <c r="AM117" s="1029"/>
      <c r="AN117" s="1029"/>
      <c r="AO117" s="1030"/>
      <c r="AP117" s="1032"/>
      <c r="AQ117" s="1033"/>
      <c r="AR117" s="1033"/>
      <c r="AS117" s="1033"/>
      <c r="AT117" s="1034"/>
      <c r="AU117" s="952"/>
      <c r="AV117" s="953"/>
      <c r="AW117" s="953"/>
      <c r="AX117" s="953"/>
      <c r="AY117" s="953"/>
      <c r="AZ117" s="1019" t="s">
        <v>450</v>
      </c>
      <c r="BA117" s="1020"/>
      <c r="BB117" s="1020"/>
      <c r="BC117" s="1020"/>
      <c r="BD117" s="1020"/>
      <c r="BE117" s="1020"/>
      <c r="BF117" s="1020"/>
      <c r="BG117" s="1020"/>
      <c r="BH117" s="1020"/>
      <c r="BI117" s="1020"/>
      <c r="BJ117" s="1020"/>
      <c r="BK117" s="1020"/>
      <c r="BL117" s="1020"/>
      <c r="BM117" s="1020"/>
      <c r="BN117" s="1020"/>
      <c r="BO117" s="1020"/>
      <c r="BP117" s="1021"/>
      <c r="BQ117" s="971" t="s">
        <v>451</v>
      </c>
      <c r="BR117" s="972"/>
      <c r="BS117" s="972"/>
      <c r="BT117" s="972"/>
      <c r="BU117" s="972"/>
      <c r="BV117" s="972" t="s">
        <v>128</v>
      </c>
      <c r="BW117" s="972"/>
      <c r="BX117" s="972"/>
      <c r="BY117" s="972"/>
      <c r="BZ117" s="972"/>
      <c r="CA117" s="972" t="s">
        <v>451</v>
      </c>
      <c r="CB117" s="972"/>
      <c r="CC117" s="972"/>
      <c r="CD117" s="972"/>
      <c r="CE117" s="972"/>
      <c r="CF117" s="966" t="s">
        <v>451</v>
      </c>
      <c r="CG117" s="967"/>
      <c r="CH117" s="967"/>
      <c r="CI117" s="967"/>
      <c r="CJ117" s="967"/>
      <c r="CK117" s="997"/>
      <c r="CL117" s="998"/>
      <c r="CM117" s="968" t="s">
        <v>452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451</v>
      </c>
      <c r="DR117" s="1011"/>
      <c r="DS117" s="1011"/>
      <c r="DT117" s="1011"/>
      <c r="DU117" s="1012"/>
      <c r="DV117" s="1014" t="s">
        <v>451</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302</v>
      </c>
      <c r="AG118" s="937"/>
      <c r="AH118" s="937"/>
      <c r="AI118" s="937"/>
      <c r="AJ118" s="938"/>
      <c r="AK118" s="936" t="s">
        <v>301</v>
      </c>
      <c r="AL118" s="937"/>
      <c r="AM118" s="937"/>
      <c r="AN118" s="937"/>
      <c r="AO118" s="938"/>
      <c r="AP118" s="1023" t="s">
        <v>423</v>
      </c>
      <c r="AQ118" s="1024"/>
      <c r="AR118" s="1024"/>
      <c r="AS118" s="1024"/>
      <c r="AT118" s="1025"/>
      <c r="AU118" s="952"/>
      <c r="AV118" s="953"/>
      <c r="AW118" s="953"/>
      <c r="AX118" s="953"/>
      <c r="AY118" s="953"/>
      <c r="AZ118" s="1026" t="s">
        <v>453</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v>34643</v>
      </c>
      <c r="BW118" s="1050"/>
      <c r="BX118" s="1050"/>
      <c r="BY118" s="1050"/>
      <c r="BZ118" s="1050"/>
      <c r="CA118" s="1050">
        <v>42106</v>
      </c>
      <c r="CB118" s="1050"/>
      <c r="CC118" s="1050"/>
      <c r="CD118" s="1050"/>
      <c r="CE118" s="1050"/>
      <c r="CF118" s="966">
        <v>1.9</v>
      </c>
      <c r="CG118" s="967"/>
      <c r="CH118" s="967"/>
      <c r="CI118" s="967"/>
      <c r="CJ118" s="967"/>
      <c r="CK118" s="997"/>
      <c r="CL118" s="998"/>
      <c r="CM118" s="968" t="s">
        <v>454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451</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455</v>
      </c>
      <c r="BP119" s="1058"/>
      <c r="BQ119" s="1049">
        <v>6774854</v>
      </c>
      <c r="BR119" s="1050"/>
      <c r="BS119" s="1050"/>
      <c r="BT119" s="1050"/>
      <c r="BU119" s="1050"/>
      <c r="BV119" s="1050">
        <v>7012090</v>
      </c>
      <c r="BW119" s="1050"/>
      <c r="BX119" s="1050"/>
      <c r="BY119" s="1050"/>
      <c r="BZ119" s="1050"/>
      <c r="CA119" s="1050">
        <v>6923411</v>
      </c>
      <c r="CB119" s="1050"/>
      <c r="CC119" s="1050"/>
      <c r="CD119" s="1050"/>
      <c r="CE119" s="1050"/>
      <c r="CF119" s="1051"/>
      <c r="CG119" s="1052"/>
      <c r="CH119" s="1052"/>
      <c r="CI119" s="1052"/>
      <c r="CJ119" s="1053"/>
      <c r="CK119" s="999"/>
      <c r="CL119" s="1000"/>
      <c r="CM119" s="1054" t="s">
        <v>456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457</v>
      </c>
      <c r="DR119" s="1036"/>
      <c r="DS119" s="1036"/>
      <c r="DT119" s="1036"/>
      <c r="DU119" s="1037"/>
      <c r="DV119" s="1038" t="s">
        <v>451</v>
      </c>
      <c r="DW119" s="1039"/>
      <c r="DX119" s="1039"/>
      <c r="DY119" s="1039"/>
      <c r="DZ119" s="1040"/>
    </row>
    <row r="120" spans="1:130" s="246" customFormat="1" ht="26.25" customHeight="1" x14ac:dyDescent="0.15">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451</v>
      </c>
      <c r="AB120" s="1011"/>
      <c r="AC120" s="1011"/>
      <c r="AD120" s="1011"/>
      <c r="AE120" s="1012"/>
      <c r="AF120" s="1013" t="s">
        <v>451</v>
      </c>
      <c r="AG120" s="1011"/>
      <c r="AH120" s="1011"/>
      <c r="AI120" s="1011"/>
      <c r="AJ120" s="1012"/>
      <c r="AK120" s="1013" t="s">
        <v>128</v>
      </c>
      <c r="AL120" s="1011"/>
      <c r="AM120" s="1011"/>
      <c r="AN120" s="1011"/>
      <c r="AO120" s="1012"/>
      <c r="AP120" s="1014" t="s">
        <v>128</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1719216</v>
      </c>
      <c r="BR120" s="979"/>
      <c r="BS120" s="979"/>
      <c r="BT120" s="979"/>
      <c r="BU120" s="979"/>
      <c r="BV120" s="979">
        <v>1606772</v>
      </c>
      <c r="BW120" s="979"/>
      <c r="BX120" s="979"/>
      <c r="BY120" s="979"/>
      <c r="BZ120" s="979"/>
      <c r="CA120" s="979">
        <v>1668696</v>
      </c>
      <c r="CB120" s="979"/>
      <c r="CC120" s="979"/>
      <c r="CD120" s="979"/>
      <c r="CE120" s="979"/>
      <c r="CF120" s="993">
        <v>74.400000000000006</v>
      </c>
      <c r="CG120" s="994"/>
      <c r="CH120" s="994"/>
      <c r="CI120" s="994"/>
      <c r="CJ120" s="994"/>
      <c r="CK120" s="1059" t="s">
        <v>460</v>
      </c>
      <c r="CL120" s="1060"/>
      <c r="CM120" s="1060"/>
      <c r="CN120" s="1060"/>
      <c r="CO120" s="1061"/>
      <c r="CP120" s="1067" t="s">
        <v>401</v>
      </c>
      <c r="CQ120" s="1068"/>
      <c r="CR120" s="1068"/>
      <c r="CS120" s="1068"/>
      <c r="CT120" s="1068"/>
      <c r="CU120" s="1068"/>
      <c r="CV120" s="1068"/>
      <c r="CW120" s="1068"/>
      <c r="CX120" s="1068"/>
      <c r="CY120" s="1068"/>
      <c r="CZ120" s="1068"/>
      <c r="DA120" s="1068"/>
      <c r="DB120" s="1068"/>
      <c r="DC120" s="1068"/>
      <c r="DD120" s="1068"/>
      <c r="DE120" s="1068"/>
      <c r="DF120" s="1069"/>
      <c r="DG120" s="978">
        <v>1773896</v>
      </c>
      <c r="DH120" s="979"/>
      <c r="DI120" s="979"/>
      <c r="DJ120" s="979"/>
      <c r="DK120" s="979"/>
      <c r="DL120" s="979">
        <v>1837231</v>
      </c>
      <c r="DM120" s="979"/>
      <c r="DN120" s="979"/>
      <c r="DO120" s="979"/>
      <c r="DP120" s="979"/>
      <c r="DQ120" s="979">
        <v>1875262</v>
      </c>
      <c r="DR120" s="979"/>
      <c r="DS120" s="979"/>
      <c r="DT120" s="979"/>
      <c r="DU120" s="979"/>
      <c r="DV120" s="980">
        <v>83.6</v>
      </c>
      <c r="DW120" s="980"/>
      <c r="DX120" s="980"/>
      <c r="DY120" s="980"/>
      <c r="DZ120" s="981"/>
    </row>
    <row r="121" spans="1:130" s="246" customFormat="1" ht="26.25" customHeight="1" x14ac:dyDescent="0.15">
      <c r="A121" s="1111"/>
      <c r="B121" s="998"/>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451</v>
      </c>
      <c r="AB121" s="1011"/>
      <c r="AC121" s="1011"/>
      <c r="AD121" s="1011"/>
      <c r="AE121" s="1012"/>
      <c r="AF121" s="1013" t="s">
        <v>128</v>
      </c>
      <c r="AG121" s="1011"/>
      <c r="AH121" s="1011"/>
      <c r="AI121" s="1011"/>
      <c r="AJ121" s="1012"/>
      <c r="AK121" s="1013" t="s">
        <v>128</v>
      </c>
      <c r="AL121" s="1011"/>
      <c r="AM121" s="1011"/>
      <c r="AN121" s="1011"/>
      <c r="AO121" s="1012"/>
      <c r="AP121" s="1014" t="s">
        <v>451</v>
      </c>
      <c r="AQ121" s="1015"/>
      <c r="AR121" s="1015"/>
      <c r="AS121" s="1015"/>
      <c r="AT121" s="1016"/>
      <c r="AU121" s="1044"/>
      <c r="AV121" s="1045"/>
      <c r="AW121" s="1045"/>
      <c r="AX121" s="1045"/>
      <c r="AY121" s="1046"/>
      <c r="AZ121" s="1001" t="s">
        <v>462</v>
      </c>
      <c r="BA121" s="1002"/>
      <c r="BB121" s="1002"/>
      <c r="BC121" s="1002"/>
      <c r="BD121" s="1002"/>
      <c r="BE121" s="1002"/>
      <c r="BF121" s="1002"/>
      <c r="BG121" s="1002"/>
      <c r="BH121" s="1002"/>
      <c r="BI121" s="1002"/>
      <c r="BJ121" s="1002"/>
      <c r="BK121" s="1002"/>
      <c r="BL121" s="1002"/>
      <c r="BM121" s="1002"/>
      <c r="BN121" s="1002"/>
      <c r="BO121" s="1002"/>
      <c r="BP121" s="1003"/>
      <c r="BQ121" s="971">
        <v>1981</v>
      </c>
      <c r="BR121" s="972"/>
      <c r="BS121" s="972"/>
      <c r="BT121" s="972"/>
      <c r="BU121" s="972"/>
      <c r="BV121" s="972">
        <v>1204</v>
      </c>
      <c r="BW121" s="972"/>
      <c r="BX121" s="972"/>
      <c r="BY121" s="972"/>
      <c r="BZ121" s="972"/>
      <c r="CA121" s="972">
        <v>816</v>
      </c>
      <c r="CB121" s="972"/>
      <c r="CC121" s="972"/>
      <c r="CD121" s="972"/>
      <c r="CE121" s="972"/>
      <c r="CF121" s="966">
        <v>0</v>
      </c>
      <c r="CG121" s="967"/>
      <c r="CH121" s="967"/>
      <c r="CI121" s="967"/>
      <c r="CJ121" s="967"/>
      <c r="CK121" s="1062"/>
      <c r="CL121" s="1063"/>
      <c r="CM121" s="1063"/>
      <c r="CN121" s="1063"/>
      <c r="CO121" s="1064"/>
      <c r="CP121" s="1072" t="s">
        <v>399</v>
      </c>
      <c r="CQ121" s="1073"/>
      <c r="CR121" s="1073"/>
      <c r="CS121" s="1073"/>
      <c r="CT121" s="1073"/>
      <c r="CU121" s="1073"/>
      <c r="CV121" s="1073"/>
      <c r="CW121" s="1073"/>
      <c r="CX121" s="1073"/>
      <c r="CY121" s="1073"/>
      <c r="CZ121" s="1073"/>
      <c r="DA121" s="1073"/>
      <c r="DB121" s="1073"/>
      <c r="DC121" s="1073"/>
      <c r="DD121" s="1073"/>
      <c r="DE121" s="1073"/>
      <c r="DF121" s="1074"/>
      <c r="DG121" s="971">
        <v>320466</v>
      </c>
      <c r="DH121" s="972"/>
      <c r="DI121" s="972"/>
      <c r="DJ121" s="972"/>
      <c r="DK121" s="972"/>
      <c r="DL121" s="972">
        <v>299626</v>
      </c>
      <c r="DM121" s="972"/>
      <c r="DN121" s="972"/>
      <c r="DO121" s="972"/>
      <c r="DP121" s="972"/>
      <c r="DQ121" s="972">
        <v>278246</v>
      </c>
      <c r="DR121" s="972"/>
      <c r="DS121" s="972"/>
      <c r="DT121" s="972"/>
      <c r="DU121" s="972"/>
      <c r="DV121" s="973">
        <v>12.4</v>
      </c>
      <c r="DW121" s="973"/>
      <c r="DX121" s="973"/>
      <c r="DY121" s="973"/>
      <c r="DZ121" s="974"/>
    </row>
    <row r="122" spans="1:130" s="246" customFormat="1" ht="26.25" customHeight="1" x14ac:dyDescent="0.15">
      <c r="A122" s="1111"/>
      <c r="B122" s="998"/>
      <c r="C122" s="968" t="s">
        <v>442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451</v>
      </c>
      <c r="AB122" s="1011"/>
      <c r="AC122" s="1011"/>
      <c r="AD122" s="1011"/>
      <c r="AE122" s="1012"/>
      <c r="AF122" s="1013" t="s">
        <v>128</v>
      </c>
      <c r="AG122" s="1011"/>
      <c r="AH122" s="1011"/>
      <c r="AI122" s="1011"/>
      <c r="AJ122" s="1012"/>
      <c r="AK122" s="1013" t="s">
        <v>451</v>
      </c>
      <c r="AL122" s="1011"/>
      <c r="AM122" s="1011"/>
      <c r="AN122" s="1011"/>
      <c r="AO122" s="1012"/>
      <c r="AP122" s="1014" t="s">
        <v>451</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4029698</v>
      </c>
      <c r="BR122" s="1050"/>
      <c r="BS122" s="1050"/>
      <c r="BT122" s="1050"/>
      <c r="BU122" s="1050"/>
      <c r="BV122" s="1050">
        <v>3891538</v>
      </c>
      <c r="BW122" s="1050"/>
      <c r="BX122" s="1050"/>
      <c r="BY122" s="1050"/>
      <c r="BZ122" s="1050"/>
      <c r="CA122" s="1050">
        <v>3764428</v>
      </c>
      <c r="CB122" s="1050"/>
      <c r="CC122" s="1050"/>
      <c r="CD122" s="1050"/>
      <c r="CE122" s="1050"/>
      <c r="CF122" s="1070">
        <v>167.8</v>
      </c>
      <c r="CG122" s="1071"/>
      <c r="CH122" s="1071"/>
      <c r="CI122" s="1071"/>
      <c r="CJ122" s="1071"/>
      <c r="CK122" s="1062"/>
      <c r="CL122" s="1063"/>
      <c r="CM122" s="1063"/>
      <c r="CN122" s="1063"/>
      <c r="CO122" s="1064"/>
      <c r="CP122" s="1072" t="s">
        <v>397</v>
      </c>
      <c r="CQ122" s="1073"/>
      <c r="CR122" s="1073"/>
      <c r="CS122" s="1073"/>
      <c r="CT122" s="1073"/>
      <c r="CU122" s="1073"/>
      <c r="CV122" s="1073"/>
      <c r="CW122" s="1073"/>
      <c r="CX122" s="1073"/>
      <c r="CY122" s="1073"/>
      <c r="CZ122" s="1073"/>
      <c r="DA122" s="1073"/>
      <c r="DB122" s="1073"/>
      <c r="DC122" s="1073"/>
      <c r="DD122" s="1073"/>
      <c r="DE122" s="1073"/>
      <c r="DF122" s="1074"/>
      <c r="DG122" s="971" t="s">
        <v>128</v>
      </c>
      <c r="DH122" s="972"/>
      <c r="DI122" s="972"/>
      <c r="DJ122" s="972"/>
      <c r="DK122" s="972"/>
      <c r="DL122" s="972" t="s">
        <v>128</v>
      </c>
      <c r="DM122" s="972"/>
      <c r="DN122" s="972"/>
      <c r="DO122" s="972"/>
      <c r="DP122" s="972"/>
      <c r="DQ122" s="972" t="s">
        <v>128</v>
      </c>
      <c r="DR122" s="972"/>
      <c r="DS122" s="972"/>
      <c r="DT122" s="972"/>
      <c r="DU122" s="972"/>
      <c r="DV122" s="973" t="s">
        <v>128</v>
      </c>
      <c r="DW122" s="973"/>
      <c r="DX122" s="973"/>
      <c r="DY122" s="973"/>
      <c r="DZ122" s="974"/>
    </row>
    <row r="123" spans="1:130" s="246" customFormat="1" ht="26.25" customHeight="1" x14ac:dyDescent="0.15">
      <c r="A123" s="1111"/>
      <c r="B123" s="998"/>
      <c r="C123" s="968" t="s">
        <v>448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464</v>
      </c>
      <c r="BP123" s="1058"/>
      <c r="BQ123" s="1117">
        <v>5750895</v>
      </c>
      <c r="BR123" s="1118"/>
      <c r="BS123" s="1118"/>
      <c r="BT123" s="1118"/>
      <c r="BU123" s="1118"/>
      <c r="BV123" s="1118">
        <v>5499514</v>
      </c>
      <c r="BW123" s="1118"/>
      <c r="BX123" s="1118"/>
      <c r="BY123" s="1118"/>
      <c r="BZ123" s="1118"/>
      <c r="CA123" s="1118">
        <v>5433940</v>
      </c>
      <c r="CB123" s="1118"/>
      <c r="CC123" s="1118"/>
      <c r="CD123" s="1118"/>
      <c r="CE123" s="1118"/>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128</v>
      </c>
      <c r="DM123" s="1011"/>
      <c r="DN123" s="1011"/>
      <c r="DO123" s="1011"/>
      <c r="DP123" s="1012"/>
      <c r="DQ123" s="1013" t="s">
        <v>128</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451</v>
      </c>
      <c r="AL124" s="1011"/>
      <c r="AM124" s="1011"/>
      <c r="AN124" s="1011"/>
      <c r="AO124" s="1012"/>
      <c r="AP124" s="1014" t="s">
        <v>128</v>
      </c>
      <c r="AQ124" s="1015"/>
      <c r="AR124" s="1015"/>
      <c r="AS124" s="1015"/>
      <c r="AT124" s="1016"/>
      <c r="AU124" s="1113" t="s">
        <v>465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46.4</v>
      </c>
      <c r="BR124" s="1080"/>
      <c r="BS124" s="1080"/>
      <c r="BT124" s="1080"/>
      <c r="BU124" s="1080"/>
      <c r="BV124" s="1080">
        <v>68.3</v>
      </c>
      <c r="BW124" s="1080"/>
      <c r="BX124" s="1080"/>
      <c r="BY124" s="1080"/>
      <c r="BZ124" s="1080"/>
      <c r="CA124" s="1080">
        <v>66.3</v>
      </c>
      <c r="CB124" s="1080"/>
      <c r="CC124" s="1080"/>
      <c r="CD124" s="1080"/>
      <c r="CE124" s="1080"/>
      <c r="CF124" s="1081"/>
      <c r="CG124" s="1082"/>
      <c r="CH124" s="1082"/>
      <c r="CI124" s="1082"/>
      <c r="CJ124" s="1083"/>
      <c r="CK124" s="1065"/>
      <c r="CL124" s="1065"/>
      <c r="CM124" s="1065"/>
      <c r="CN124" s="1065"/>
      <c r="CO124" s="1066"/>
      <c r="CP124" s="1072" t="s">
        <v>466</v>
      </c>
      <c r="CQ124" s="1073"/>
      <c r="CR124" s="1073"/>
      <c r="CS124" s="1073"/>
      <c r="CT124" s="1073"/>
      <c r="CU124" s="1073"/>
      <c r="CV124" s="1073"/>
      <c r="CW124" s="1073"/>
      <c r="CX124" s="1073"/>
      <c r="CY124" s="1073"/>
      <c r="CZ124" s="1073"/>
      <c r="DA124" s="1073"/>
      <c r="DB124" s="1073"/>
      <c r="DC124" s="1073"/>
      <c r="DD124" s="1073"/>
      <c r="DE124" s="1073"/>
      <c r="DF124" s="1074"/>
      <c r="DG124" s="1057" t="s">
        <v>451</v>
      </c>
      <c r="DH124" s="1036"/>
      <c r="DI124" s="1036"/>
      <c r="DJ124" s="1036"/>
      <c r="DK124" s="1037"/>
      <c r="DL124" s="1035" t="s">
        <v>128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451</v>
      </c>
      <c r="AB125" s="1011"/>
      <c r="AC125" s="1011"/>
      <c r="AD125" s="1011"/>
      <c r="AE125" s="1012"/>
      <c r="AF125" s="1013" t="s">
        <v>128</v>
      </c>
      <c r="AG125" s="1011"/>
      <c r="AH125" s="1011"/>
      <c r="AI125" s="1011"/>
      <c r="AJ125" s="1012"/>
      <c r="AK125" s="1013" t="s">
        <v>451</v>
      </c>
      <c r="AL125" s="1011"/>
      <c r="AM125" s="1011"/>
      <c r="AN125" s="1011"/>
      <c r="AO125" s="1012"/>
      <c r="AP125" s="1014" t="s">
        <v>451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467</v>
      </c>
      <c r="CL125" s="1060"/>
      <c r="CM125" s="1060"/>
      <c r="CN125" s="1060"/>
      <c r="CO125" s="1061"/>
      <c r="CP125" s="992" t="s">
        <v>468</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457</v>
      </c>
      <c r="DM125" s="979"/>
      <c r="DN125" s="979"/>
      <c r="DO125" s="979"/>
      <c r="DP125" s="979"/>
      <c r="DQ125" s="979" t="s">
        <v>451</v>
      </c>
      <c r="DR125" s="979"/>
      <c r="DS125" s="979"/>
      <c r="DT125" s="979"/>
      <c r="DU125" s="979"/>
      <c r="DV125" s="980" t="s">
        <v>451</v>
      </c>
      <c r="DW125" s="980"/>
      <c r="DX125" s="980"/>
      <c r="DY125" s="980"/>
      <c r="DZ125" s="981"/>
    </row>
    <row r="126" spans="1:130" s="246" customFormat="1" ht="26.25" customHeight="1" thickBot="1" x14ac:dyDescent="0.2">
      <c r="A126" s="1111"/>
      <c r="B126" s="998"/>
      <c r="C126" s="968" t="s">
        <v>456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451</v>
      </c>
      <c r="AB126" s="1011"/>
      <c r="AC126" s="1011"/>
      <c r="AD126" s="1011"/>
      <c r="AE126" s="1012"/>
      <c r="AF126" s="1013" t="s">
        <v>457</v>
      </c>
      <c r="AG126" s="1011"/>
      <c r="AH126" s="1011"/>
      <c r="AI126" s="1011"/>
      <c r="AJ126" s="1012"/>
      <c r="AK126" s="1013" t="s">
        <v>128</v>
      </c>
      <c r="AL126" s="1011"/>
      <c r="AM126" s="1011"/>
      <c r="AN126" s="1011"/>
      <c r="AO126" s="1012"/>
      <c r="AP126" s="1014" t="s">
        <v>451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469</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471</v>
      </c>
      <c r="AY127" s="1085"/>
      <c r="AZ127" s="1085"/>
      <c r="BA127" s="1085"/>
      <c r="BB127" s="1085"/>
      <c r="BC127" s="1085"/>
      <c r="BD127" s="1085"/>
      <c r="BE127" s="1086"/>
      <c r="BF127" s="1087" t="s">
        <v>472</v>
      </c>
      <c r="BG127" s="1085"/>
      <c r="BH127" s="1085"/>
      <c r="BI127" s="1085"/>
      <c r="BJ127" s="1085"/>
      <c r="BK127" s="1085"/>
      <c r="BL127" s="1086"/>
      <c r="BM127" s="1087" t="s">
        <v>473</v>
      </c>
      <c r="BN127" s="1085"/>
      <c r="BO127" s="1085"/>
      <c r="BP127" s="1085"/>
      <c r="BQ127" s="1085"/>
      <c r="BR127" s="1085"/>
      <c r="BS127" s="1086"/>
      <c r="BT127" s="1087" t="s">
        <v>474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475</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476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477</v>
      </c>
      <c r="X128" s="1097"/>
      <c r="Y128" s="1097"/>
      <c r="Z128" s="1098"/>
      <c r="AA128" s="1099">
        <v>3177</v>
      </c>
      <c r="AB128" s="1100"/>
      <c r="AC128" s="1100"/>
      <c r="AD128" s="1100"/>
      <c r="AE128" s="1101"/>
      <c r="AF128" s="1102">
        <v>425</v>
      </c>
      <c r="AG128" s="1100"/>
      <c r="AH128" s="1100"/>
      <c r="AI128" s="1100"/>
      <c r="AJ128" s="1101"/>
      <c r="AK128" s="1102">
        <v>426</v>
      </c>
      <c r="AL128" s="1100"/>
      <c r="AM128" s="1100"/>
      <c r="AN128" s="1100"/>
      <c r="AO128" s="1101"/>
      <c r="AP128" s="1103"/>
      <c r="AQ128" s="1104"/>
      <c r="AR128" s="1104"/>
      <c r="AS128" s="1104"/>
      <c r="AT128" s="1105"/>
      <c r="AU128" s="282"/>
      <c r="AV128" s="282"/>
      <c r="AW128" s="282"/>
      <c r="AX128" s="940" t="s">
        <v>478</v>
      </c>
      <c r="AY128" s="941"/>
      <c r="AZ128" s="941"/>
      <c r="BA128" s="941"/>
      <c r="BB128" s="941"/>
      <c r="BC128" s="941"/>
      <c r="BD128" s="941"/>
      <c r="BE128" s="942"/>
      <c r="BF128" s="1106" t="s">
        <v>457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479</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480</v>
      </c>
      <c r="X129" s="1126"/>
      <c r="Y129" s="1126"/>
      <c r="Z129" s="1127"/>
      <c r="AA129" s="1010">
        <v>2574323</v>
      </c>
      <c r="AB129" s="1011"/>
      <c r="AC129" s="1011"/>
      <c r="AD129" s="1011"/>
      <c r="AE129" s="1012"/>
      <c r="AF129" s="1013">
        <v>2574148</v>
      </c>
      <c r="AG129" s="1011"/>
      <c r="AH129" s="1011"/>
      <c r="AI129" s="1011"/>
      <c r="AJ129" s="1012"/>
      <c r="AK129" s="1013">
        <v>2599398</v>
      </c>
      <c r="AL129" s="1011"/>
      <c r="AM129" s="1011"/>
      <c r="AN129" s="1011"/>
      <c r="AO129" s="1012"/>
      <c r="AP129" s="1128"/>
      <c r="AQ129" s="1129"/>
      <c r="AR129" s="1129"/>
      <c r="AS129" s="1129"/>
      <c r="AT129" s="1130"/>
      <c r="AU129" s="284"/>
      <c r="AV129" s="284"/>
      <c r="AW129" s="284"/>
      <c r="AX129" s="1119" t="s">
        <v>481</v>
      </c>
      <c r="AY129" s="1002"/>
      <c r="AZ129" s="1002"/>
      <c r="BA129" s="1002"/>
      <c r="BB129" s="1002"/>
      <c r="BC129" s="1002"/>
      <c r="BD129" s="1002"/>
      <c r="BE129" s="1003"/>
      <c r="BF129" s="1120" t="s">
        <v>128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483</v>
      </c>
      <c r="X130" s="1126"/>
      <c r="Y130" s="1126"/>
      <c r="Z130" s="1127"/>
      <c r="AA130" s="1010">
        <v>368319</v>
      </c>
      <c r="AB130" s="1011"/>
      <c r="AC130" s="1011"/>
      <c r="AD130" s="1011"/>
      <c r="AE130" s="1012"/>
      <c r="AF130" s="1013">
        <v>360937</v>
      </c>
      <c r="AG130" s="1011"/>
      <c r="AH130" s="1011"/>
      <c r="AI130" s="1011"/>
      <c r="AJ130" s="1012"/>
      <c r="AK130" s="1013">
        <v>355726</v>
      </c>
      <c r="AL130" s="1011"/>
      <c r="AM130" s="1011"/>
      <c r="AN130" s="1011"/>
      <c r="AO130" s="1012"/>
      <c r="AP130" s="1128"/>
      <c r="AQ130" s="1129"/>
      <c r="AR130" s="1129"/>
      <c r="AS130" s="1129"/>
      <c r="AT130" s="1130"/>
      <c r="AU130" s="284"/>
      <c r="AV130" s="284"/>
      <c r="AW130" s="284"/>
      <c r="AX130" s="1119" t="s">
        <v>484</v>
      </c>
      <c r="AY130" s="1002"/>
      <c r="AZ130" s="1002"/>
      <c r="BA130" s="1002"/>
      <c r="BB130" s="1002"/>
      <c r="BC130" s="1002"/>
      <c r="BD130" s="1002"/>
      <c r="BE130" s="1003"/>
      <c r="BF130" s="1156">
        <v>7.6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485</v>
      </c>
      <c r="X131" s="1164"/>
      <c r="Y131" s="1164"/>
      <c r="Z131" s="1165"/>
      <c r="AA131" s="1057">
        <v>2206004</v>
      </c>
      <c r="AB131" s="1036"/>
      <c r="AC131" s="1036"/>
      <c r="AD131" s="1036"/>
      <c r="AE131" s="1037"/>
      <c r="AF131" s="1035">
        <v>2213211</v>
      </c>
      <c r="AG131" s="1036"/>
      <c r="AH131" s="1036"/>
      <c r="AI131" s="1036"/>
      <c r="AJ131" s="1037"/>
      <c r="AK131" s="1035">
        <v>2243672</v>
      </c>
      <c r="AL131" s="1036"/>
      <c r="AM131" s="1036"/>
      <c r="AN131" s="1036"/>
      <c r="AO131" s="1037"/>
      <c r="AP131" s="1166"/>
      <c r="AQ131" s="1167"/>
      <c r="AR131" s="1167"/>
      <c r="AS131" s="1167"/>
      <c r="AT131" s="1168"/>
      <c r="AU131" s="284"/>
      <c r="AV131" s="284"/>
      <c r="AW131" s="284"/>
      <c r="AX131" s="1138" t="s">
        <v>486</v>
      </c>
      <c r="AY131" s="1089"/>
      <c r="AZ131" s="1089"/>
      <c r="BA131" s="1089"/>
      <c r="BB131" s="1089"/>
      <c r="BC131" s="1089"/>
      <c r="BD131" s="1089"/>
      <c r="BE131" s="1090"/>
      <c r="BF131" s="1139">
        <v>66.3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488</v>
      </c>
      <c r="W132" s="1149"/>
      <c r="X132" s="1149"/>
      <c r="Y132" s="1149"/>
      <c r="Z132" s="1150"/>
      <c r="AA132" s="1151">
        <v>6.4232884439999998</v>
      </c>
      <c r="AB132" s="1152"/>
      <c r="AC132" s="1152"/>
      <c r="AD132" s="1152"/>
      <c r="AE132" s="1153"/>
      <c r="AF132" s="1154">
        <v>8.1156744659999998</v>
      </c>
      <c r="AG132" s="1152"/>
      <c r="AH132" s="1152"/>
      <c r="AI132" s="1152"/>
      <c r="AJ132" s="1153"/>
      <c r="AK132" s="1154">
        <v>8.3639230690000002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489</v>
      </c>
      <c r="W133" s="1132"/>
      <c r="X133" s="1132"/>
      <c r="Y133" s="1132"/>
      <c r="Z133" s="1133"/>
      <c r="AA133" s="1134">
        <v>6.4</v>
      </c>
      <c r="AB133" s="1135"/>
      <c r="AC133" s="1135"/>
      <c r="AD133" s="1135"/>
      <c r="AE133" s="1136"/>
      <c r="AF133" s="1134">
        <v>6.7</v>
      </c>
      <c r="AG133" s="1135"/>
      <c r="AH133" s="1135"/>
      <c r="AI133" s="1135"/>
      <c r="AJ133" s="1136"/>
      <c r="AK133" s="1134">
        <v>7.6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ow7bDUbvK6Rh2UYXZXUQDXzCrOSl8H0GMXzevumIJjvMgr1m5fh5cSFmSW5jo4Ke7aUtDbNYaCOn60Ybqadhw==" saltValue="HeFQTle4VZPbeuTYxhO8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i6g9b6FuQUEuoVhdZxkyo1uPQtdCp7TyUhwJAccfH9Onl5XErj4tSbk6F7Oqis5kZs6ddldUzM0yUQRic8XJQ==" saltValue="fF/u5Gp5mQ0cKdKubhrwQ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OroFVZrDCgiZWu7ZffEQ+h+ubgvjTbYcCOK3+EOMcYLFNq/zZhP5T3y38RlUCbB6mcaegGPmD8ZkfzLewJHxw==" saltValue="yVStagtXYMlq9v8UI9Rh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498</v>
      </c>
      <c r="AL9" s="1175"/>
      <c r="AM9" s="1175"/>
      <c r="AN9" s="1176"/>
      <c r="AO9" s="312">
        <v>648583</v>
      </c>
      <c r="AP9" s="312">
        <v>81686</v>
      </c>
      <c r="AQ9" s="313">
        <v>116834</v>
      </c>
      <c r="AR9" s="314">
        <v>-30.1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499</v>
      </c>
      <c r="AL10" s="1175"/>
      <c r="AM10" s="1175"/>
      <c r="AN10" s="1176"/>
      <c r="AO10" s="315">
        <v>123492</v>
      </c>
      <c r="AP10" s="315">
        <v>15553</v>
      </c>
      <c r="AQ10" s="316">
        <v>12766</v>
      </c>
      <c r="AR10" s="317">
        <v>21.8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500</v>
      </c>
      <c r="AL11" s="1175"/>
      <c r="AM11" s="1175"/>
      <c r="AN11" s="1176"/>
      <c r="AO11" s="315">
        <v>148769</v>
      </c>
      <c r="AP11" s="315">
        <v>18737</v>
      </c>
      <c r="AQ11" s="316">
        <v>19336</v>
      </c>
      <c r="AR11" s="317">
        <v>-3.1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501</v>
      </c>
      <c r="AL12" s="1175"/>
      <c r="AM12" s="1175"/>
      <c r="AN12" s="1176"/>
      <c r="AO12" s="315">
        <v>57215</v>
      </c>
      <c r="AP12" s="315">
        <v>7206</v>
      </c>
      <c r="AQ12" s="316">
        <v>1049</v>
      </c>
      <c r="AR12" s="317">
        <v>586.9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502</v>
      </c>
      <c r="AL13" s="1175"/>
      <c r="AM13" s="1175"/>
      <c r="AN13" s="1176"/>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504</v>
      </c>
      <c r="AL14" s="1175"/>
      <c r="AM14" s="1175"/>
      <c r="AN14" s="1176"/>
      <c r="AO14" s="315">
        <v>88576</v>
      </c>
      <c r="AP14" s="315">
        <v>11156</v>
      </c>
      <c r="AQ14" s="316">
        <v>5063</v>
      </c>
      <c r="AR14" s="317">
        <v>120.3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505</v>
      </c>
      <c r="AL15" s="1175"/>
      <c r="AM15" s="1175"/>
      <c r="AN15" s="1176"/>
      <c r="AO15" s="315" t="s">
        <v>503</v>
      </c>
      <c r="AP15" s="315" t="s">
        <v>503</v>
      </c>
      <c r="AQ15" s="316">
        <v>3168</v>
      </c>
      <c r="AR15" s="317" t="s">
        <v>503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506</v>
      </c>
      <c r="AL16" s="1178"/>
      <c r="AM16" s="1178"/>
      <c r="AN16" s="1179"/>
      <c r="AO16" s="315">
        <v>-65066</v>
      </c>
      <c r="AP16" s="315">
        <v>-8195</v>
      </c>
      <c r="AQ16" s="316">
        <v>-11723</v>
      </c>
      <c r="AR16" s="317">
        <v>-30.1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1001569</v>
      </c>
      <c r="AP17" s="315">
        <v>126142</v>
      </c>
      <c r="AQ17" s="316">
        <v>146494</v>
      </c>
      <c r="AR17" s="317">
        <v>-13.9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511</v>
      </c>
      <c r="AL21" s="1170"/>
      <c r="AM21" s="1170"/>
      <c r="AN21" s="1171"/>
      <c r="AO21" s="327">
        <v>8.82</v>
      </c>
      <c r="AP21" s="328">
        <v>13.76</v>
      </c>
      <c r="AQ21" s="329">
        <v>-4.9400000000000004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512</v>
      </c>
      <c r="AL22" s="1170"/>
      <c r="AM22" s="1170"/>
      <c r="AN22" s="1171"/>
      <c r="AO22" s="332">
        <v>95.4</v>
      </c>
      <c r="AP22" s="333">
        <v>94.9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516</v>
      </c>
      <c r="AL32" s="1186"/>
      <c r="AM32" s="1186"/>
      <c r="AN32" s="1187"/>
      <c r="AO32" s="342">
        <v>322323</v>
      </c>
      <c r="AP32" s="342">
        <v>40595</v>
      </c>
      <c r="AQ32" s="343">
        <v>73591</v>
      </c>
      <c r="AR32" s="344">
        <v>-44.8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517</v>
      </c>
      <c r="AL33" s="1186"/>
      <c r="AM33" s="1186"/>
      <c r="AN33" s="1187"/>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518</v>
      </c>
      <c r="AL34" s="1186"/>
      <c r="AM34" s="1186"/>
      <c r="AN34" s="1187"/>
      <c r="AO34" s="342" t="s">
        <v>503</v>
      </c>
      <c r="AP34" s="342" t="s">
        <v>503</v>
      </c>
      <c r="AQ34" s="343">
        <v>1</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519</v>
      </c>
      <c r="AL35" s="1186"/>
      <c r="AM35" s="1186"/>
      <c r="AN35" s="1187"/>
      <c r="AO35" s="342">
        <v>170010</v>
      </c>
      <c r="AP35" s="342">
        <v>21412</v>
      </c>
      <c r="AQ35" s="343">
        <v>19214</v>
      </c>
      <c r="AR35" s="344">
        <v>11.4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520</v>
      </c>
      <c r="AL36" s="1186"/>
      <c r="AM36" s="1186"/>
      <c r="AN36" s="1187"/>
      <c r="AO36" s="342">
        <v>51411</v>
      </c>
      <c r="AP36" s="342">
        <v>6475</v>
      </c>
      <c r="AQ36" s="343">
        <v>5293</v>
      </c>
      <c r="AR36" s="344">
        <v>22.3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521</v>
      </c>
      <c r="AL37" s="1186"/>
      <c r="AM37" s="1186"/>
      <c r="AN37" s="1187"/>
      <c r="AO37" s="342" t="s">
        <v>503</v>
      </c>
      <c r="AP37" s="342" t="s">
        <v>503</v>
      </c>
      <c r="AQ37" s="343">
        <v>1256</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522</v>
      </c>
      <c r="AL38" s="1189"/>
      <c r="AM38" s="1189"/>
      <c r="AN38" s="1190"/>
      <c r="AO38" s="345">
        <v>67</v>
      </c>
      <c r="AP38" s="345">
        <v>8</v>
      </c>
      <c r="AQ38" s="346">
        <v>9</v>
      </c>
      <c r="AR38" s="334">
        <v>-11.1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523</v>
      </c>
      <c r="AL39" s="1189"/>
      <c r="AM39" s="1189"/>
      <c r="AN39" s="1190"/>
      <c r="AO39" s="342">
        <v>-426</v>
      </c>
      <c r="AP39" s="342">
        <v>-54</v>
      </c>
      <c r="AQ39" s="343">
        <v>-3572</v>
      </c>
      <c r="AR39" s="344">
        <v>-98.5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524</v>
      </c>
      <c r="AL40" s="1186"/>
      <c r="AM40" s="1186"/>
      <c r="AN40" s="1187"/>
      <c r="AO40" s="342">
        <v>-355726</v>
      </c>
      <c r="AP40" s="342">
        <v>-44802</v>
      </c>
      <c r="AQ40" s="343">
        <v>-65248</v>
      </c>
      <c r="AR40" s="344">
        <v>-31.3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187659</v>
      </c>
      <c r="AP41" s="342">
        <v>23635</v>
      </c>
      <c r="AQ41" s="343">
        <v>30545</v>
      </c>
      <c r="AR41" s="344">
        <v>-22.6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493</v>
      </c>
      <c r="AN49" s="1182" t="s">
        <v>528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360051</v>
      </c>
      <c r="AN51" s="364">
        <v>45547</v>
      </c>
      <c r="AO51" s="365">
        <v>-58.5</v>
      </c>
      <c r="AP51" s="366">
        <v>119685</v>
      </c>
      <c r="AQ51" s="367">
        <v>0</v>
      </c>
      <c r="AR51" s="368">
        <v>-58.5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225529</v>
      </c>
      <c r="AN52" s="372">
        <v>28530</v>
      </c>
      <c r="AO52" s="373">
        <v>-57.6</v>
      </c>
      <c r="AP52" s="374">
        <v>68464</v>
      </c>
      <c r="AQ52" s="375">
        <v>18.399999999999999</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530513</v>
      </c>
      <c r="AN53" s="364">
        <v>66916</v>
      </c>
      <c r="AO53" s="365">
        <v>46.9</v>
      </c>
      <c r="AP53" s="366">
        <v>109920</v>
      </c>
      <c r="AQ53" s="367">
        <v>-8.1999999999999993</v>
      </c>
      <c r="AR53" s="368">
        <v>55.1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224793</v>
      </c>
      <c r="AN54" s="372">
        <v>28354</v>
      </c>
      <c r="AO54" s="373">
        <v>-0.6</v>
      </c>
      <c r="AP54" s="374">
        <v>62739</v>
      </c>
      <c r="AQ54" s="375">
        <v>-8.4</v>
      </c>
      <c r="AR54" s="376">
        <v>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537630</v>
      </c>
      <c r="AN55" s="364">
        <v>67601</v>
      </c>
      <c r="AO55" s="365">
        <v>1</v>
      </c>
      <c r="AP55" s="366">
        <v>119882</v>
      </c>
      <c r="AQ55" s="367">
        <v>9.1</v>
      </c>
      <c r="AR55" s="368">
        <v>-8.1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292218</v>
      </c>
      <c r="AN56" s="372">
        <v>36743</v>
      </c>
      <c r="AO56" s="373">
        <v>29.6</v>
      </c>
      <c r="AP56" s="374">
        <v>66481</v>
      </c>
      <c r="AQ56" s="375">
        <v>6</v>
      </c>
      <c r="AR56" s="376">
        <v>23.6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729385</v>
      </c>
      <c r="AN57" s="364">
        <v>91723</v>
      </c>
      <c r="AO57" s="365">
        <v>35.700000000000003</v>
      </c>
      <c r="AP57" s="366">
        <v>116162</v>
      </c>
      <c r="AQ57" s="367">
        <v>-3.1</v>
      </c>
      <c r="AR57" s="368">
        <v>38.799999999999997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348181</v>
      </c>
      <c r="AN58" s="372">
        <v>43785</v>
      </c>
      <c r="AO58" s="373">
        <v>19.2</v>
      </c>
      <c r="AP58" s="374">
        <v>61562</v>
      </c>
      <c r="AQ58" s="375">
        <v>-7.4</v>
      </c>
      <c r="AR58" s="376">
        <v>26.6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342602</v>
      </c>
      <c r="AN59" s="364">
        <v>43149</v>
      </c>
      <c r="AO59" s="365">
        <v>-53</v>
      </c>
      <c r="AP59" s="366">
        <v>121449</v>
      </c>
      <c r="AQ59" s="367">
        <v>4.5999999999999996</v>
      </c>
      <c r="AR59" s="368">
        <v>-57.6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171233</v>
      </c>
      <c r="AN60" s="372">
        <v>21566</v>
      </c>
      <c r="AO60" s="373">
        <v>-50.7</v>
      </c>
      <c r="AP60" s="374">
        <v>62922</v>
      </c>
      <c r="AQ60" s="375">
        <v>2.2000000000000002</v>
      </c>
      <c r="AR60" s="376">
        <v>-52.9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500036</v>
      </c>
      <c r="AN61" s="379">
        <v>62987</v>
      </c>
      <c r="AO61" s="380">
        <v>-5.6</v>
      </c>
      <c r="AP61" s="381">
        <v>117420</v>
      </c>
      <c r="AQ61" s="382">
        <v>0.5</v>
      </c>
      <c r="AR61" s="368">
        <v>-6.1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252391</v>
      </c>
      <c r="AN62" s="372">
        <v>31796</v>
      </c>
      <c r="AO62" s="373">
        <v>-12</v>
      </c>
      <c r="AP62" s="374">
        <v>64434</v>
      </c>
      <c r="AQ62" s="375">
        <v>2.2000000000000002</v>
      </c>
      <c r="AR62" s="376">
        <v>-14.2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nkbDrn+6/kHDjefpFLWOTNwh4epcATMB9E3sMRvlx/mWTkvhLJtMNHKg9G1u8KFG0BYMksdCMWIKw8xcm5sTQ==" saltValue="+WFnnrM64WXIwM5ZWFcr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xnNdrXR8uJLgdg3o6hJVkwfUxHaSeTZYKDZWY0U11T8u3sS4VKzR5MEBJmVCt5kxXGLt8qi92R4PT91huBzew==" saltValue="2+S3s0PFR0bY7xirAb2p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At+qOJjo+XahloB3ywJQVdT/hjiiELJZ+PaPrqIymJicZEhnn6xGgVGwmNchftrZ0nnWMAYJpfbkcKcx6FnrA==" saltValue="7hZHMlJXe1BguY8UiwS0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61.42</v>
      </c>
      <c r="G47" s="12">
        <v>61.36</v>
      </c>
      <c r="H47" s="12">
        <v>53.84</v>
      </c>
      <c r="I47" s="12">
        <v>48.27</v>
      </c>
      <c r="J47" s="13">
        <v>46.4</v>
      </c>
    </row>
    <row r="48" spans="2:10" ht="57.75" customHeight="1" x14ac:dyDescent="0.15">
      <c r="B48" s="14"/>
      <c r="C48" s="1196" t="s">
        <v>4</v>
      </c>
      <c r="D48" s="1196"/>
      <c r="E48" s="1197"/>
      <c r="F48" s="15">
        <v>10.59</v>
      </c>
      <c r="G48" s="16">
        <v>10.37</v>
      </c>
      <c r="H48" s="16">
        <v>11.48</v>
      </c>
      <c r="I48" s="16">
        <v>11.39</v>
      </c>
      <c r="J48" s="17">
        <v>11.13</v>
      </c>
    </row>
    <row r="49" spans="2:10" ht="57.75" customHeight="1" thickBot="1" x14ac:dyDescent="0.2">
      <c r="B49" s="18"/>
      <c r="C49" s="1198" t="s">
        <v>5</v>
      </c>
      <c r="D49" s="1198"/>
      <c r="E49" s="1199"/>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cBnD5E5d7Dr+SRaD98sSTt7xoMCh7ddQLt5ym3hpsZr7kSzJTcn6fF16OUSRePX43qPjWoHEb210ZH9SvrhBA==" saltValue="y2DqnSvh2Tls8uGlpxUa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554</v>
      </c>
      <c r="D34" s="1206"/>
      <c r="E34" s="1207"/>
      <c r="F34" s="32">
        <v>11.02</v>
      </c>
      <c r="G34" s="33">
        <v>9.74</v>
      </c>
      <c r="H34" s="33">
        <v>9.41</v>
      </c>
      <c r="I34" s="33">
        <v>9.74</v>
      </c>
      <c r="J34" s="34">
        <v>9.7799999999999994</v>
      </c>
      <c r="K34" s="22"/>
      <c r="L34" s="22"/>
      <c r="M34" s="22"/>
      <c r="N34" s="22"/>
      <c r="O34" s="22"/>
      <c r="P34" s="22"/>
    </row>
    <row r="35" spans="1:16" ht="39" customHeight="1" x14ac:dyDescent="0.15">
      <c r="A35" s="22"/>
      <c r="B35" s="35"/>
      <c r="C35" s="1200" t="s">
        <v>555</v>
      </c>
      <c r="D35" s="1201"/>
      <c r="E35" s="1202"/>
      <c r="F35" s="36">
        <v>9.1199999999999992</v>
      </c>
      <c r="G35" s="37">
        <v>8.9600000000000009</v>
      </c>
      <c r="H35" s="37">
        <v>10.07</v>
      </c>
      <c r="I35" s="37">
        <v>9.98</v>
      </c>
      <c r="J35" s="38">
        <v>9.7200000000000006</v>
      </c>
      <c r="K35" s="22"/>
      <c r="L35" s="22"/>
      <c r="M35" s="22"/>
      <c r="N35" s="22"/>
      <c r="O35" s="22"/>
      <c r="P35" s="22"/>
    </row>
    <row r="36" spans="1:16" ht="39" customHeight="1" x14ac:dyDescent="0.15">
      <c r="A36" s="22"/>
      <c r="B36" s="35"/>
      <c r="C36" s="1200" t="s">
        <v>556</v>
      </c>
      <c r="D36" s="1201"/>
      <c r="E36" s="1202"/>
      <c r="F36" s="36">
        <v>1.49</v>
      </c>
      <c r="G36" s="37">
        <v>0.93</v>
      </c>
      <c r="H36" s="37">
        <v>1.92</v>
      </c>
      <c r="I36" s="37">
        <v>1.89</v>
      </c>
      <c r="J36" s="38">
        <v>1.75</v>
      </c>
      <c r="K36" s="22"/>
      <c r="L36" s="22"/>
      <c r="M36" s="22"/>
      <c r="N36" s="22"/>
      <c r="O36" s="22"/>
      <c r="P36" s="22"/>
    </row>
    <row r="37" spans="1:16" ht="39" customHeight="1" x14ac:dyDescent="0.15">
      <c r="A37" s="22"/>
      <c r="B37" s="35"/>
      <c r="C37" s="1200" t="s">
        <v>557</v>
      </c>
      <c r="D37" s="1201"/>
      <c r="E37" s="1202"/>
      <c r="F37" s="36">
        <v>1.46</v>
      </c>
      <c r="G37" s="37">
        <v>1.41</v>
      </c>
      <c r="H37" s="37">
        <v>1.4</v>
      </c>
      <c r="I37" s="37">
        <v>1.4</v>
      </c>
      <c r="J37" s="38">
        <v>1.39</v>
      </c>
      <c r="K37" s="22"/>
      <c r="L37" s="22"/>
      <c r="M37" s="22"/>
      <c r="N37" s="22"/>
      <c r="O37" s="22"/>
      <c r="P37" s="22"/>
    </row>
    <row r="38" spans="1:16" ht="39" customHeight="1" x14ac:dyDescent="0.15">
      <c r="A38" s="22"/>
      <c r="B38" s="35"/>
      <c r="C38" s="1200" t="s">
        <v>558</v>
      </c>
      <c r="D38" s="1201"/>
      <c r="E38" s="1202"/>
      <c r="F38" s="36">
        <v>2.4700000000000002</v>
      </c>
      <c r="G38" s="37">
        <v>1.28</v>
      </c>
      <c r="H38" s="37">
        <v>4.08</v>
      </c>
      <c r="I38" s="37">
        <v>6.25</v>
      </c>
      <c r="J38" s="38">
        <v>1.08</v>
      </c>
      <c r="K38" s="22"/>
      <c r="L38" s="22"/>
      <c r="M38" s="22"/>
      <c r="N38" s="22"/>
      <c r="O38" s="22"/>
      <c r="P38" s="22"/>
    </row>
    <row r="39" spans="1:16" ht="39" customHeight="1" x14ac:dyDescent="0.15">
      <c r="A39" s="22"/>
      <c r="B39" s="35"/>
      <c r="C39" s="1200" t="s">
        <v>559</v>
      </c>
      <c r="D39" s="1201"/>
      <c r="E39" s="1202"/>
      <c r="F39" s="36">
        <v>0.78</v>
      </c>
      <c r="G39" s="37">
        <v>0.32</v>
      </c>
      <c r="H39" s="37">
        <v>0.5</v>
      </c>
      <c r="I39" s="37">
        <v>0.68</v>
      </c>
      <c r="J39" s="38">
        <v>0.65</v>
      </c>
      <c r="K39" s="22"/>
      <c r="L39" s="22"/>
      <c r="M39" s="22"/>
      <c r="N39" s="22"/>
      <c r="O39" s="22"/>
      <c r="P39" s="22"/>
    </row>
    <row r="40" spans="1:16" ht="39" customHeight="1" x14ac:dyDescent="0.15">
      <c r="A40" s="22"/>
      <c r="B40" s="35"/>
      <c r="C40" s="1200" t="s">
        <v>560</v>
      </c>
      <c r="D40" s="1201"/>
      <c r="E40" s="1202"/>
      <c r="F40" s="36">
        <v>0.11</v>
      </c>
      <c r="G40" s="37">
        <v>0.1</v>
      </c>
      <c r="H40" s="37">
        <v>0.08</v>
      </c>
      <c r="I40" s="37">
        <v>0.05</v>
      </c>
      <c r="J40" s="38">
        <v>0.09</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561</v>
      </c>
      <c r="D42" s="1201"/>
      <c r="E42" s="1202"/>
      <c r="F42" s="36" t="s">
        <v>503</v>
      </c>
      <c r="G42" s="37" t="s">
        <v>503</v>
      </c>
      <c r="H42" s="37" t="s">
        <v>503</v>
      </c>
      <c r="I42" s="37" t="s">
        <v>503</v>
      </c>
      <c r="J42" s="38" t="s">
        <v>503</v>
      </c>
      <c r="K42" s="22"/>
      <c r="L42" s="22"/>
      <c r="M42" s="22"/>
      <c r="N42" s="22"/>
      <c r="O42" s="22"/>
      <c r="P42" s="22"/>
    </row>
    <row r="43" spans="1:16" ht="39" customHeight="1" thickBot="1" x14ac:dyDescent="0.2">
      <c r="A43" s="22"/>
      <c r="B43" s="40"/>
      <c r="C43" s="1203" t="s">
        <v>562</v>
      </c>
      <c r="D43" s="1204"/>
      <c r="E43" s="120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3dRGN5JJ4Qv96kGM3snkhE7hVcjK6RhQWO89E/vIlRXWXYxXQb5TgoBo+saV7mEMwMcqw9n+wBD5G1GL8u0Q==" saltValue="I4o7hHr9CgREzl27eFt4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353</v>
      </c>
      <c r="L45" s="60">
        <v>325</v>
      </c>
      <c r="M45" s="60">
        <v>324</v>
      </c>
      <c r="N45" s="60">
        <v>317</v>
      </c>
      <c r="O45" s="61">
        <v>322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503</v>
      </c>
      <c r="L46" s="64" t="s">
        <v>503</v>
      </c>
      <c r="M46" s="64" t="s">
        <v>503</v>
      </c>
      <c r="N46" s="64" t="s">
        <v>503</v>
      </c>
      <c r="O46" s="65" t="s">
        <v>503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503</v>
      </c>
      <c r="L47" s="64" t="s">
        <v>503</v>
      </c>
      <c r="M47" s="64" t="s">
        <v>503</v>
      </c>
      <c r="N47" s="64" t="s">
        <v>503</v>
      </c>
      <c r="O47" s="65" t="s">
        <v>503</v>
      </c>
      <c r="P47" s="48"/>
      <c r="Q47" s="48"/>
      <c r="R47" s="48"/>
      <c r="S47" s="48"/>
      <c r="T47" s="48"/>
      <c r="U47" s="48"/>
    </row>
    <row r="48" spans="1:21" ht="30.75" customHeight="1" x14ac:dyDescent="0.15">
      <c r="A48" s="48"/>
      <c r="B48" s="1210"/>
      <c r="C48" s="1211"/>
      <c r="D48" s="62"/>
      <c r="E48" s="1216" t="s">
        <v>15</v>
      </c>
      <c r="F48" s="1216"/>
      <c r="G48" s="1216"/>
      <c r="H48" s="1216"/>
      <c r="I48" s="1216"/>
      <c r="J48" s="1217"/>
      <c r="K48" s="63">
        <v>137</v>
      </c>
      <c r="L48" s="64">
        <v>140</v>
      </c>
      <c r="M48" s="64">
        <v>147</v>
      </c>
      <c r="N48" s="64">
        <v>171</v>
      </c>
      <c r="O48" s="65">
        <v>170</v>
      </c>
      <c r="P48" s="48"/>
      <c r="Q48" s="48"/>
      <c r="R48" s="48"/>
      <c r="S48" s="48"/>
      <c r="T48" s="48"/>
      <c r="U48" s="48"/>
    </row>
    <row r="49" spans="1:21" ht="30.75" customHeight="1" x14ac:dyDescent="0.15">
      <c r="A49" s="48"/>
      <c r="B49" s="1210"/>
      <c r="C49" s="1211"/>
      <c r="D49" s="62"/>
      <c r="E49" s="1216" t="s">
        <v>16</v>
      </c>
      <c r="F49" s="1216"/>
      <c r="G49" s="1216"/>
      <c r="H49" s="1216"/>
      <c r="I49" s="1216"/>
      <c r="J49" s="1217"/>
      <c r="K49" s="63">
        <v>52</v>
      </c>
      <c r="L49" s="64">
        <v>45</v>
      </c>
      <c r="M49" s="64">
        <v>42</v>
      </c>
      <c r="N49" s="64">
        <v>53</v>
      </c>
      <c r="O49" s="65">
        <v>51</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503</v>
      </c>
      <c r="L50" s="64" t="s">
        <v>503</v>
      </c>
      <c r="M50" s="64" t="s">
        <v>503</v>
      </c>
      <c r="N50" s="64" t="s">
        <v>503</v>
      </c>
      <c r="O50" s="65" t="s">
        <v>503</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396</v>
      </c>
      <c r="L52" s="64">
        <v>381</v>
      </c>
      <c r="M52" s="64">
        <v>372</v>
      </c>
      <c r="N52" s="64">
        <v>360</v>
      </c>
      <c r="O52" s="65">
        <v>356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146</v>
      </c>
      <c r="L53" s="69">
        <v>129</v>
      </c>
      <c r="M53" s="69">
        <v>141</v>
      </c>
      <c r="N53" s="69">
        <v>181</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578</v>
      </c>
      <c r="L57" s="83" t="s">
        <v>578</v>
      </c>
      <c r="M57" s="83" t="s">
        <v>578</v>
      </c>
      <c r="N57" s="83" t="s">
        <v>578</v>
      </c>
      <c r="O57" s="84" t="s">
        <v>578</v>
      </c>
    </row>
    <row r="58" spans="1:21" ht="31.5" customHeight="1" thickBot="1" x14ac:dyDescent="0.2">
      <c r="B58" s="1226"/>
      <c r="C58" s="1227"/>
      <c r="D58" s="1231" t="s">
        <v>27</v>
      </c>
      <c r="E58" s="1232"/>
      <c r="F58" s="1232"/>
      <c r="G58" s="1232"/>
      <c r="H58" s="1232"/>
      <c r="I58" s="1232"/>
      <c r="J58" s="1233"/>
      <c r="K58" s="85" t="s">
        <v>578</v>
      </c>
      <c r="L58" s="86" t="s">
        <v>578</v>
      </c>
      <c r="M58" s="86" t="s">
        <v>578</v>
      </c>
      <c r="N58" s="86" t="s">
        <v>578</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ZEL47MswHWlUbI70iMGo50NgVgFtG9vCKHTMpu5KpZC7D83sbWb9p0FM5RUrBsVg2nm2DE1F/uF/0UjZWr1A==" saltValue="n2u6JixHH9oKgC5LlOgi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34" t="s">
        <v>30</v>
      </c>
      <c r="C41" s="1235"/>
      <c r="D41" s="101"/>
      <c r="E41" s="1240" t="s">
        <v>31</v>
      </c>
      <c r="F41" s="1240"/>
      <c r="G41" s="1240"/>
      <c r="H41" s="1241"/>
      <c r="I41" s="102">
        <v>3463</v>
      </c>
      <c r="J41" s="103">
        <v>3563</v>
      </c>
      <c r="K41" s="103">
        <v>3505</v>
      </c>
      <c r="L41" s="103">
        <v>3701</v>
      </c>
      <c r="M41" s="104">
        <v>3653</v>
      </c>
    </row>
    <row r="42" spans="2:13" ht="27.75" customHeight="1" x14ac:dyDescent="0.15">
      <c r="B42" s="1236"/>
      <c r="C42" s="1237"/>
      <c r="D42" s="105"/>
      <c r="E42" s="1242" t="s">
        <v>32</v>
      </c>
      <c r="F42" s="1242"/>
      <c r="G42" s="1242"/>
      <c r="H42" s="1243"/>
      <c r="I42" s="106" t="s">
        <v>503</v>
      </c>
      <c r="J42" s="107" t="s">
        <v>503</v>
      </c>
      <c r="K42" s="107" t="s">
        <v>503</v>
      </c>
      <c r="L42" s="107" t="s">
        <v>503</v>
      </c>
      <c r="M42" s="108" t="s">
        <v>503</v>
      </c>
    </row>
    <row r="43" spans="2:13" ht="27.75" customHeight="1" x14ac:dyDescent="0.15">
      <c r="B43" s="1236"/>
      <c r="C43" s="1237"/>
      <c r="D43" s="105"/>
      <c r="E43" s="1242" t="s">
        <v>33</v>
      </c>
      <c r="F43" s="1242"/>
      <c r="G43" s="1242"/>
      <c r="H43" s="1243"/>
      <c r="I43" s="106">
        <v>2274</v>
      </c>
      <c r="J43" s="107">
        <v>2172</v>
      </c>
      <c r="K43" s="107">
        <v>2094</v>
      </c>
      <c r="L43" s="107">
        <v>2137</v>
      </c>
      <c r="M43" s="108">
        <v>2154</v>
      </c>
    </row>
    <row r="44" spans="2:13" ht="27.75" customHeight="1" x14ac:dyDescent="0.15">
      <c r="B44" s="1236"/>
      <c r="C44" s="1237"/>
      <c r="D44" s="105"/>
      <c r="E44" s="1242" t="s">
        <v>34</v>
      </c>
      <c r="F44" s="1242"/>
      <c r="G44" s="1242"/>
      <c r="H44" s="1243"/>
      <c r="I44" s="106">
        <v>602</v>
      </c>
      <c r="J44" s="107">
        <v>584</v>
      </c>
      <c r="K44" s="107">
        <v>676</v>
      </c>
      <c r="L44" s="107">
        <v>640</v>
      </c>
      <c r="M44" s="108">
        <v>592</v>
      </c>
    </row>
    <row r="45" spans="2:13" ht="27.75" customHeight="1" x14ac:dyDescent="0.15">
      <c r="B45" s="1236"/>
      <c r="C45" s="1237"/>
      <c r="D45" s="105"/>
      <c r="E45" s="1242" t="s">
        <v>35</v>
      </c>
      <c r="F45" s="1242"/>
      <c r="G45" s="1242"/>
      <c r="H45" s="1243"/>
      <c r="I45" s="106">
        <v>583</v>
      </c>
      <c r="J45" s="107">
        <v>507</v>
      </c>
      <c r="K45" s="107">
        <v>499</v>
      </c>
      <c r="L45" s="107">
        <v>500</v>
      </c>
      <c r="M45" s="108">
        <v>483</v>
      </c>
    </row>
    <row r="46" spans="2:13" ht="27.75" customHeight="1" x14ac:dyDescent="0.15">
      <c r="B46" s="1236"/>
      <c r="C46" s="1237"/>
      <c r="D46" s="109"/>
      <c r="E46" s="1242" t="s">
        <v>36</v>
      </c>
      <c r="F46" s="1242"/>
      <c r="G46" s="1242"/>
      <c r="H46" s="1243"/>
      <c r="I46" s="106" t="s">
        <v>503</v>
      </c>
      <c r="J46" s="107" t="s">
        <v>503</v>
      </c>
      <c r="K46" s="107" t="s">
        <v>503</v>
      </c>
      <c r="L46" s="107" t="s">
        <v>503</v>
      </c>
      <c r="M46" s="108" t="s">
        <v>503</v>
      </c>
    </row>
    <row r="47" spans="2:13" ht="27.75" customHeight="1" x14ac:dyDescent="0.15">
      <c r="B47" s="1236"/>
      <c r="C47" s="1237"/>
      <c r="D47" s="110"/>
      <c r="E47" s="1244" t="s">
        <v>37</v>
      </c>
      <c r="F47" s="1245"/>
      <c r="G47" s="1245"/>
      <c r="H47" s="1246"/>
      <c r="I47" s="106" t="s">
        <v>503</v>
      </c>
      <c r="J47" s="107" t="s">
        <v>503</v>
      </c>
      <c r="K47" s="107" t="s">
        <v>503</v>
      </c>
      <c r="L47" s="107" t="s">
        <v>503</v>
      </c>
      <c r="M47" s="108" t="s">
        <v>503</v>
      </c>
    </row>
    <row r="48" spans="2:13" ht="27.75" customHeight="1" x14ac:dyDescent="0.15">
      <c r="B48" s="1236"/>
      <c r="C48" s="1237"/>
      <c r="D48" s="105"/>
      <c r="E48" s="1242" t="s">
        <v>38</v>
      </c>
      <c r="F48" s="1242"/>
      <c r="G48" s="1242"/>
      <c r="H48" s="1243"/>
      <c r="I48" s="106" t="s">
        <v>503</v>
      </c>
      <c r="J48" s="107" t="s">
        <v>503</v>
      </c>
      <c r="K48" s="107" t="s">
        <v>503</v>
      </c>
      <c r="L48" s="107" t="s">
        <v>503</v>
      </c>
      <c r="M48" s="108" t="s">
        <v>503</v>
      </c>
    </row>
    <row r="49" spans="2:13" ht="27.75" customHeight="1" x14ac:dyDescent="0.15">
      <c r="B49" s="1238"/>
      <c r="C49" s="1239"/>
      <c r="D49" s="105"/>
      <c r="E49" s="1242" t="s">
        <v>39</v>
      </c>
      <c r="F49" s="1242"/>
      <c r="G49" s="1242"/>
      <c r="H49" s="1243"/>
      <c r="I49" s="106" t="s">
        <v>503</v>
      </c>
      <c r="J49" s="107" t="s">
        <v>503</v>
      </c>
      <c r="K49" s="107" t="s">
        <v>503</v>
      </c>
      <c r="L49" s="107">
        <v>35</v>
      </c>
      <c r="M49" s="108">
        <v>42</v>
      </c>
    </row>
    <row r="50" spans="2:13" ht="27.75" customHeight="1" x14ac:dyDescent="0.15">
      <c r="B50" s="1247" t="s">
        <v>40</v>
      </c>
      <c r="C50" s="1248"/>
      <c r="D50" s="111"/>
      <c r="E50" s="1242" t="s">
        <v>41</v>
      </c>
      <c r="F50" s="1242"/>
      <c r="G50" s="1242"/>
      <c r="H50" s="1243"/>
      <c r="I50" s="106">
        <v>1941</v>
      </c>
      <c r="J50" s="107">
        <v>1986</v>
      </c>
      <c r="K50" s="107">
        <v>1719</v>
      </c>
      <c r="L50" s="107">
        <v>1607</v>
      </c>
      <c r="M50" s="108">
        <v>1669</v>
      </c>
    </row>
    <row r="51" spans="2:13" ht="27.75" customHeight="1" x14ac:dyDescent="0.15">
      <c r="B51" s="1236"/>
      <c r="C51" s="1237"/>
      <c r="D51" s="105"/>
      <c r="E51" s="1242" t="s">
        <v>42</v>
      </c>
      <c r="F51" s="1242"/>
      <c r="G51" s="1242"/>
      <c r="H51" s="1243"/>
      <c r="I51" s="106">
        <v>9</v>
      </c>
      <c r="J51" s="107">
        <v>6</v>
      </c>
      <c r="K51" s="107">
        <v>2</v>
      </c>
      <c r="L51" s="107">
        <v>1</v>
      </c>
      <c r="M51" s="108">
        <v>1</v>
      </c>
    </row>
    <row r="52" spans="2:13" ht="27.75" customHeight="1" x14ac:dyDescent="0.15">
      <c r="B52" s="1238"/>
      <c r="C52" s="1239"/>
      <c r="D52" s="105"/>
      <c r="E52" s="1242" t="s">
        <v>43</v>
      </c>
      <c r="F52" s="1242"/>
      <c r="G52" s="1242"/>
      <c r="H52" s="1243"/>
      <c r="I52" s="106">
        <v>4140</v>
      </c>
      <c r="J52" s="107">
        <v>4086</v>
      </c>
      <c r="K52" s="107">
        <v>4030</v>
      </c>
      <c r="L52" s="107">
        <v>3892</v>
      </c>
      <c r="M52" s="108">
        <v>3764</v>
      </c>
    </row>
    <row r="53" spans="2:13" ht="27.75" customHeight="1" thickBot="1" x14ac:dyDescent="0.2">
      <c r="B53" s="1249" t="s">
        <v>44</v>
      </c>
      <c r="C53" s="1250"/>
      <c r="D53" s="112"/>
      <c r="E53" s="1251" t="s">
        <v>45</v>
      </c>
      <c r="F53" s="1251"/>
      <c r="G53" s="1251"/>
      <c r="H53" s="1252"/>
      <c r="I53" s="113">
        <v>832</v>
      </c>
      <c r="J53" s="114">
        <v>748</v>
      </c>
      <c r="K53" s="114">
        <v>1024</v>
      </c>
      <c r="L53" s="114">
        <v>1513</v>
      </c>
      <c r="M53" s="115">
        <v>1489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zTSi4IoD0rlF4kT79P1b61OPwCGKkhuoNZ/Vn+NANeE8K9XCcUu+/EksPicSwT3YrpvkyvHo3LPhv8sBAwOhw==" saltValue="EUfxlPvrD1qiKIn6w3D4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48</v>
      </c>
      <c r="D55" s="1261"/>
      <c r="E55" s="1262"/>
      <c r="F55" s="127">
        <v>1386</v>
      </c>
      <c r="G55" s="127">
        <v>1243</v>
      </c>
      <c r="H55" s="128">
        <v>1206</v>
      </c>
    </row>
    <row r="56" spans="2:8" ht="52.5" customHeight="1" x14ac:dyDescent="0.15">
      <c r="B56" s="129"/>
      <c r="C56" s="1263" t="s">
        <v>49</v>
      </c>
      <c r="D56" s="1263"/>
      <c r="E56" s="1264"/>
      <c r="F56" s="130">
        <v>4</v>
      </c>
      <c r="G56" s="130">
        <v>4</v>
      </c>
      <c r="H56" s="131">
        <v>4</v>
      </c>
    </row>
    <row r="57" spans="2:8" ht="53.25" customHeight="1" x14ac:dyDescent="0.15">
      <c r="B57" s="129"/>
      <c r="C57" s="1265" t="s">
        <v>50</v>
      </c>
      <c r="D57" s="1265"/>
      <c r="E57" s="1266"/>
      <c r="F57" s="132">
        <v>240</v>
      </c>
      <c r="G57" s="132">
        <v>242</v>
      </c>
      <c r="H57" s="133">
        <v>212</v>
      </c>
    </row>
    <row r="58" spans="2:8" ht="45.75" customHeight="1" x14ac:dyDescent="0.15">
      <c r="B58" s="134"/>
      <c r="C58" s="1253" t="s">
        <v>579</v>
      </c>
      <c r="D58" s="1254"/>
      <c r="E58" s="1255"/>
      <c r="F58" s="135">
        <v>226</v>
      </c>
      <c r="G58" s="135">
        <v>228</v>
      </c>
      <c r="H58" s="136">
        <v>198</v>
      </c>
    </row>
    <row r="59" spans="2:8" ht="45.75" customHeight="1" x14ac:dyDescent="0.15">
      <c r="B59" s="134"/>
      <c r="C59" s="1253" t="s">
        <v>580</v>
      </c>
      <c r="D59" s="1254"/>
      <c r="E59" s="1255"/>
      <c r="F59" s="135">
        <v>10</v>
      </c>
      <c r="G59" s="135">
        <v>10</v>
      </c>
      <c r="H59" s="136">
        <v>10</v>
      </c>
    </row>
    <row r="60" spans="2:8" ht="45.75" customHeight="1" x14ac:dyDescent="0.15">
      <c r="B60" s="134"/>
      <c r="C60" s="1253" t="s">
        <v>581</v>
      </c>
      <c r="D60" s="1254"/>
      <c r="E60" s="1255"/>
      <c r="F60" s="135">
        <v>4</v>
      </c>
      <c r="G60" s="135">
        <v>4</v>
      </c>
      <c r="H60" s="136">
        <v>4</v>
      </c>
    </row>
    <row r="61" spans="2:8" ht="45.75" customHeight="1" x14ac:dyDescent="0.15">
      <c r="B61" s="134"/>
      <c r="C61" s="1253"/>
      <c r="D61" s="1254"/>
      <c r="E61" s="1255"/>
      <c r="F61" s="135"/>
      <c r="G61" s="135"/>
      <c r="H61" s="136"/>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1630</v>
      </c>
      <c r="G63" s="141">
        <v>1489</v>
      </c>
      <c r="H63" s="142">
        <v>1422</v>
      </c>
    </row>
    <row r="64" spans="2:8" ht="15" customHeight="1" x14ac:dyDescent="0.15"/>
    <row r="65" ht="0" hidden="1" customHeight="1" x14ac:dyDescent="0.15"/>
    <row r="66" ht="0" hidden="1" customHeight="1" x14ac:dyDescent="0.15"/>
  </sheetData>
  <sheetProtection algorithmName="SHA-512" hashValue="06fjdTBhIx/cekc/PKtKisEvGoWuOhuap0z45I4kbLl9POjxSVkDosn9uHxWBGsGB4SUzSN+MiSjGRe/Inbl0g==" saltValue="RADo+WvHTkaIk+n7wVBd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X12" sqref="BX12"/>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544</v>
      </c>
      <c r="BQ50" s="1301"/>
      <c r="BR50" s="1301"/>
      <c r="BS50" s="1301"/>
      <c r="BT50" s="1301"/>
      <c r="BU50" s="1301"/>
      <c r="BV50" s="1301"/>
      <c r="BW50" s="1301"/>
      <c r="BX50" s="1301" t="s">
        <v>545</v>
      </c>
      <c r="BY50" s="1301"/>
      <c r="BZ50" s="1301"/>
      <c r="CA50" s="1301"/>
      <c r="CB50" s="1301"/>
      <c r="CC50" s="1301"/>
      <c r="CD50" s="1301"/>
      <c r="CE50" s="1301"/>
      <c r="CF50" s="1301" t="s">
        <v>546</v>
      </c>
      <c r="CG50" s="1301"/>
      <c r="CH50" s="1301"/>
      <c r="CI50" s="1301"/>
      <c r="CJ50" s="1301"/>
      <c r="CK50" s="1301"/>
      <c r="CL50" s="1301"/>
      <c r="CM50" s="1301"/>
      <c r="CN50" s="1301" t="s">
        <v>547</v>
      </c>
      <c r="CO50" s="1301"/>
      <c r="CP50" s="1301"/>
      <c r="CQ50" s="1301"/>
      <c r="CR50" s="1301"/>
      <c r="CS50" s="1301"/>
      <c r="CT50" s="1301"/>
      <c r="CU50" s="1301"/>
      <c r="CV50" s="1301" t="s">
        <v>548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587</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34.1</v>
      </c>
      <c r="BY51" s="1307"/>
      <c r="BZ51" s="1307"/>
      <c r="CA51" s="1307"/>
      <c r="CB51" s="1307"/>
      <c r="CC51" s="1307"/>
      <c r="CD51" s="1307"/>
      <c r="CE51" s="1307"/>
      <c r="CF51" s="1307">
        <v>46.4</v>
      </c>
      <c r="CG51" s="1307"/>
      <c r="CH51" s="1307"/>
      <c r="CI51" s="1307"/>
      <c r="CJ51" s="1307"/>
      <c r="CK51" s="1307"/>
      <c r="CL51" s="1307"/>
      <c r="CM51" s="1307"/>
      <c r="CN51" s="1307">
        <v>68.3</v>
      </c>
      <c r="CO51" s="1307"/>
      <c r="CP51" s="1307"/>
      <c r="CQ51" s="1307"/>
      <c r="CR51" s="1307"/>
      <c r="CS51" s="1307"/>
      <c r="CT51" s="1307"/>
      <c r="CU51" s="1307"/>
      <c r="CV51" s="1307">
        <v>66.3</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54.9</v>
      </c>
      <c r="BY53" s="1307"/>
      <c r="BZ53" s="1307"/>
      <c r="CA53" s="1307"/>
      <c r="CB53" s="1307"/>
      <c r="CC53" s="1307"/>
      <c r="CD53" s="1307"/>
      <c r="CE53" s="1307"/>
      <c r="CF53" s="1307">
        <v>61.1</v>
      </c>
      <c r="CG53" s="1307"/>
      <c r="CH53" s="1307"/>
      <c r="CI53" s="1307"/>
      <c r="CJ53" s="1307"/>
      <c r="CK53" s="1307"/>
      <c r="CL53" s="1307"/>
      <c r="CM53" s="1307"/>
      <c r="CN53" s="1307">
        <v>62.3</v>
      </c>
      <c r="CO53" s="1307"/>
      <c r="CP53" s="1307"/>
      <c r="CQ53" s="1307"/>
      <c r="CR53" s="1307"/>
      <c r="CS53" s="1307"/>
      <c r="CT53" s="1307"/>
      <c r="CU53" s="1307"/>
      <c r="CV53" s="1307">
        <v>64.2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590</v>
      </c>
      <c r="AO55" s="1301"/>
      <c r="AP55" s="1301"/>
      <c r="AQ55" s="1301"/>
      <c r="AR55" s="1301"/>
      <c r="AS55" s="1301"/>
      <c r="AT55" s="1301"/>
      <c r="AU55" s="1301"/>
      <c r="AV55" s="1301"/>
      <c r="AW55" s="1301"/>
      <c r="AX55" s="1301"/>
      <c r="AY55" s="1301"/>
      <c r="AZ55" s="1301"/>
      <c r="BA55" s="1301"/>
      <c r="BB55" s="1305" t="s">
        <v>588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591</v>
      </c>
    </row>
    <row r="64" spans="1:109" x14ac:dyDescent="0.15">
      <c r="B64" s="1276"/>
      <c r="G64" s="1283"/>
      <c r="I64" s="1317"/>
      <c r="J64" s="1317"/>
      <c r="K64" s="1317"/>
      <c r="L64" s="1317"/>
      <c r="M64" s="1317"/>
      <c r="N64" s="1318"/>
      <c r="AM64" s="1283"/>
      <c r="AN64" s="1283" t="s">
        <v>584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544</v>
      </c>
      <c r="BQ72" s="1301"/>
      <c r="BR72" s="1301"/>
      <c r="BS72" s="1301"/>
      <c r="BT72" s="1301"/>
      <c r="BU72" s="1301"/>
      <c r="BV72" s="1301"/>
      <c r="BW72" s="1301"/>
      <c r="BX72" s="1301" t="s">
        <v>545</v>
      </c>
      <c r="BY72" s="1301"/>
      <c r="BZ72" s="1301"/>
      <c r="CA72" s="1301"/>
      <c r="CB72" s="1301"/>
      <c r="CC72" s="1301"/>
      <c r="CD72" s="1301"/>
      <c r="CE72" s="1301"/>
      <c r="CF72" s="1301" t="s">
        <v>546</v>
      </c>
      <c r="CG72" s="1301"/>
      <c r="CH72" s="1301"/>
      <c r="CI72" s="1301"/>
      <c r="CJ72" s="1301"/>
      <c r="CK72" s="1301"/>
      <c r="CL72" s="1301"/>
      <c r="CM72" s="1301"/>
      <c r="CN72" s="1301" t="s">
        <v>547</v>
      </c>
      <c r="CO72" s="1301"/>
      <c r="CP72" s="1301"/>
      <c r="CQ72" s="1301"/>
      <c r="CR72" s="1301"/>
      <c r="CS72" s="1301"/>
      <c r="CT72" s="1301"/>
      <c r="CU72" s="1301"/>
      <c r="CV72" s="1301" t="s">
        <v>548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587</v>
      </c>
      <c r="AO73" s="1305"/>
      <c r="AP73" s="1305"/>
      <c r="AQ73" s="1305"/>
      <c r="AR73" s="1305"/>
      <c r="AS73" s="1305"/>
      <c r="AT73" s="1305"/>
      <c r="AU73" s="1305"/>
      <c r="AV73" s="1305"/>
      <c r="AW73" s="1305"/>
      <c r="AX73" s="1305"/>
      <c r="AY73" s="1305"/>
      <c r="AZ73" s="1305"/>
      <c r="BA73" s="1305"/>
      <c r="BB73" s="1305" t="s">
        <v>593</v>
      </c>
      <c r="BC73" s="1305"/>
      <c r="BD73" s="1305"/>
      <c r="BE73" s="1305"/>
      <c r="BF73" s="1305"/>
      <c r="BG73" s="1305"/>
      <c r="BH73" s="1305"/>
      <c r="BI73" s="1305"/>
      <c r="BJ73" s="1305"/>
      <c r="BK73" s="1305"/>
      <c r="BL73" s="1305"/>
      <c r="BM73" s="1305"/>
      <c r="BN73" s="1305"/>
      <c r="BO73" s="1305"/>
      <c r="BP73" s="1307">
        <v>39.9</v>
      </c>
      <c r="BQ73" s="1307"/>
      <c r="BR73" s="1307"/>
      <c r="BS73" s="1307"/>
      <c r="BT73" s="1307"/>
      <c r="BU73" s="1307"/>
      <c r="BV73" s="1307"/>
      <c r="BW73" s="1307"/>
      <c r="BX73" s="1307">
        <v>34.1</v>
      </c>
      <c r="BY73" s="1307"/>
      <c r="BZ73" s="1307"/>
      <c r="CA73" s="1307"/>
      <c r="CB73" s="1307"/>
      <c r="CC73" s="1307"/>
      <c r="CD73" s="1307"/>
      <c r="CE73" s="1307"/>
      <c r="CF73" s="1307">
        <v>46.4</v>
      </c>
      <c r="CG73" s="1307"/>
      <c r="CH73" s="1307"/>
      <c r="CI73" s="1307"/>
      <c r="CJ73" s="1307"/>
      <c r="CK73" s="1307"/>
      <c r="CL73" s="1307"/>
      <c r="CM73" s="1307"/>
      <c r="CN73" s="1307">
        <v>68.3</v>
      </c>
      <c r="CO73" s="1307"/>
      <c r="CP73" s="1307"/>
      <c r="CQ73" s="1307"/>
      <c r="CR73" s="1307"/>
      <c r="CS73" s="1307"/>
      <c r="CT73" s="1307"/>
      <c r="CU73" s="1307"/>
      <c r="CV73" s="1307">
        <v>66.3</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594</v>
      </c>
      <c r="BC75" s="1305"/>
      <c r="BD75" s="1305"/>
      <c r="BE75" s="1305"/>
      <c r="BF75" s="1305"/>
      <c r="BG75" s="1305"/>
      <c r="BH75" s="1305"/>
      <c r="BI75" s="1305"/>
      <c r="BJ75" s="1305"/>
      <c r="BK75" s="1305"/>
      <c r="BL75" s="1305"/>
      <c r="BM75" s="1305"/>
      <c r="BN75" s="1305"/>
      <c r="BO75" s="1305"/>
      <c r="BP75" s="1307">
        <v>7.5</v>
      </c>
      <c r="BQ75" s="1307"/>
      <c r="BR75" s="1307"/>
      <c r="BS75" s="1307"/>
      <c r="BT75" s="1307"/>
      <c r="BU75" s="1307"/>
      <c r="BV75" s="1307"/>
      <c r="BW75" s="1307"/>
      <c r="BX75" s="1307">
        <v>6.7</v>
      </c>
      <c r="BY75" s="1307"/>
      <c r="BZ75" s="1307"/>
      <c r="CA75" s="1307"/>
      <c r="CB75" s="1307"/>
      <c r="CC75" s="1307"/>
      <c r="CD75" s="1307"/>
      <c r="CE75" s="1307"/>
      <c r="CF75" s="1307">
        <v>6.4</v>
      </c>
      <c r="CG75" s="1307"/>
      <c r="CH75" s="1307"/>
      <c r="CI75" s="1307"/>
      <c r="CJ75" s="1307"/>
      <c r="CK75" s="1307"/>
      <c r="CL75" s="1307"/>
      <c r="CM75" s="1307"/>
      <c r="CN75" s="1307">
        <v>6.7</v>
      </c>
      <c r="CO75" s="1307"/>
      <c r="CP75" s="1307"/>
      <c r="CQ75" s="1307"/>
      <c r="CR75" s="1307"/>
      <c r="CS75" s="1307"/>
      <c r="CT75" s="1307"/>
      <c r="CU75" s="1307"/>
      <c r="CV75" s="1307">
        <v>7.6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590</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596</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yVGiWGCUL2jrNxp15U1H4zqHc0YLKZqCf5o6598Q/FcBbM+l26YIDZSxXX6TsQoHWLSlSpnEv9KjuIlDTyIYQ==" saltValue="/qV8A1v/grehwm5qxtmG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X12" sqref="BX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qPIohKsm4a/qgaOPqASV8rE8al3YfcLVadHEC4Qnl8Mw1b4IACM4tKItD7tX0mdhkn0mAxBaws4G9tBk/qW6w==" saltValue="gT4FEyNOmFk8O1AjfGXX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X12" sqref="BX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42OWfB0gbokDjWFFTk2ZZLqaUAXnClaeXkElgstaZ33bF7b8/WsOkIqHvlEkmG/MNcErzgBmPVQExOqBa+vw==" saltValue="Jx7zkdYNLwJRO020Lvdk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45547</v>
      </c>
      <c r="E3" s="161"/>
      <c r="F3" s="162">
        <v>119685</v>
      </c>
      <c r="G3" s="163"/>
      <c r="H3" s="164"/>
    </row>
    <row r="4" spans="1:8" x14ac:dyDescent="0.15">
      <c r="A4" s="165"/>
      <c r="B4" s="166"/>
      <c r="C4" s="167"/>
      <c r="D4" s="168">
        <v>28530</v>
      </c>
      <c r="E4" s="169"/>
      <c r="F4" s="170">
        <v>68464</v>
      </c>
      <c r="G4" s="171"/>
      <c r="H4" s="172"/>
    </row>
    <row r="5" spans="1:8" x14ac:dyDescent="0.15">
      <c r="A5" s="153" t="s">
        <v>536</v>
      </c>
      <c r="B5" s="158"/>
      <c r="C5" s="159"/>
      <c r="D5" s="160">
        <v>66916</v>
      </c>
      <c r="E5" s="161"/>
      <c r="F5" s="162">
        <v>109920</v>
      </c>
      <c r="G5" s="163"/>
      <c r="H5" s="164"/>
    </row>
    <row r="6" spans="1:8" x14ac:dyDescent="0.15">
      <c r="A6" s="165"/>
      <c r="B6" s="166"/>
      <c r="C6" s="167"/>
      <c r="D6" s="168">
        <v>28354</v>
      </c>
      <c r="E6" s="169"/>
      <c r="F6" s="170">
        <v>62739</v>
      </c>
      <c r="G6" s="171"/>
      <c r="H6" s="172"/>
    </row>
    <row r="7" spans="1:8" x14ac:dyDescent="0.15">
      <c r="A7" s="153" t="s">
        <v>537</v>
      </c>
      <c r="B7" s="158"/>
      <c r="C7" s="159"/>
      <c r="D7" s="160">
        <v>67601</v>
      </c>
      <c r="E7" s="161"/>
      <c r="F7" s="162">
        <v>119882</v>
      </c>
      <c r="G7" s="163"/>
      <c r="H7" s="164"/>
    </row>
    <row r="8" spans="1:8" x14ac:dyDescent="0.15">
      <c r="A8" s="165"/>
      <c r="B8" s="166"/>
      <c r="C8" s="167"/>
      <c r="D8" s="168">
        <v>36743</v>
      </c>
      <c r="E8" s="169"/>
      <c r="F8" s="170">
        <v>66481</v>
      </c>
      <c r="G8" s="171"/>
      <c r="H8" s="172"/>
    </row>
    <row r="9" spans="1:8" x14ac:dyDescent="0.15">
      <c r="A9" s="153" t="s">
        <v>538</v>
      </c>
      <c r="B9" s="158"/>
      <c r="C9" s="159"/>
      <c r="D9" s="160">
        <v>91723</v>
      </c>
      <c r="E9" s="161"/>
      <c r="F9" s="162">
        <v>116162</v>
      </c>
      <c r="G9" s="163"/>
      <c r="H9" s="164"/>
    </row>
    <row r="10" spans="1:8" x14ac:dyDescent="0.15">
      <c r="A10" s="165"/>
      <c r="B10" s="166"/>
      <c r="C10" s="167"/>
      <c r="D10" s="168">
        <v>43785</v>
      </c>
      <c r="E10" s="169"/>
      <c r="F10" s="170">
        <v>61562</v>
      </c>
      <c r="G10" s="171"/>
      <c r="H10" s="172"/>
    </row>
    <row r="11" spans="1:8" x14ac:dyDescent="0.15">
      <c r="A11" s="153" t="s">
        <v>539</v>
      </c>
      <c r="B11" s="158"/>
      <c r="C11" s="159"/>
      <c r="D11" s="160">
        <v>43149</v>
      </c>
      <c r="E11" s="161"/>
      <c r="F11" s="162">
        <v>121449</v>
      </c>
      <c r="G11" s="163"/>
      <c r="H11" s="164"/>
    </row>
    <row r="12" spans="1:8" x14ac:dyDescent="0.15">
      <c r="A12" s="165"/>
      <c r="B12" s="166"/>
      <c r="C12" s="173"/>
      <c r="D12" s="168">
        <v>21566</v>
      </c>
      <c r="E12" s="169"/>
      <c r="F12" s="170">
        <v>62922</v>
      </c>
      <c r="G12" s="171"/>
      <c r="H12" s="172"/>
    </row>
    <row r="13" spans="1:8" x14ac:dyDescent="0.15">
      <c r="A13" s="153"/>
      <c r="B13" s="158"/>
      <c r="C13" s="174"/>
      <c r="D13" s="175">
        <v>62987</v>
      </c>
      <c r="E13" s="176"/>
      <c r="F13" s="177">
        <v>117420</v>
      </c>
      <c r="G13" s="178"/>
      <c r="H13" s="164"/>
    </row>
    <row r="14" spans="1:8" x14ac:dyDescent="0.15">
      <c r="A14" s="165"/>
      <c r="B14" s="166"/>
      <c r="C14" s="167"/>
      <c r="D14" s="168">
        <v>31796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10.59</v>
      </c>
      <c r="C19" s="179">
        <f>ROUND(VALUE(SUBSTITUTE(実質収支比率等に係る経年分析!G$48,"▲","-")),2)</f>
        <v>10.37</v>
      </c>
      <c r="D19" s="179">
        <f>ROUND(VALUE(SUBSTITUTE(実質収支比率等に係る経年分析!H$48,"▲","-")),2)</f>
        <v>11.48</v>
      </c>
      <c r="E19" s="179">
        <f>ROUND(VALUE(SUBSTITUTE(実質収支比率等に係る経年分析!I$48,"▲","-")),2)</f>
        <v>11.39</v>
      </c>
      <c r="F19" s="179">
        <f>ROUND(VALUE(SUBSTITUTE(実質収支比率等に係る経年分析!J$48,"▲","-")),2)</f>
        <v>11.13</v>
      </c>
    </row>
    <row r="20" spans="1:11" x14ac:dyDescent="0.15">
      <c r="A20" s="179" t="s">
        <v>55</v>
      </c>
      <c r="B20" s="179">
        <f>ROUND(VALUE(SUBSTITUTE(実質収支比率等に係る経年分析!F$47,"▲","-")),2)</f>
        <v>61.42</v>
      </c>
      <c r="C20" s="179">
        <f>ROUND(VALUE(SUBSTITUTE(実質収支比率等に係る経年分析!G$47,"▲","-")),2)</f>
        <v>61.36</v>
      </c>
      <c r="D20" s="179">
        <f>ROUND(VALUE(SUBSTITUTE(実質収支比率等に係る経年分析!H$47,"▲","-")),2)</f>
        <v>53.84</v>
      </c>
      <c r="E20" s="179">
        <f>ROUND(VALUE(SUBSTITUTE(実質収支比率等に係る経年分析!I$47,"▲","-")),2)</f>
        <v>48.27</v>
      </c>
      <c r="F20" s="179">
        <f>ROUND(VALUE(SUBSTITUTE(実質収支比率等に係る経年分析!J$47,"▲","-")),2)</f>
        <v>46.4</v>
      </c>
    </row>
    <row r="21" spans="1:11" x14ac:dyDescent="0.15">
      <c r="A21" s="179" t="s">
        <v>56</v>
      </c>
      <c r="B21" s="179">
        <f>IF(ISNUMBER(VALUE(SUBSTITUTE(実質収支比率等に係る経年分析!F$49,"▲","-"))),ROUND(VALUE(SUBSTITUTE(実質収支比率等に係る経年分析!F$49,"▲","-")),2),NA())</f>
        <v>-9.0299999999999994</v>
      </c>
      <c r="C21" s="179">
        <f>IF(ISNUMBER(VALUE(SUBSTITUTE(実質収支比率等に係る経年分析!G$49,"▲","-"))),ROUND(VALUE(SUBSTITUTE(実質収支比率等に係る経年分析!G$49,"▲","-")),2),NA())</f>
        <v>-2.33</v>
      </c>
      <c r="D21" s="179">
        <f>IF(ISNUMBER(VALUE(SUBSTITUTE(実質収支比率等に係る経年分析!H$49,"▲","-"))),ROUND(VALUE(SUBSTITUTE(実質収支比率等に係る経年分析!H$49,"▲","-")),2),NA())</f>
        <v>-10.88</v>
      </c>
      <c r="E21" s="179">
        <f>IF(ISNUMBER(VALUE(SUBSTITUTE(実質収支比率等に係る経年分析!I$49,"▲","-"))),ROUND(VALUE(SUBSTITUTE(実質収支比率等に係る経年分析!I$49,"▲","-")),2),NA())</f>
        <v>-10.72</v>
      </c>
      <c r="F21" s="179">
        <f>IF(ISNUMBER(VALUE(SUBSTITUTE(実質収支比率等に係る経年分析!J$49,"▲","-"))),ROUND(VALUE(SUBSTITUTE(実質収支比率等に係る経年分析!J$49,"▲","-")),2),NA())</f>
        <v>-6.56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2.4700000000000002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6.25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1.08</v>
      </c>
    </row>
    <row r="33" spans="1:16" x14ac:dyDescent="0.15">
      <c r="A33" s="180" t="str">
        <f>IF(連結実質赤字比率に係る赤字・黒字の構成分析!C$37="",NA(),連結実質赤字比率に係る赤字・黒字の構成分析!C$37)</f>
        <v>土地取得特別会計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9.1199999999999992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9.7200000000000006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9.7799999999999994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396</v>
      </c>
      <c r="E42" s="181"/>
      <c r="F42" s="181"/>
      <c r="G42" s="181">
        <f>'実質公債費比率（分子）の構造'!L$52</f>
        <v>381</v>
      </c>
      <c r="H42" s="181"/>
      <c r="I42" s="181"/>
      <c r="J42" s="181">
        <f>'実質公債費比率（分子）の構造'!M$52</f>
        <v>372</v>
      </c>
      <c r="K42" s="181"/>
      <c r="L42" s="181"/>
      <c r="M42" s="181">
        <f>'実質公債費比率（分子）の構造'!N$52</f>
        <v>360</v>
      </c>
      <c r="N42" s="181"/>
      <c r="O42" s="181"/>
      <c r="P42" s="181">
        <f>'実質公債費比率（分子）の構造'!O$52</f>
        <v>356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52</v>
      </c>
      <c r="C45" s="181"/>
      <c r="D45" s="181"/>
      <c r="E45" s="181">
        <f>'実質公債費比率（分子）の構造'!L$49</f>
        <v>45</v>
      </c>
      <c r="F45" s="181"/>
      <c r="G45" s="181"/>
      <c r="H45" s="181">
        <f>'実質公債費比率（分子）の構造'!M$49</f>
        <v>42</v>
      </c>
      <c r="I45" s="181"/>
      <c r="J45" s="181"/>
      <c r="K45" s="181">
        <f>'実質公債費比率（分子）の構造'!N$49</f>
        <v>53</v>
      </c>
      <c r="L45" s="181"/>
      <c r="M45" s="181"/>
      <c r="N45" s="181">
        <f>'実質公債費比率（分子）の構造'!O$49</f>
        <v>51</v>
      </c>
      <c r="O45" s="181"/>
      <c r="P45" s="181"/>
    </row>
    <row r="46" spans="1:16" x14ac:dyDescent="0.15">
      <c r="A46" s="181" t="s">
        <v>67</v>
      </c>
      <c r="B46" s="181">
        <f>'実質公債費比率（分子）の構造'!K$48</f>
        <v>137</v>
      </c>
      <c r="C46" s="181"/>
      <c r="D46" s="181"/>
      <c r="E46" s="181">
        <f>'実質公債費比率（分子）の構造'!L$48</f>
        <v>140</v>
      </c>
      <c r="F46" s="181"/>
      <c r="G46" s="181"/>
      <c r="H46" s="181">
        <f>'実質公債費比率（分子）の構造'!M$48</f>
        <v>147</v>
      </c>
      <c r="I46" s="181"/>
      <c r="J46" s="181"/>
      <c r="K46" s="181">
        <f>'実質公債費比率（分子）の構造'!N$48</f>
        <v>171</v>
      </c>
      <c r="L46" s="181"/>
      <c r="M46" s="181"/>
      <c r="N46" s="181">
        <f>'実質公債費比率（分子）の構造'!O$48</f>
        <v>170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353</v>
      </c>
      <c r="C49" s="181"/>
      <c r="D49" s="181"/>
      <c r="E49" s="181">
        <f>'実質公債費比率（分子）の構造'!L$45</f>
        <v>325</v>
      </c>
      <c r="F49" s="181"/>
      <c r="G49" s="181"/>
      <c r="H49" s="181">
        <f>'実質公債費比率（分子）の構造'!M$45</f>
        <v>324</v>
      </c>
      <c r="I49" s="181"/>
      <c r="J49" s="181"/>
      <c r="K49" s="181">
        <f>'実質公債費比率（分子）の構造'!N$45</f>
        <v>317</v>
      </c>
      <c r="L49" s="181"/>
      <c r="M49" s="181"/>
      <c r="N49" s="181">
        <f>'実質公債費比率（分子）の構造'!O$45</f>
        <v>322</v>
      </c>
      <c r="O49" s="181"/>
      <c r="P49" s="181"/>
    </row>
    <row r="50" spans="1:16" x14ac:dyDescent="0.15">
      <c r="A50" s="181" t="s">
        <v>71</v>
      </c>
      <c r="B50" s="181" t="e">
        <f>NA()</f>
        <v>#N/A</v>
      </c>
      <c r="C50" s="181">
        <f>IF(ISNUMBER('実質公債費比率（分子）の構造'!K$53),'実質公債費比率（分子）の構造'!K$53,NA())</f>
        <v>146</v>
      </c>
      <c r="D50" s="181" t="e">
        <f>NA()</f>
        <v>#N/A</v>
      </c>
      <c r="E50" s="181" t="e">
        <f>NA()</f>
        <v>#N/A</v>
      </c>
      <c r="F50" s="181">
        <f>IF(ISNUMBER('実質公債費比率（分子）の構造'!L$53),'実質公債費比率（分子）の構造'!L$53,NA())</f>
        <v>129</v>
      </c>
      <c r="G50" s="181" t="e">
        <f>NA()</f>
        <v>#N/A</v>
      </c>
      <c r="H50" s="181" t="e">
        <f>NA()</f>
        <v>#N/A</v>
      </c>
      <c r="I50" s="181">
        <f>IF(ISNUMBER('実質公債費比率（分子）の構造'!M$53),'実質公債費比率（分子）の構造'!M$53,NA())</f>
        <v>141</v>
      </c>
      <c r="J50" s="181" t="e">
        <f>NA()</f>
        <v>#N/A</v>
      </c>
      <c r="K50" s="181" t="e">
        <f>NA()</f>
        <v>#N/A</v>
      </c>
      <c r="L50" s="181">
        <f>IF(ISNUMBER('実質公債費比率（分子）の構造'!N$53),'実質公債費比率（分子）の構造'!N$53,NA())</f>
        <v>181</v>
      </c>
      <c r="M50" s="181" t="e">
        <f>NA()</f>
        <v>#N/A</v>
      </c>
      <c r="N50" s="181" t="e">
        <f>NA()</f>
        <v>#N/A</v>
      </c>
      <c r="O50" s="181">
        <f>IF(ISNUMBER('実質公債費比率（分子）の構造'!O$53),'実質公債費比率（分子）の構造'!O$53,NA())</f>
        <v>187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4140</v>
      </c>
      <c r="E56" s="180"/>
      <c r="F56" s="180"/>
      <c r="G56" s="180">
        <f>'将来負担比率（分子）の構造'!J$52</f>
        <v>4086</v>
      </c>
      <c r="H56" s="180"/>
      <c r="I56" s="180"/>
      <c r="J56" s="180">
        <f>'将来負担比率（分子）の構造'!K$52</f>
        <v>4030</v>
      </c>
      <c r="K56" s="180"/>
      <c r="L56" s="180"/>
      <c r="M56" s="180">
        <f>'将来負担比率（分子）の構造'!L$52</f>
        <v>3892</v>
      </c>
      <c r="N56" s="180"/>
      <c r="O56" s="180"/>
      <c r="P56" s="180">
        <f>'将来負担比率（分子）の構造'!M$52</f>
        <v>3764</v>
      </c>
    </row>
    <row r="57" spans="1:16" x14ac:dyDescent="0.15">
      <c r="A57" s="180" t="s">
        <v>42</v>
      </c>
      <c r="B57" s="180"/>
      <c r="C57" s="180"/>
      <c r="D57" s="180">
        <f>'将来負担比率（分子）の構造'!I$51</f>
        <v>9</v>
      </c>
      <c r="E57" s="180"/>
      <c r="F57" s="180"/>
      <c r="G57" s="180">
        <f>'将来負担比率（分子）の構造'!J$51</f>
        <v>6</v>
      </c>
      <c r="H57" s="180"/>
      <c r="I57" s="180"/>
      <c r="J57" s="180">
        <f>'将来負担比率（分子）の構造'!K$51</f>
        <v>2</v>
      </c>
      <c r="K57" s="180"/>
      <c r="L57" s="180"/>
      <c r="M57" s="180">
        <f>'将来負担比率（分子）の構造'!L$51</f>
        <v>1</v>
      </c>
      <c r="N57" s="180"/>
      <c r="O57" s="180"/>
      <c r="P57" s="180">
        <f>'将来負担比率（分子）の構造'!M$51</f>
        <v>1</v>
      </c>
    </row>
    <row r="58" spans="1:16" x14ac:dyDescent="0.15">
      <c r="A58" s="180" t="s">
        <v>41</v>
      </c>
      <c r="B58" s="180"/>
      <c r="C58" s="180"/>
      <c r="D58" s="180">
        <f>'将来負担比率（分子）の構造'!I$50</f>
        <v>1941</v>
      </c>
      <c r="E58" s="180"/>
      <c r="F58" s="180"/>
      <c r="G58" s="180">
        <f>'将来負担比率（分子）の構造'!J$50</f>
        <v>1986</v>
      </c>
      <c r="H58" s="180"/>
      <c r="I58" s="180"/>
      <c r="J58" s="180">
        <f>'将来負担比率（分子）の構造'!K$50</f>
        <v>1719</v>
      </c>
      <c r="K58" s="180"/>
      <c r="L58" s="180"/>
      <c r="M58" s="180">
        <f>'将来負担比率（分子）の構造'!L$50</f>
        <v>1607</v>
      </c>
      <c r="N58" s="180"/>
      <c r="O58" s="180"/>
      <c r="P58" s="180">
        <f>'将来負担比率（分子）の構造'!M$50</f>
        <v>1669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35</v>
      </c>
      <c r="L59" s="180"/>
      <c r="M59" s="180"/>
      <c r="N59" s="180">
        <f>'将来負担比率（分子）の構造'!M$49</f>
        <v>42</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583</v>
      </c>
      <c r="C62" s="180"/>
      <c r="D62" s="180"/>
      <c r="E62" s="180">
        <f>'将来負担比率（分子）の構造'!J$45</f>
        <v>507</v>
      </c>
      <c r="F62" s="180"/>
      <c r="G62" s="180"/>
      <c r="H62" s="180">
        <f>'将来負担比率（分子）の構造'!K$45</f>
        <v>499</v>
      </c>
      <c r="I62" s="180"/>
      <c r="J62" s="180"/>
      <c r="K62" s="180">
        <f>'将来負担比率（分子）の構造'!L$45</f>
        <v>500</v>
      </c>
      <c r="L62" s="180"/>
      <c r="M62" s="180"/>
      <c r="N62" s="180">
        <f>'将来負担比率（分子）の構造'!M$45</f>
        <v>483</v>
      </c>
      <c r="O62" s="180"/>
      <c r="P62" s="180"/>
    </row>
    <row r="63" spans="1:16" x14ac:dyDescent="0.15">
      <c r="A63" s="180" t="s">
        <v>34</v>
      </c>
      <c r="B63" s="180">
        <f>'将来負担比率（分子）の構造'!I$44</f>
        <v>602</v>
      </c>
      <c r="C63" s="180"/>
      <c r="D63" s="180"/>
      <c r="E63" s="180">
        <f>'将来負担比率（分子）の構造'!J$44</f>
        <v>584</v>
      </c>
      <c r="F63" s="180"/>
      <c r="G63" s="180"/>
      <c r="H63" s="180">
        <f>'将来負担比率（分子）の構造'!K$44</f>
        <v>676</v>
      </c>
      <c r="I63" s="180"/>
      <c r="J63" s="180"/>
      <c r="K63" s="180">
        <f>'将来負担比率（分子）の構造'!L$44</f>
        <v>640</v>
      </c>
      <c r="L63" s="180"/>
      <c r="M63" s="180"/>
      <c r="N63" s="180">
        <f>'将来負担比率（分子）の構造'!M$44</f>
        <v>592</v>
      </c>
      <c r="O63" s="180"/>
      <c r="P63" s="180"/>
    </row>
    <row r="64" spans="1:16" x14ac:dyDescent="0.15">
      <c r="A64" s="180" t="s">
        <v>33</v>
      </c>
      <c r="B64" s="180">
        <f>'将来負担比率（分子）の構造'!I$43</f>
        <v>2274</v>
      </c>
      <c r="C64" s="180"/>
      <c r="D64" s="180"/>
      <c r="E64" s="180">
        <f>'将来負担比率（分子）の構造'!J$43</f>
        <v>2172</v>
      </c>
      <c r="F64" s="180"/>
      <c r="G64" s="180"/>
      <c r="H64" s="180">
        <f>'将来負担比率（分子）の構造'!K$43</f>
        <v>2094</v>
      </c>
      <c r="I64" s="180"/>
      <c r="J64" s="180"/>
      <c r="K64" s="180">
        <f>'将来負担比率（分子）の構造'!L$43</f>
        <v>2137</v>
      </c>
      <c r="L64" s="180"/>
      <c r="M64" s="180"/>
      <c r="N64" s="180">
        <f>'将来負担比率（分子）の構造'!M$43</f>
        <v>2154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3463</v>
      </c>
      <c r="C66" s="180"/>
      <c r="D66" s="180"/>
      <c r="E66" s="180">
        <f>'将来負担比率（分子）の構造'!J$41</f>
        <v>3563</v>
      </c>
      <c r="F66" s="180"/>
      <c r="G66" s="180"/>
      <c r="H66" s="180">
        <f>'将来負担比率（分子）の構造'!K$41</f>
        <v>3505</v>
      </c>
      <c r="I66" s="180"/>
      <c r="J66" s="180"/>
      <c r="K66" s="180">
        <f>'将来負担比率（分子）の構造'!L$41</f>
        <v>3701</v>
      </c>
      <c r="L66" s="180"/>
      <c r="M66" s="180"/>
      <c r="N66" s="180">
        <f>'将来負担比率（分子）の構造'!M$41</f>
        <v>3653</v>
      </c>
      <c r="O66" s="180"/>
      <c r="P66" s="180"/>
    </row>
    <row r="67" spans="1:16" x14ac:dyDescent="0.15">
      <c r="A67" s="180" t="s">
        <v>75</v>
      </c>
      <c r="B67" s="180" t="e">
        <f>NA()</f>
        <v>#N/A</v>
      </c>
      <c r="C67" s="180">
        <f>IF(ISNUMBER('将来負担比率（分子）の構造'!I$53), IF('将来負担比率（分子）の構造'!I$53 &lt; 0, 0, '将来負担比率（分子）の構造'!I$53), NA())</f>
        <v>832</v>
      </c>
      <c r="D67" s="180" t="e">
        <f>NA()</f>
        <v>#N/A</v>
      </c>
      <c r="E67" s="180" t="e">
        <f>NA()</f>
        <v>#N/A</v>
      </c>
      <c r="F67" s="180">
        <f>IF(ISNUMBER('将来負担比率（分子）の構造'!J$53), IF('将来負担比率（分子）の構造'!J$53 &lt; 0, 0, '将来負担比率（分子）の構造'!J$53), NA())</f>
        <v>748</v>
      </c>
      <c r="G67" s="180" t="e">
        <f>NA()</f>
        <v>#N/A</v>
      </c>
      <c r="H67" s="180" t="e">
        <f>NA()</f>
        <v>#N/A</v>
      </c>
      <c r="I67" s="180">
        <f>IF(ISNUMBER('将来負担比率（分子）の構造'!K$53), IF('将来負担比率（分子）の構造'!K$53 &lt; 0, 0, '将来負担比率（分子）の構造'!K$53), NA())</f>
        <v>1024</v>
      </c>
      <c r="J67" s="180" t="e">
        <f>NA()</f>
        <v>#N/A</v>
      </c>
      <c r="K67" s="180" t="e">
        <f>NA()</f>
        <v>#N/A</v>
      </c>
      <c r="L67" s="180">
        <f>IF(ISNUMBER('将来負担比率（分子）の構造'!L$53), IF('将来負担比率（分子）の構造'!L$53 &lt; 0, 0, '将来負担比率（分子）の構造'!L$53), NA())</f>
        <v>1513</v>
      </c>
      <c r="M67" s="180" t="e">
        <f>NA()</f>
        <v>#N/A</v>
      </c>
      <c r="N67" s="180" t="e">
        <f>NA()</f>
        <v>#N/A</v>
      </c>
      <c r="O67" s="180">
        <f>IF(ISNUMBER('将来負担比率（分子）の構造'!M$53), IF('将来負担比率（分子）の構造'!M$53 &lt; 0, 0, '将来負担比率（分子）の構造'!M$53), NA())</f>
        <v>1489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1386</v>
      </c>
      <c r="C72" s="184">
        <f>基金残高に係る経年分析!G55</f>
        <v>1243</v>
      </c>
      <c r="D72" s="184">
        <f>基金残高に係る経年分析!H55</f>
        <v>1206</v>
      </c>
    </row>
    <row r="73" spans="1:16" x14ac:dyDescent="0.15">
      <c r="A73" s="183" t="s">
        <v>78</v>
      </c>
      <c r="B73" s="184">
        <f>基金残高に係る経年分析!F56</f>
        <v>4</v>
      </c>
      <c r="C73" s="184">
        <f>基金残高に係る経年分析!G56</f>
        <v>4</v>
      </c>
      <c r="D73" s="184">
        <f>基金残高に係る経年分析!H56</f>
        <v>4</v>
      </c>
    </row>
    <row r="74" spans="1:16" x14ac:dyDescent="0.15">
      <c r="A74" s="183" t="s">
        <v>79</v>
      </c>
      <c r="B74" s="184">
        <f>基金残高に係る経年分析!F57</f>
        <v>240</v>
      </c>
      <c r="C74" s="184">
        <f>基金残高に係る経年分析!G57</f>
        <v>242</v>
      </c>
      <c r="D74" s="184">
        <f>基金残高に係る経年分析!H57</f>
        <v>212</v>
      </c>
    </row>
  </sheetData>
  <sheetProtection algorithmName="SHA-512" hashValue="gLagu0hmy8XDCGNsyQVbyw4S19yZCDi5g/fLiWxp3RfDAKEep4w0mEzklLBy1cMhoS4GN+1hucCrmxq0IbZUJQ==" saltValue="TvlX8/Mt8KTUK3qQKiOV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2020-03-09T02:49:31Z</cp:lastPrinted>
  <dcterms:created xsi:type="dcterms:W3CDTF">2020-02-10T05:06:33Z</dcterms:created>
  <dcterms:modified xsi:type="dcterms:W3CDTF">2020-11-16T05:40:30Z</dcterms:modified>
  <cp:category/>
</cp:coreProperties>
</file>