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89.61\share2009\_04財政班\_02決算統計\◆決算統計チーム共通◆\03_各種調査\08&amp;09_財政状況資料集\H30決算分\08_第２回　HP掲載・県→国\00　完成版フォルダ（結合前）\"/>
    </mc:Choice>
  </mc:AlternateContent>
  <bookViews>
    <workbookView xWindow="-120" yWindow="-120" windowWidth="20730" windowHeight="111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A7" i="12" l="1"/>
  <c r="BG37" i="10" l="1"/>
  <c r="BG36" i="10"/>
  <c r="BG35" i="10"/>
  <c r="BG34"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C38" i="10"/>
  <c r="CO37" i="10"/>
  <c r="AM37" i="10"/>
  <c r="C37" i="10"/>
  <c r="CO36" i="10"/>
  <c r="AM36" i="10"/>
  <c r="C36" i="10"/>
  <c r="CO35" i="10"/>
  <c r="AM35" i="10"/>
  <c r="C35" i="10"/>
  <c r="CO34" i="10"/>
  <c r="BW34" i="10"/>
  <c r="BW35" i="10" s="1"/>
  <c r="BW36" i="10" s="1"/>
  <c r="BW37" i="10" s="1"/>
  <c r="BW38" i="10" s="1"/>
  <c r="BW39" i="10" s="1"/>
  <c r="BW40" i="10" s="1"/>
  <c r="BW41" i="10" s="1"/>
  <c r="C34" i="10"/>
  <c r="U34" i="10" l="1"/>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c r="BE35" i="10" s="1"/>
  <c r="BE36" i="10" s="1"/>
  <c r="BE37" i="10" s="1"/>
</calcChain>
</file>

<file path=xl/sharedStrings.xml><?xml version="1.0" encoding="utf-8"?>
<sst xmlns="http://schemas.openxmlformats.org/spreadsheetml/2006/main" count="1130" uniqueCount="602">
  <si>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</si>
  <si>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</si>
  <si>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</si>
  <si>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</si>
  <si>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</si>
  <si>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</si>
  <si>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</si>
  <si>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</si>
  <si>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</si>
  <si>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</si>
  <si>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</si>
  <si>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</si>
  <si>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</si>
  <si>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</si>
  <si>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</si>
  <si>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</si>
  <si>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</si>
  <si>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</si>
  <si>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</si>
  <si>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</si>
  <si>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</si>
  <si>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</si>
  <si>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</si>
  <si>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</si>
  <si>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</si>
  <si>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</si>
  <si>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</si>
  <si>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</si>
  <si>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</si>
  <si>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</si>
  <si>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</si>
  <si>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</si>
  <si>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</si>
  <si>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</si>
  <si>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</si>
  <si>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</si>
  <si>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</si>
  <si>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</si>
  <si>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</si>
  <si>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</si>
  <si>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</si>
  <si>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</si>
  <si>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</si>
  <si>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</si>
  <si>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</si>
  <si>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</si>
  <si>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</si>
  <si>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</si>
  <si>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</si>
  <si>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</si>
  <si>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</si>
  <si>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</si>
  <si>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</si>
  <si>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</si>
  <si>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</si>
  <si>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</si>
  <si>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</si>
  <si>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</si>
  <si>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</si>
  <si>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</si>
  <si>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</si>
  <si>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</si>
  <si>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</si>
  <si>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</si>
  <si>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</si>
  <si>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</si>
  <si>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</si>
  <si>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</si>
  <si>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</si>
  <si>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</si>
  <si>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</si>
  <si>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</si>
  <si>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</si>
  <si>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</si>
  <si>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</si>
  <si>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</si>
  <si>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</si>
  <si>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</si>
  <si>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</si>
  <si>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</si>
  <si>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</si>
  <si>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</si>
  <si>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</si>
  <si>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</si>
  <si>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</si>
  <si>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Ⅰ－２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</si>
  <si>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</si>
  <si>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</si>
  <si>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</si>
  <si>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</si>
  <si>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</si>
  <si>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</si>
  <si>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</si>
  <si>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</si>
  <si>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</si>
  <si>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</si>
  <si>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</si>
  <si>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</si>
  <si>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高野町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</si>
  <si>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</si>
  <si>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</si>
  <si>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</si>
  <si>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</si>
  <si>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</si>
  <si>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</si>
  <si>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</si>
  <si>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</si>
  <si>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</si>
  <si>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</si>
  <si>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</si>
  <si>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</si>
  <si>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</si>
  <si>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</si>
  <si>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</si>
  <si>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</si>
  <si>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</si>
  <si>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</si>
  <si>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</si>
  <si>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</si>
  <si>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</si>
  <si>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</si>
  <si>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</si>
  <si>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</si>
  <si>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</si>
  <si>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-15.7</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</si>
  <si>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</si>
  <si>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</si>
  <si>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</si>
  <si>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</si>
  <si>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</si>
  <si>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</si>
  <si>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</si>
  <si>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</si>
  <si>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</si>
  <si>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</si>
  <si>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</si>
  <si>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</si>
  <si>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</si>
  <si>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</si>
  <si>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</si>
  <si>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</si>
  <si>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</si>
  <si>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</si>
  <si>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</si>
  <si>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</si>
  <si>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</si>
  <si>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</si>
  <si>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</si>
  <si>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</si>
  <si>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</si>
  <si>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</si>
  <si>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</si>
  <si>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</si>
  <si>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4"/>
  </si>
  <si>
    <t>うち日本人(％)</t>
    <phoneticPr fontId="5"/>
  </si>
  <si>
    <t>-1.9</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</si>
  <si>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</si>
  <si>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</si>
  <si>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</si>
  <si>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</si>
  <si>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</si>
  <si>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</si>
  <si>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</si>
  <si>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</si>
  <si>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</si>
  <si>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</si>
  <si>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</si>
  <si>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</si>
  <si>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</si>
  <si>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</si>
  <si>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</si>
  <si>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</si>
  <si>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</si>
  <si>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</si>
  <si>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</si>
  <si>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</si>
  <si>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</si>
  <si>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t>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</si>
  <si>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</si>
  <si>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</si>
  <si>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</si>
  <si>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</si>
  <si>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</si>
  <si>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</si>
  <si>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</si>
  <si>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</si>
  <si>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</si>
  <si>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</si>
  <si>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</si>
  <si>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</si>
  <si>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</si>
  <si>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</si>
  <si>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</si>
  <si>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</si>
  <si>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</si>
  <si>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</si>
  <si>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</si>
  <si>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</si>
  <si>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</si>
  <si>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</si>
  <si>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</si>
  <si>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</si>
  <si>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</si>
  <si>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</si>
  <si>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</si>
  <si>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</si>
  <si>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</si>
  <si>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</si>
  <si>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</si>
  <si>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</si>
  <si>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</si>
  <si>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</si>
  <si>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</si>
  <si>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</si>
  <si>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</si>
  <si>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和歌山県高野町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</si>
  <si>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</si>
  <si>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</si>
  <si>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</si>
  <si>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</si>
  <si>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</si>
  <si>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</si>
  <si>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</si>
  <si>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</si>
  <si>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</si>
  <si>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</si>
  <si>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</si>
  <si>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</si>
  <si>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</si>
  <si>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</si>
  <si>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</si>
  <si>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</si>
  <si>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</si>
  <si>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</si>
  <si>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</si>
  <si>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</si>
  <si>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</si>
  <si>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</si>
  <si>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</si>
  <si>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</si>
  <si>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</si>
  <si>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</si>
  <si>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</si>
  <si>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</si>
  <si>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</si>
  <si>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</si>
  <si>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</si>
  <si>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</si>
  <si>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</si>
  <si>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</si>
  <si>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</si>
  <si>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</si>
  <si>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</si>
  <si>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</si>
  <si>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</si>
  <si>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</si>
  <si>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</si>
  <si>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</si>
  <si>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</si>
  <si>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</si>
  <si>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</si>
  <si>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</si>
  <si>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</si>
  <si>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</si>
  <si>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</si>
  <si>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</si>
  <si>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</si>
  <si>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</si>
  <si>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</si>
  <si>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</si>
  <si>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</si>
  <si>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</si>
  <si>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</si>
  <si>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</si>
  <si>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</si>
  <si>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</si>
  <si>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</si>
  <si>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</si>
  <si>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</si>
  <si>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</si>
  <si>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</si>
  <si>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</si>
  <si>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</si>
  <si>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</si>
  <si>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</si>
  <si>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</si>
  <si>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</si>
  <si>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</si>
  <si>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</si>
  <si>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</si>
  <si>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</si>
  <si>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</si>
  <si>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</si>
  <si>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</si>
  <si>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</si>
  <si>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</si>
  <si>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</si>
  <si>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</si>
  <si>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</si>
  <si>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</si>
  <si>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</si>
  <si>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</si>
  <si>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</si>
  <si>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</si>
  <si>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</si>
  <si>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</si>
  <si>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</si>
  <si>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</si>
  <si>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</si>
  <si>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</si>
  <si>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</si>
  <si>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</si>
  <si>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</si>
  <si>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</si>
  <si>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</si>
  <si>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</si>
  <si>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</si>
  <si>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</si>
  <si>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</si>
  <si>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</si>
  <si>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</si>
  <si>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</si>
  <si>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</si>
  <si>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</si>
  <si>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</si>
  <si>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</si>
  <si>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</si>
  <si>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</si>
  <si>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</si>
  <si>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</si>
  <si>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</si>
  <si>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</si>
  <si>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</si>
  <si>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</si>
  <si>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</si>
  <si>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</si>
  <si>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</si>
  <si>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</si>
  <si>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</si>
  <si>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</si>
  <si>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</si>
  <si>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病院</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</si>
  <si>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</si>
  <si>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</si>
  <si>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</si>
  <si>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</si>
  <si>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</si>
  <si>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</si>
  <si>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</si>
  <si>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</si>
  <si>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</si>
  <si>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</si>
  <si>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</si>
  <si>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</si>
  <si>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</si>
  <si>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</si>
  <si>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</si>
  <si>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</si>
  <si>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</si>
  <si>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</si>
  <si>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</si>
  <si>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</si>
  <si>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</si>
  <si>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</si>
  <si>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</si>
  <si>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和歌山県高野町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</si>
  <si>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</si>
  <si>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</si>
  <si>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</si>
  <si>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</si>
  <si>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</si>
  <si>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</si>
  <si>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</si>
  <si>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</si>
  <si>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</si>
  <si>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</si>
  <si>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</si>
  <si>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</si>
  <si>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</si>
  <si>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</si>
  <si>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</si>
  <si>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</si>
  <si>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</si>
  <si>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</si>
  <si>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</si>
  <si>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</si>
  <si>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</si>
  <si>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</si>
  <si>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</si>
  <si>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</si>
  <si>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</si>
  <si>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</si>
  <si>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</si>
  <si>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</si>
  <si>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</si>
  <si>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</si>
  <si>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</si>
  <si>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</si>
  <si>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</si>
  <si>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高野町国民健康保険特別会計</t>
    <phoneticPr fontId="5"/>
  </si>
  <si>
    <t>高野町介護保険特別会計</t>
    <phoneticPr fontId="5"/>
  </si>
  <si>
    <t>高野町後期高齢者医療特別会計</t>
    <phoneticPr fontId="5"/>
  </si>
  <si>
    <t>高野町国民健康保険富貴診療所特別会計</t>
    <phoneticPr fontId="5"/>
  </si>
  <si>
    <t>高野町国民健康保険高野山総合診療所特別会計</t>
    <phoneticPr fontId="5"/>
  </si>
  <si>
    <t>高野町水道事業会計</t>
    <phoneticPr fontId="5"/>
  </si>
  <si>
    <t>法適用企業</t>
    <phoneticPr fontId="5"/>
  </si>
  <si>
    <t>高野町簡易水道特別会計</t>
    <phoneticPr fontId="5"/>
  </si>
  <si>
    <t>法非適用企業</t>
    <phoneticPr fontId="5"/>
  </si>
  <si>
    <t>高野町下水道特別会計</t>
    <phoneticPr fontId="5"/>
  </si>
  <si>
    <t>法非適用企業</t>
    <phoneticPr fontId="5"/>
  </si>
  <si>
    <t>高野町生活排水処理事業特別会計</t>
    <phoneticPr fontId="5"/>
  </si>
  <si>
    <t>高野町農業集落排水事業特別会計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</si>
  <si>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</si>
  <si>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</si>
  <si>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</si>
  <si>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</si>
  <si>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</si>
  <si>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</si>
  <si>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</si>
  <si>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</si>
  <si>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</si>
  <si>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</si>
  <si>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</si>
  <si>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</si>
  <si>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</si>
  <si>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</si>
  <si>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</si>
  <si>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</si>
  <si>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</si>
  <si>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</si>
  <si>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</si>
  <si>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</si>
  <si>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</si>
  <si>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</si>
  <si>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</si>
  <si>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</si>
  <si>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</si>
  <si>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</si>
  <si>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</si>
  <si>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</si>
  <si>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</si>
  <si>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</si>
  <si>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</si>
  <si>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</si>
  <si>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</si>
  <si>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</si>
  <si>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</si>
  <si>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</si>
  <si>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</si>
  <si>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</si>
  <si>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</si>
  <si>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</si>
  <si>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</si>
  <si>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</si>
  <si>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</si>
  <si>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</si>
  <si>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</si>
  <si>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</si>
  <si>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</si>
  <si>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</si>
  <si>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</si>
  <si>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</si>
  <si>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</si>
  <si>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</si>
  <si>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</si>
  <si>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</si>
  <si>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</si>
  <si>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</si>
  <si>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</si>
  <si>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</si>
  <si>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</si>
  <si>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</si>
  <si>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</si>
  <si>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</si>
  <si>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</si>
  <si>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</si>
  <si>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</si>
  <si>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</si>
  <si>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</si>
  <si>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</si>
  <si>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</si>
  <si>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</si>
  <si>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</si>
  <si>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</si>
  <si>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</si>
  <si>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</si>
  <si>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</si>
  <si>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</si>
  <si>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</si>
  <si>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</si>
  <si>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</si>
  <si>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</si>
  <si>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</si>
  <si>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</si>
  <si>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</si>
  <si>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</si>
  <si>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</si>
  <si>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</si>
  <si>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</si>
  <si>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</si>
  <si>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</si>
  <si>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</si>
  <si>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</si>
  <si>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</si>
  <si>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</si>
  <si>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</si>
  <si>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</si>
  <si>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</si>
  <si>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</si>
  <si>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</si>
  <si>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</si>
  <si>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</si>
  <si>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</si>
  <si>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</si>
  <si>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</si>
  <si>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</si>
  <si>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</si>
  <si>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</si>
  <si>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</si>
  <si>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</si>
  <si>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</si>
  <si>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</si>
  <si>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</si>
  <si>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</si>
  <si>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</si>
  <si>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</si>
  <si>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</si>
  <si>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</si>
  <si>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</si>
  <si>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</si>
  <si>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</si>
  <si>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</si>
  <si>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</si>
  <si>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</si>
  <si>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</si>
  <si>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</si>
  <si>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</si>
  <si>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</si>
  <si>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</si>
  <si>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</si>
  <si>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</si>
  <si>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</si>
  <si>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</si>
  <si>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</si>
  <si>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</si>
  <si>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</si>
  <si>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</si>
  <si>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</si>
  <si>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</si>
  <si>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</si>
  <si>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</si>
  <si>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</si>
  <si>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1.61</t>
  </si>
  <si>
    <t>▲ 2.71</t>
  </si>
  <si>
    <t>▲ 17.98</t>
  </si>
  <si>
    <t>高野町水道事業会計</t>
  </si>
  <si>
    <t>高野町国民健康保険特別会計</t>
  </si>
  <si>
    <t>一般会計</t>
  </si>
  <si>
    <t>高野町介護保険特別会計</t>
  </si>
  <si>
    <t>高野町国民健康保険高野山総合診療所特別会計</t>
  </si>
  <si>
    <t>高野町国民健康保険富貴診療所特別会計</t>
  </si>
  <si>
    <t>高野町下水道特別会計</t>
  </si>
  <si>
    <t>高野町簡易水道特別会計</t>
  </si>
  <si>
    <t>その他会計（赤字）</t>
  </si>
  <si>
    <t>その他会計（黒字）</t>
  </si>
  <si>
    <t>H25末</t>
    <phoneticPr fontId="5"/>
  </si>
  <si>
    <t>H26末</t>
    <phoneticPr fontId="5"/>
  </si>
  <si>
    <t>H27末</t>
    <phoneticPr fontId="5"/>
  </si>
  <si>
    <t>H28末</t>
    <phoneticPr fontId="5"/>
  </si>
  <si>
    <t>H29末</t>
    <phoneticPr fontId="5"/>
  </si>
  <si>
    <t>和歌山県市町村総合事務組合</t>
    <rPh sb="0" eb="4">
      <t>ワカヤマケン</t>
    </rPh>
    <rPh sb="4" eb="7">
      <t>シチョウソン</t>
    </rPh>
    <rPh sb="7" eb="13">
      <t>ソウゴウジムクミアイ</t>
    </rPh>
    <phoneticPr fontId="2"/>
  </si>
  <si>
    <t>和歌山県地方税回収機構</t>
    <rPh sb="0" eb="4">
      <t>ワカヤマケン</t>
    </rPh>
    <rPh sb="4" eb="11">
      <t>チホウゼイカイシュウキコウ</t>
    </rPh>
    <phoneticPr fontId="2"/>
  </si>
  <si>
    <t>橋本周辺広域市町村圏組合</t>
    <rPh sb="0" eb="4">
      <t>ハシモトシュウヘン</t>
    </rPh>
    <rPh sb="4" eb="6">
      <t>コウイキ</t>
    </rPh>
    <rPh sb="6" eb="9">
      <t>シチョウソン</t>
    </rPh>
    <rPh sb="9" eb="10">
      <t>ケン</t>
    </rPh>
    <rPh sb="10" eb="12">
      <t>クミアイ</t>
    </rPh>
    <phoneticPr fontId="2"/>
  </si>
  <si>
    <t>伊都郡町村及び橋本市老人福祉施設事務組合（国城寮）</t>
    <rPh sb="0" eb="3">
      <t>イトグン</t>
    </rPh>
    <rPh sb="3" eb="5">
      <t>チョウソン</t>
    </rPh>
    <rPh sb="5" eb="6">
      <t>オヨ</t>
    </rPh>
    <rPh sb="7" eb="10">
      <t>ハシモトシ</t>
    </rPh>
    <rPh sb="10" eb="14">
      <t>ロウジンフクシ</t>
    </rPh>
    <rPh sb="14" eb="20">
      <t>シセツジムクミアイ</t>
    </rPh>
    <rPh sb="21" eb="24">
      <t>クニギリョウ</t>
    </rPh>
    <phoneticPr fontId="2"/>
  </si>
  <si>
    <t>伊都郡町村及び橋本市児童福祉施設事務組合（わかくさ）</t>
  </si>
  <si>
    <t>和歌山県後期高齢者医療広域連合</t>
    <rPh sb="0" eb="9">
      <t>ワカヤマケンコウキコウレイシャ</t>
    </rPh>
    <rPh sb="9" eb="15">
      <t>イリョウコウイキレンゴウ</t>
    </rPh>
    <phoneticPr fontId="2"/>
  </si>
  <si>
    <t>和歌山県後期高齢者医療広域連合（特別会計）</t>
    <rPh sb="0" eb="9">
      <t>ワカヤマケンコウキコウレイシャ</t>
    </rPh>
    <rPh sb="9" eb="15">
      <t>イリョウコウイキレンゴウ</t>
    </rPh>
    <rPh sb="16" eb="20">
      <t>トクベツカイケイ</t>
    </rPh>
    <phoneticPr fontId="2"/>
  </si>
  <si>
    <t>伊都郡町村及び橋本市老人福祉施設事務組合（公営企業会計）</t>
  </si>
  <si>
    <t>ふるさと応援寄付基金</t>
    <rPh sb="4" eb="6">
      <t>オウエン</t>
    </rPh>
    <rPh sb="6" eb="8">
      <t>キフ</t>
    </rPh>
    <rPh sb="8" eb="10">
      <t>キキン</t>
    </rPh>
    <phoneticPr fontId="11"/>
  </si>
  <si>
    <t>地域福祉基金</t>
    <rPh sb="0" eb="2">
      <t>チイキ</t>
    </rPh>
    <rPh sb="2" eb="4">
      <t>フクシ</t>
    </rPh>
    <rPh sb="4" eb="6">
      <t>キキン</t>
    </rPh>
    <phoneticPr fontId="11"/>
  </si>
  <si>
    <t>街並み景観及び自然景観振興整備基金</t>
    <rPh sb="0" eb="2">
      <t>マチナ</t>
    </rPh>
    <rPh sb="3" eb="5">
      <t>ケイカン</t>
    </rPh>
    <rPh sb="5" eb="6">
      <t>オヨ</t>
    </rPh>
    <rPh sb="7" eb="9">
      <t>シゼン</t>
    </rPh>
    <rPh sb="9" eb="11">
      <t>ケイカン</t>
    </rPh>
    <rPh sb="11" eb="13">
      <t>シンコウ</t>
    </rPh>
    <rPh sb="13" eb="15">
      <t>セイビ</t>
    </rPh>
    <rPh sb="15" eb="17">
      <t>キキン</t>
    </rPh>
    <phoneticPr fontId="11"/>
  </si>
  <si>
    <t>公共施設整備基金</t>
    <rPh sb="0" eb="2">
      <t>コウキョウ</t>
    </rPh>
    <rPh sb="2" eb="4">
      <t>シセツ</t>
    </rPh>
    <rPh sb="4" eb="6">
      <t>セイビ</t>
    </rPh>
    <rPh sb="6" eb="8">
      <t>キキン</t>
    </rPh>
    <phoneticPr fontId="11"/>
  </si>
  <si>
    <t>森林整備基金</t>
    <rPh sb="0" eb="2">
      <t>シンリン</t>
    </rPh>
    <rPh sb="2" eb="4">
      <t>セイビ</t>
    </rPh>
    <rPh sb="4" eb="6">
      <t>キキン</t>
    </rPh>
    <phoneticPr fontId="11"/>
  </si>
  <si>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</si>
  <si>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</si>
  <si>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</si>
  <si>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</si>
  <si>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将来負担比率はマイナスとなっており、有形固定資産減価償却率は類似団体内平均値と比較して高い水準となっている。
今後は公共施設個別計画のもと、老朽化の進むものから財政上可能な範囲で順次更新を行っていき、有形固定資産減価償却率の減少に努める。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</si>
  <si>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</si>
  <si>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</si>
  <si>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</si>
  <si>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</si>
  <si>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有形固定資産減価償却率</t>
    <phoneticPr fontId="5"/>
  </si>
  <si>
    <t>類似団体内平均値</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</si>
  <si>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</si>
  <si>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</si>
  <si>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</si>
  <si>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将来負担比率はマイナスとなっており、実質公債費比率は減少傾向になっている。
実質公債費比率は類似団体内平均値と比較すると高い水準となっているため、今後は町債の発行を伴う新規事業を抑制するように努める。</t>
    <rPh sb="0" eb="2">
      <t>ショウライ</t>
    </rPh>
    <rPh sb="2" eb="4">
      <t>フタン</t>
    </rPh>
    <rPh sb="4" eb="6">
      <t>ヒリツ</t>
    </rPh>
    <rPh sb="18" eb="20">
      <t>ジッシツ</t>
    </rPh>
    <rPh sb="20" eb="23">
      <t>コウサイヒ</t>
    </rPh>
    <rPh sb="23" eb="25">
      <t>ヒリツ</t>
    </rPh>
    <rPh sb="26" eb="28">
      <t>ゲンショウ</t>
    </rPh>
    <rPh sb="28" eb="30">
      <t>ケイコウ</t>
    </rPh>
    <rPh sb="38" eb="40">
      <t>ジッシツ</t>
    </rPh>
    <rPh sb="40" eb="43">
      <t>コウサイヒ</t>
    </rPh>
    <rPh sb="43" eb="45">
      <t>ヒリツ</t>
    </rPh>
    <rPh sb="46" eb="48">
      <t>ルイジ</t>
    </rPh>
    <rPh sb="48" eb="50">
      <t>ダンタイ</t>
    </rPh>
    <rPh sb="50" eb="51">
      <t>ナイ</t>
    </rPh>
    <rPh sb="51" eb="54">
      <t>ヘイキンチ</t>
    </rPh>
    <rPh sb="55" eb="57">
      <t>ヒカク</t>
    </rPh>
    <rPh sb="60" eb="61">
      <t>タカ</t>
    </rPh>
    <rPh sb="62" eb="64">
      <t>スイジュン</t>
    </rPh>
    <rPh sb="73" eb="75">
      <t>コンゴ</t>
    </rPh>
    <rPh sb="76" eb="78">
      <t>チョウサイ</t>
    </rPh>
    <rPh sb="79" eb="81">
      <t>ハッコウ</t>
    </rPh>
    <rPh sb="82" eb="83">
      <t>トモナ</t>
    </rPh>
    <rPh sb="84" eb="86">
      <t>シンキ</t>
    </rPh>
    <rPh sb="86" eb="88">
      <t>ジギョウ</t>
    </rPh>
    <rPh sb="89" eb="91">
      <t>ヨクセイ</t>
    </rPh>
    <rPh sb="96" eb="97">
      <t>ツトジッシツコウサイヒヒリツゲンショウケイコウジッシツコウサイヒヒリツルイジダンタイナイヘイキンチヒカクタカスイジュンコンゴチョウサイハッコウトモナシンキジギョウヨクセイツト</t>
    </rPh>
    <phoneticPr fontId="5"/>
  </si>
  <si>
    <t>実質公債費比率</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</si>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</sst>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288550</c:v>
                </c:pt>
                <c:pt idx="1">
                  <c:v>287914</c:v>
                </c:pt>
                <c:pt idx="2">
                  <c:v>310300</c:v>
                </c:pt>
                <c:pt idx="3">
                  <c:v>317319</c:v>
                </c:pt>
                <c:pt idx="4">
                  <c:v>289738</c:v>
                </c:pt>
              </c:numCache>
            </c:numRef>
          </c:val>
          <c:smooth val="0"/>
          <c:extLst>
            <c:ext xmlns:c16="http://schemas.microsoft.com/office/drawing/2014/chart" uri="{C3380CC4-5D6E-409C-BE32-E72D297353CC}">
              <c16:uniqueId val="{00000000-801B-4871-B447-1B2D41B19DE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231515</c:v>
                </c:pt>
                <c:pt idx="1">
                  <c:v>187770</c:v>
                </c:pt>
                <c:pt idx="2">
                  <c:v>153988</c:v>
                </c:pt>
                <c:pt idx="3">
                  <c:v>187251</c:v>
                </c:pt>
                <c:pt idx="4">
                  <c:v>92585</c:v>
                </c:pt>
              </c:numCache>
            </c:numRef>
          </c:val>
          <c:smooth val="0"/>
          <c:extLst>
            <c:ext xmlns:c16="http://schemas.microsoft.com/office/drawing/2014/chart" uri="{C3380CC4-5D6E-409C-BE32-E72D297353CC}">
              <c16:uniqueId val="{00000001-801B-4871-B447-1B2D41B19DE8}"/>
            </c:ext>
          </c:extLst>
        </c:ser>
        <c:dLbls>
          <c:showLegendKey val="0"/>
          <c:showVal val="0"/>
          <c:showCatName val="0"/>
          <c:showSerName val="0"/>
          <c:showPercent val="0"/>
          <c:showBubbleSize val="0"/>
        </c:dLbls>
        <c:marker val="1"/>
        <c:smooth val="0"/>
        <c:axId val="167760640"/>
        <c:axId val="167762560"/>
      </c:lineChart>
      <c:catAx>
        <c:axId val="1677606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7762560"/>
        <c:crosses val="autoZero"/>
        <c:auto val="1"/>
        <c:lblAlgn val="ctr"/>
        <c:lblOffset val="100"/>
        <c:tickLblSkip val="1"/>
        <c:tickMarkSkip val="1"/>
        <c:noMultiLvlLbl val="0"/>
      </c:catAx>
      <c:valAx>
        <c:axId val="16776256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77606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7.23</c:v>
                </c:pt>
                <c:pt idx="1">
                  <c:v>7.71</c:v>
                </c:pt>
                <c:pt idx="2">
                  <c:v>5.42</c:v>
                </c:pt>
                <c:pt idx="3">
                  <c:v>5.19</c:v>
                </c:pt>
                <c:pt idx="4">
                  <c:v>2.77</c:v>
                </c:pt>
              </c:numCache>
            </c:numRef>
          </c:val>
          <c:extLst>
            <c:ext xmlns:c16="http://schemas.microsoft.com/office/drawing/2014/chart" uri="{C3380CC4-5D6E-409C-BE32-E72D297353CC}">
              <c16:uniqueId val="{00000000-F16E-4EC2-96F6-5AA46D259AA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57.94</c:v>
                </c:pt>
                <c:pt idx="1">
                  <c:v>57.79</c:v>
                </c:pt>
                <c:pt idx="2">
                  <c:v>59.65</c:v>
                </c:pt>
                <c:pt idx="3">
                  <c:v>58.8</c:v>
                </c:pt>
                <c:pt idx="4">
                  <c:v>44.51</c:v>
                </c:pt>
              </c:numCache>
            </c:numRef>
          </c:val>
          <c:extLst>
            <c:ext xmlns:c16="http://schemas.microsoft.com/office/drawing/2014/chart" uri="{C3380CC4-5D6E-409C-BE32-E72D297353CC}">
              <c16:uniqueId val="{00000001-F16E-4EC2-96F6-5AA46D259AAC}"/>
            </c:ext>
          </c:extLst>
        </c:ser>
        <c:dLbls>
          <c:showLegendKey val="0"/>
          <c:showVal val="0"/>
          <c:showCatName val="0"/>
          <c:showSerName val="0"/>
          <c:showPercent val="0"/>
          <c:showBubbleSize val="0"/>
        </c:dLbls>
        <c:gapWidth val="250"/>
        <c:overlap val="100"/>
        <c:axId val="179585792"/>
        <c:axId val="1795877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0.59</c:v>
                </c:pt>
                <c:pt idx="1">
                  <c:v>4.3499999999999996</c:v>
                </c:pt>
                <c:pt idx="2">
                  <c:v>-1.61</c:v>
                </c:pt>
                <c:pt idx="3">
                  <c:v>-2.71</c:v>
                </c:pt>
                <c:pt idx="4">
                  <c:v>-17.98</c:v>
                </c:pt>
              </c:numCache>
            </c:numRef>
          </c:val>
          <c:smooth val="0"/>
          <c:extLst>
            <c:ext xmlns:c16="http://schemas.microsoft.com/office/drawing/2014/chart" uri="{C3380CC4-5D6E-409C-BE32-E72D297353CC}">
              <c16:uniqueId val="{00000002-F16E-4EC2-96F6-5AA46D259AAC}"/>
            </c:ext>
          </c:extLst>
        </c:ser>
        <c:dLbls>
          <c:showLegendKey val="0"/>
          <c:showVal val="0"/>
          <c:showCatName val="0"/>
          <c:showSerName val="0"/>
          <c:showPercent val="0"/>
          <c:showBubbleSize val="0"/>
        </c:dLbls>
        <c:marker val="1"/>
        <c:smooth val="0"/>
        <c:axId val="179585792"/>
        <c:axId val="179587712"/>
      </c:lineChart>
      <c:catAx>
        <c:axId val="179585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9587712"/>
        <c:crosses val="autoZero"/>
        <c:auto val="1"/>
        <c:lblAlgn val="ctr"/>
        <c:lblOffset val="100"/>
        <c:tickLblSkip val="1"/>
        <c:tickMarkSkip val="1"/>
        <c:noMultiLvlLbl val="0"/>
      </c:catAx>
      <c:valAx>
        <c:axId val="179587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9585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0.26</c:v>
                </c:pt>
                <c:pt idx="2">
                  <c:v>#N/A</c:v>
                </c:pt>
                <c:pt idx="3">
                  <c:v>0.32</c:v>
                </c:pt>
                <c:pt idx="4">
                  <c:v>#N/A</c:v>
                </c:pt>
                <c:pt idx="5">
                  <c:v>0.35</c:v>
                </c:pt>
                <c:pt idx="6">
                  <c:v>#N/A</c:v>
                </c:pt>
                <c:pt idx="7">
                  <c:v>0.4</c:v>
                </c:pt>
                <c:pt idx="8">
                  <c:v>#N/A</c:v>
                </c:pt>
                <c:pt idx="9">
                  <c:v>0.48</c:v>
                </c:pt>
              </c:numCache>
            </c:numRef>
          </c:val>
          <c:extLst>
            <c:ext xmlns:c16="http://schemas.microsoft.com/office/drawing/2014/chart" uri="{C3380CC4-5D6E-409C-BE32-E72D297353CC}">
              <c16:uniqueId val="{00000000-DEF7-41C5-9C32-4A00704E8EE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EF7-41C5-9C32-4A00704E8EE4}"/>
            </c:ext>
          </c:extLst>
        </c:ser>
        <c:ser>
          <c:idx val="2"/>
          <c:order val="2"/>
          <c:tx>
            <c:strRef>
              <c:f>データシート!$A$29</c:f>
              <c:strCache>
                <c:ptCount val="1"/>
                <c:pt idx="0">
                  <c:v>高野町簡易水道特別会計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0.08</c:v>
                </c:pt>
                <c:pt idx="2">
                  <c:v>#N/A</c:v>
                </c:pt>
                <c:pt idx="3">
                  <c:v>0.08</c:v>
                </c:pt>
                <c:pt idx="4">
                  <c:v>#N/A</c:v>
                </c:pt>
                <c:pt idx="5">
                  <c:v>0.13</c:v>
                </c:pt>
                <c:pt idx="6">
                  <c:v>#N/A</c:v>
                </c:pt>
                <c:pt idx="7">
                  <c:v>0.38</c:v>
                </c:pt>
                <c:pt idx="8">
                  <c:v>#N/A</c:v>
                </c:pt>
                <c:pt idx="9">
                  <c:v>0.3</c:v>
                </c:pt>
              </c:numCache>
            </c:numRef>
          </c:val>
          <c:extLst>
            <c:ext xmlns:c16="http://schemas.microsoft.com/office/drawing/2014/chart" uri="{C3380CC4-5D6E-409C-BE32-E72D297353CC}">
              <c16:uniqueId val="{00000002-DEF7-41C5-9C32-4A00704E8EE4}"/>
            </c:ext>
          </c:extLst>
        </c:ser>
        <c:ser>
          <c:idx val="3"/>
          <c:order val="3"/>
          <c:tx>
            <c:strRef>
              <c:f>データシート!$A$30</c:f>
              <c:strCache>
                <c:ptCount val="1"/>
                <c:pt idx="0">
                  <c:v>高野町下水道特別会計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0.32</c:v>
                </c:pt>
                <c:pt idx="2">
                  <c:v>#N/A</c:v>
                </c:pt>
                <c:pt idx="3">
                  <c:v>0.28999999999999998</c:v>
                </c:pt>
                <c:pt idx="4">
                  <c:v>#N/A</c:v>
                </c:pt>
                <c:pt idx="5">
                  <c:v>0.23</c:v>
                </c:pt>
                <c:pt idx="6">
                  <c:v>#N/A</c:v>
                </c:pt>
                <c:pt idx="7">
                  <c:v>0.34</c:v>
                </c:pt>
                <c:pt idx="8">
                  <c:v>#N/A</c:v>
                </c:pt>
                <c:pt idx="9">
                  <c:v>0.34</c:v>
                </c:pt>
              </c:numCache>
            </c:numRef>
          </c:val>
          <c:extLst>
            <c:ext xmlns:c16="http://schemas.microsoft.com/office/drawing/2014/chart" uri="{C3380CC4-5D6E-409C-BE32-E72D297353CC}">
              <c16:uniqueId val="{00000003-DEF7-41C5-9C32-4A00704E8EE4}"/>
            </c:ext>
          </c:extLst>
        </c:ser>
        <c:ser>
          <c:idx val="4"/>
          <c:order val="4"/>
          <c:tx>
            <c:strRef>
              <c:f>データシート!$A$31</c:f>
              <c:strCache>
                <c:ptCount val="1"/>
                <c:pt idx="0">
                  <c:v>高野町国民健康保険富貴診療所特別会計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0.19</c:v>
                </c:pt>
                <c:pt idx="2">
                  <c:v>#N/A</c:v>
                </c:pt>
                <c:pt idx="3">
                  <c:v>0.25</c:v>
                </c:pt>
                <c:pt idx="4">
                  <c:v>#N/A</c:v>
                </c:pt>
                <c:pt idx="5">
                  <c:v>0.23</c:v>
                </c:pt>
                <c:pt idx="6">
                  <c:v>#N/A</c:v>
                </c:pt>
                <c:pt idx="7">
                  <c:v>0.54</c:v>
                </c:pt>
                <c:pt idx="8">
                  <c:v>#N/A</c:v>
                </c:pt>
                <c:pt idx="9">
                  <c:v>0.47</c:v>
                </c:pt>
              </c:numCache>
            </c:numRef>
          </c:val>
          <c:extLst>
            <c:ext xmlns:c16="http://schemas.microsoft.com/office/drawing/2014/chart" uri="{C3380CC4-5D6E-409C-BE32-E72D297353CC}">
              <c16:uniqueId val="{00000004-DEF7-41C5-9C32-4A00704E8EE4}"/>
            </c:ext>
          </c:extLst>
        </c:ser>
        <c:ser>
          <c:idx val="5"/>
          <c:order val="5"/>
          <c:tx>
            <c:strRef>
              <c:f>データシート!$A$32</c:f>
              <c:strCache>
                <c:ptCount val="1"/>
                <c:pt idx="0">
                  <c:v>高野町国民健康保険高野山総合診療所特別会計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0.93</c:v>
                </c:pt>
                <c:pt idx="2">
                  <c:v>#N/A</c:v>
                </c:pt>
                <c:pt idx="3">
                  <c:v>1.38</c:v>
                </c:pt>
                <c:pt idx="4">
                  <c:v>#N/A</c:v>
                </c:pt>
                <c:pt idx="5">
                  <c:v>1.59</c:v>
                </c:pt>
                <c:pt idx="6">
                  <c:v>#N/A</c:v>
                </c:pt>
                <c:pt idx="7">
                  <c:v>1.57</c:v>
                </c:pt>
                <c:pt idx="8">
                  <c:v>#N/A</c:v>
                </c:pt>
                <c:pt idx="9">
                  <c:v>1.52</c:v>
                </c:pt>
              </c:numCache>
            </c:numRef>
          </c:val>
          <c:extLst>
            <c:ext xmlns:c16="http://schemas.microsoft.com/office/drawing/2014/chart" uri="{C3380CC4-5D6E-409C-BE32-E72D297353CC}">
              <c16:uniqueId val="{00000005-DEF7-41C5-9C32-4A00704E8EE4}"/>
            </c:ext>
          </c:extLst>
        </c:ser>
        <c:ser>
          <c:idx val="6"/>
          <c:order val="6"/>
          <c:tx>
            <c:strRef>
              <c:f>データシート!$A$33</c:f>
              <c:strCache>
                <c:ptCount val="1"/>
                <c:pt idx="0">
                  <c:v>高野町介護保険特別会計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1.63</c:v>
                </c:pt>
                <c:pt idx="2">
                  <c:v>#N/A</c:v>
                </c:pt>
                <c:pt idx="3">
                  <c:v>1.41</c:v>
                </c:pt>
                <c:pt idx="4">
                  <c:v>#N/A</c:v>
                </c:pt>
                <c:pt idx="5">
                  <c:v>1.8</c:v>
                </c:pt>
                <c:pt idx="6">
                  <c:v>#N/A</c:v>
                </c:pt>
                <c:pt idx="7">
                  <c:v>1.25</c:v>
                </c:pt>
                <c:pt idx="8">
                  <c:v>#N/A</c:v>
                </c:pt>
                <c:pt idx="9">
                  <c:v>2.27</c:v>
                </c:pt>
              </c:numCache>
            </c:numRef>
          </c:val>
          <c:extLst>
            <c:ext xmlns:c16="http://schemas.microsoft.com/office/drawing/2014/chart" uri="{C3380CC4-5D6E-409C-BE32-E72D297353CC}">
              <c16:uniqueId val="{00000006-DEF7-41C5-9C32-4A00704E8EE4}"/>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7.23</c:v>
                </c:pt>
                <c:pt idx="2">
                  <c:v>#N/A</c:v>
                </c:pt>
                <c:pt idx="3">
                  <c:v>7.71</c:v>
                </c:pt>
                <c:pt idx="4">
                  <c:v>#N/A</c:v>
                </c:pt>
                <c:pt idx="5">
                  <c:v>5.41</c:v>
                </c:pt>
                <c:pt idx="6">
                  <c:v>#N/A</c:v>
                </c:pt>
                <c:pt idx="7">
                  <c:v>5.19</c:v>
                </c:pt>
                <c:pt idx="8">
                  <c:v>#N/A</c:v>
                </c:pt>
                <c:pt idx="9">
                  <c:v>2.76</c:v>
                </c:pt>
              </c:numCache>
            </c:numRef>
          </c:val>
          <c:extLst>
            <c:ext xmlns:c16="http://schemas.microsoft.com/office/drawing/2014/chart" uri="{C3380CC4-5D6E-409C-BE32-E72D297353CC}">
              <c16:uniqueId val="{00000007-DEF7-41C5-9C32-4A00704E8EE4}"/>
            </c:ext>
          </c:extLst>
        </c:ser>
        <c:ser>
          <c:idx val="8"/>
          <c:order val="8"/>
          <c:tx>
            <c:strRef>
              <c:f>データシート!$A$35</c:f>
              <c:strCache>
                <c:ptCount val="1"/>
                <c:pt idx="0">
                  <c:v>高野町国民健康保険特別会計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6.25</c:v>
                </c:pt>
                <c:pt idx="2">
                  <c:v>#N/A</c:v>
                </c:pt>
                <c:pt idx="3">
                  <c:v>5.87</c:v>
                </c:pt>
                <c:pt idx="4">
                  <c:v>#N/A</c:v>
                </c:pt>
                <c:pt idx="5">
                  <c:v>5.92</c:v>
                </c:pt>
                <c:pt idx="6">
                  <c:v>#N/A</c:v>
                </c:pt>
                <c:pt idx="7">
                  <c:v>5.0199999999999996</c:v>
                </c:pt>
                <c:pt idx="8">
                  <c:v>#N/A</c:v>
                </c:pt>
                <c:pt idx="9">
                  <c:v>4.4400000000000004</c:v>
                </c:pt>
              </c:numCache>
            </c:numRef>
          </c:val>
          <c:extLst>
            <c:ext xmlns:c16="http://schemas.microsoft.com/office/drawing/2014/chart" uri="{C3380CC4-5D6E-409C-BE32-E72D297353CC}">
              <c16:uniqueId val="{00000008-DEF7-41C5-9C32-4A00704E8EE4}"/>
            </c:ext>
          </c:extLst>
        </c:ser>
        <c:ser>
          <c:idx val="9"/>
          <c:order val="9"/>
          <c:tx>
            <c:strRef>
              <c:f>データシート!$A$36</c:f>
              <c:strCache>
                <c:ptCount val="1"/>
                <c:pt idx="0">
                  <c:v>高野町水道事業会計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3.09</c:v>
                </c:pt>
                <c:pt idx="2">
                  <c:v>#N/A</c:v>
                </c:pt>
                <c:pt idx="3">
                  <c:v>3.42</c:v>
                </c:pt>
                <c:pt idx="4">
                  <c:v>#N/A</c:v>
                </c:pt>
                <c:pt idx="5">
                  <c:v>3.68</c:v>
                </c:pt>
                <c:pt idx="6">
                  <c:v>#N/A</c:v>
                </c:pt>
                <c:pt idx="7">
                  <c:v>4.0199999999999996</c:v>
                </c:pt>
                <c:pt idx="8">
                  <c:v>#N/A</c:v>
                </c:pt>
                <c:pt idx="9">
                  <c:v>4.87</c:v>
                </c:pt>
              </c:numCache>
            </c:numRef>
          </c:val>
          <c:extLst>
            <c:ext xmlns:c16="http://schemas.microsoft.com/office/drawing/2014/chart" uri="{C3380CC4-5D6E-409C-BE32-E72D297353CC}">
              <c16:uniqueId val="{00000009-DEF7-41C5-9C32-4A00704E8EE4}"/>
            </c:ext>
          </c:extLst>
        </c:ser>
        <c:dLbls>
          <c:showLegendKey val="0"/>
          <c:showVal val="0"/>
          <c:showCatName val="0"/>
          <c:showSerName val="0"/>
          <c:showPercent val="0"/>
          <c:showBubbleSize val="0"/>
        </c:dLbls>
        <c:gapWidth val="150"/>
        <c:overlap val="100"/>
        <c:axId val="179964544"/>
        <c:axId val="179970432"/>
      </c:barChart>
      <c:catAx>
        <c:axId val="179964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9970432"/>
        <c:crosses val="autoZero"/>
        <c:auto val="1"/>
        <c:lblAlgn val="ctr"/>
        <c:lblOffset val="100"/>
        <c:tickLblSkip val="1"/>
        <c:tickMarkSkip val="1"/>
        <c:noMultiLvlLbl val="0"/>
      </c:catAx>
      <c:valAx>
        <c:axId val="1799704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99645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374</c:v>
                </c:pt>
                <c:pt idx="5">
                  <c:v>358</c:v>
                </c:pt>
                <c:pt idx="8">
                  <c:v>362</c:v>
                </c:pt>
                <c:pt idx="11">
                  <c:v>351</c:v>
                </c:pt>
                <c:pt idx="14">
                  <c:v>337</c:v>
                </c:pt>
              </c:numCache>
            </c:numRef>
          </c:val>
          <c:extLst>
            <c:ext xmlns:c16="http://schemas.microsoft.com/office/drawing/2014/chart" uri="{C3380CC4-5D6E-409C-BE32-E72D297353CC}">
              <c16:uniqueId val="{00000000-42EC-410B-B68E-782C719D1E3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2EC-410B-B68E-782C719D1E3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2EC-410B-B68E-782C719D1E3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23</c:v>
                </c:pt>
                <c:pt idx="3">
                  <c:v>24</c:v>
                </c:pt>
                <c:pt idx="6">
                  <c:v>23</c:v>
                </c:pt>
                <c:pt idx="9">
                  <c:v>24</c:v>
                </c:pt>
                <c:pt idx="12">
                  <c:v>22</c:v>
                </c:pt>
              </c:numCache>
            </c:numRef>
          </c:val>
          <c:extLst>
            <c:ext xmlns:c16="http://schemas.microsoft.com/office/drawing/2014/chart" uri="{C3380CC4-5D6E-409C-BE32-E72D297353CC}">
              <c16:uniqueId val="{00000003-42EC-410B-B68E-782C719D1E3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61</c:v>
                </c:pt>
                <c:pt idx="3">
                  <c:v>74</c:v>
                </c:pt>
                <c:pt idx="6">
                  <c:v>85</c:v>
                </c:pt>
                <c:pt idx="9">
                  <c:v>83</c:v>
                </c:pt>
                <c:pt idx="12">
                  <c:v>69</c:v>
                </c:pt>
              </c:numCache>
            </c:numRef>
          </c:val>
          <c:extLst>
            <c:ext xmlns:c16="http://schemas.microsoft.com/office/drawing/2014/chart" uri="{C3380CC4-5D6E-409C-BE32-E72D297353CC}">
              <c16:uniqueId val="{00000004-42EC-410B-B68E-782C719D1E3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7</c:v>
                </c:pt>
                <c:pt idx="3">
                  <c:v>7</c:v>
                </c:pt>
                <c:pt idx="6">
                  <c:v>7</c:v>
                </c:pt>
                <c:pt idx="9">
                  <c:v>0</c:v>
                </c:pt>
                <c:pt idx="12">
                  <c:v>0</c:v>
                </c:pt>
              </c:numCache>
            </c:numRef>
          </c:val>
          <c:extLst>
            <c:ext xmlns:c16="http://schemas.microsoft.com/office/drawing/2014/chart" uri="{C3380CC4-5D6E-409C-BE32-E72D297353CC}">
              <c16:uniqueId val="{00000005-42EC-410B-B68E-782C719D1E3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8</c:v>
                </c:pt>
                <c:pt idx="9">
                  <c:v>0</c:v>
                </c:pt>
                <c:pt idx="12">
                  <c:v>0</c:v>
                </c:pt>
              </c:numCache>
            </c:numRef>
          </c:val>
          <c:extLst>
            <c:ext xmlns:c16="http://schemas.microsoft.com/office/drawing/2014/chart" uri="{C3380CC4-5D6E-409C-BE32-E72D297353CC}">
              <c16:uniqueId val="{00000006-42EC-410B-B68E-782C719D1E3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402</c:v>
                </c:pt>
                <c:pt idx="3">
                  <c:v>387</c:v>
                </c:pt>
                <c:pt idx="6">
                  <c:v>379</c:v>
                </c:pt>
                <c:pt idx="9">
                  <c:v>360</c:v>
                </c:pt>
                <c:pt idx="12">
                  <c:v>334</c:v>
                </c:pt>
              </c:numCache>
            </c:numRef>
          </c:val>
          <c:extLst>
            <c:ext xmlns:c16="http://schemas.microsoft.com/office/drawing/2014/chart" uri="{C3380CC4-5D6E-409C-BE32-E72D297353CC}">
              <c16:uniqueId val="{00000007-42EC-410B-B68E-782C719D1E31}"/>
            </c:ext>
          </c:extLst>
        </c:ser>
        <c:dLbls>
          <c:showLegendKey val="0"/>
          <c:showVal val="0"/>
          <c:showCatName val="0"/>
          <c:showSerName val="0"/>
          <c:showPercent val="0"/>
          <c:showBubbleSize val="0"/>
        </c:dLbls>
        <c:gapWidth val="100"/>
        <c:overlap val="100"/>
        <c:axId val="171722624"/>
        <c:axId val="1717248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119</c:v>
                </c:pt>
                <c:pt idx="2">
                  <c:v>#N/A</c:v>
                </c:pt>
                <c:pt idx="3">
                  <c:v>#N/A</c:v>
                </c:pt>
                <c:pt idx="4">
                  <c:v>134</c:v>
                </c:pt>
                <c:pt idx="5">
                  <c:v>#N/A</c:v>
                </c:pt>
                <c:pt idx="6">
                  <c:v>#N/A</c:v>
                </c:pt>
                <c:pt idx="7">
                  <c:v>140</c:v>
                </c:pt>
                <c:pt idx="8">
                  <c:v>#N/A</c:v>
                </c:pt>
                <c:pt idx="9">
                  <c:v>#N/A</c:v>
                </c:pt>
                <c:pt idx="10">
                  <c:v>116</c:v>
                </c:pt>
                <c:pt idx="11">
                  <c:v>#N/A</c:v>
                </c:pt>
                <c:pt idx="12">
                  <c:v>#N/A</c:v>
                </c:pt>
                <c:pt idx="13">
                  <c:v>88</c:v>
                </c:pt>
                <c:pt idx="14">
                  <c:v>#N/A</c:v>
                </c:pt>
              </c:numCache>
            </c:numRef>
          </c:val>
          <c:smooth val="0"/>
          <c:extLst>
            <c:ext xmlns:c16="http://schemas.microsoft.com/office/drawing/2014/chart" uri="{C3380CC4-5D6E-409C-BE32-E72D297353CC}">
              <c16:uniqueId val="{00000008-42EC-410B-B68E-782C719D1E31}"/>
            </c:ext>
          </c:extLst>
        </c:ser>
        <c:dLbls>
          <c:showLegendKey val="0"/>
          <c:showVal val="0"/>
          <c:showCatName val="0"/>
          <c:showSerName val="0"/>
          <c:showPercent val="0"/>
          <c:showBubbleSize val="0"/>
        </c:dLbls>
        <c:marker val="1"/>
        <c:smooth val="0"/>
        <c:axId val="171722624"/>
        <c:axId val="171724800"/>
      </c:lineChart>
      <c:catAx>
        <c:axId val="171722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1724800"/>
        <c:crosses val="autoZero"/>
        <c:auto val="1"/>
        <c:lblAlgn val="ctr"/>
        <c:lblOffset val="100"/>
        <c:tickLblSkip val="1"/>
        <c:tickMarkSkip val="1"/>
        <c:noMultiLvlLbl val="0"/>
      </c:catAx>
      <c:valAx>
        <c:axId val="1717248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1722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3078</c:v>
                </c:pt>
                <c:pt idx="5">
                  <c:v>3223</c:v>
                </c:pt>
                <c:pt idx="8">
                  <c:v>3133</c:v>
                </c:pt>
                <c:pt idx="11">
                  <c:v>3301</c:v>
                </c:pt>
                <c:pt idx="14">
                  <c:v>3470</c:v>
                </c:pt>
              </c:numCache>
            </c:numRef>
          </c:val>
          <c:extLst>
            <c:ext xmlns:c16="http://schemas.microsoft.com/office/drawing/2014/chart" uri="{C3380CC4-5D6E-409C-BE32-E72D297353CC}">
              <c16:uniqueId val="{00000000-BEAF-49DA-AD63-534BCFB6A93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557</c:v>
                </c:pt>
                <c:pt idx="5">
                  <c:v>473</c:v>
                </c:pt>
                <c:pt idx="8">
                  <c:v>420</c:v>
                </c:pt>
                <c:pt idx="11">
                  <c:v>374</c:v>
                </c:pt>
                <c:pt idx="14">
                  <c:v>408</c:v>
                </c:pt>
              </c:numCache>
            </c:numRef>
          </c:val>
          <c:extLst>
            <c:ext xmlns:c16="http://schemas.microsoft.com/office/drawing/2014/chart" uri="{C3380CC4-5D6E-409C-BE32-E72D297353CC}">
              <c16:uniqueId val="{00000001-BEAF-49DA-AD63-534BCFB6A93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1882</c:v>
                </c:pt>
                <c:pt idx="5">
                  <c:v>2126</c:v>
                </c:pt>
                <c:pt idx="8">
                  <c:v>2089</c:v>
                </c:pt>
                <c:pt idx="11">
                  <c:v>2024</c:v>
                </c:pt>
                <c:pt idx="14">
                  <c:v>8714</c:v>
                </c:pt>
              </c:numCache>
            </c:numRef>
          </c:val>
          <c:extLst>
            <c:ext xmlns:c16="http://schemas.microsoft.com/office/drawing/2014/chart" uri="{C3380CC4-5D6E-409C-BE32-E72D297353CC}">
              <c16:uniqueId val="{00000002-BEAF-49DA-AD63-534BCFB6A93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EAF-49DA-AD63-534BCFB6A93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EAF-49DA-AD63-534BCFB6A93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EAF-49DA-AD63-534BCFB6A93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677</c:v>
                </c:pt>
                <c:pt idx="3">
                  <c:v>591</c:v>
                </c:pt>
                <c:pt idx="6">
                  <c:v>600</c:v>
                </c:pt>
                <c:pt idx="9">
                  <c:v>579</c:v>
                </c:pt>
                <c:pt idx="12">
                  <c:v>509</c:v>
                </c:pt>
              </c:numCache>
            </c:numRef>
          </c:val>
          <c:extLst>
            <c:ext xmlns:c16="http://schemas.microsoft.com/office/drawing/2014/chart" uri="{C3380CC4-5D6E-409C-BE32-E72D297353CC}">
              <c16:uniqueId val="{00000006-BEAF-49DA-AD63-534BCFB6A93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253</c:v>
                </c:pt>
                <c:pt idx="3">
                  <c:v>226</c:v>
                </c:pt>
                <c:pt idx="6">
                  <c:v>199</c:v>
                </c:pt>
                <c:pt idx="9">
                  <c:v>171</c:v>
                </c:pt>
                <c:pt idx="12">
                  <c:v>143</c:v>
                </c:pt>
              </c:numCache>
            </c:numRef>
          </c:val>
          <c:extLst>
            <c:ext xmlns:c16="http://schemas.microsoft.com/office/drawing/2014/chart" uri="{C3380CC4-5D6E-409C-BE32-E72D297353CC}">
              <c16:uniqueId val="{00000007-BEAF-49DA-AD63-534BCFB6A93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580</c:v>
                </c:pt>
                <c:pt idx="3">
                  <c:v>630</c:v>
                </c:pt>
                <c:pt idx="6">
                  <c:v>700</c:v>
                </c:pt>
                <c:pt idx="9">
                  <c:v>770</c:v>
                </c:pt>
                <c:pt idx="12">
                  <c:v>803</c:v>
                </c:pt>
              </c:numCache>
            </c:numRef>
          </c:val>
          <c:extLst>
            <c:ext xmlns:c16="http://schemas.microsoft.com/office/drawing/2014/chart" uri="{C3380CC4-5D6E-409C-BE32-E72D297353CC}">
              <c16:uniqueId val="{00000008-BEAF-49DA-AD63-534BCFB6A93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40</c:v>
                </c:pt>
                <c:pt idx="3">
                  <c:v>0</c:v>
                </c:pt>
                <c:pt idx="6">
                  <c:v>0</c:v>
                </c:pt>
                <c:pt idx="9">
                  <c:v>0</c:v>
                </c:pt>
                <c:pt idx="12">
                  <c:v>0</c:v>
                </c:pt>
              </c:numCache>
            </c:numRef>
          </c:val>
          <c:extLst>
            <c:ext xmlns:c16="http://schemas.microsoft.com/office/drawing/2014/chart" uri="{C3380CC4-5D6E-409C-BE32-E72D297353CC}">
              <c16:uniqueId val="{00000009-BEAF-49DA-AD63-534BCFB6A93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3421</c:v>
                </c:pt>
                <c:pt idx="3">
                  <c:v>3482</c:v>
                </c:pt>
                <c:pt idx="6">
                  <c:v>3318</c:v>
                </c:pt>
                <c:pt idx="9">
                  <c:v>3434</c:v>
                </c:pt>
                <c:pt idx="12">
                  <c:v>3442</c:v>
                </c:pt>
              </c:numCache>
            </c:numRef>
          </c:val>
          <c:extLst>
            <c:ext xmlns:c16="http://schemas.microsoft.com/office/drawing/2014/chart" uri="{C3380CC4-5D6E-409C-BE32-E72D297353CC}">
              <c16:uniqueId val="{0000000A-BEAF-49DA-AD63-534BCFB6A937}"/>
            </c:ext>
          </c:extLst>
        </c:ser>
        <c:dLbls>
          <c:showLegendKey val="0"/>
          <c:showVal val="0"/>
          <c:showCatName val="0"/>
          <c:showSerName val="0"/>
          <c:showPercent val="0"/>
          <c:showBubbleSize val="0"/>
        </c:dLbls>
        <c:gapWidth val="100"/>
        <c:overlap val="100"/>
        <c:axId val="180715904"/>
        <c:axId val="1807178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EAF-49DA-AD63-534BCFB6A937}"/>
            </c:ext>
          </c:extLst>
        </c:ser>
        <c:dLbls>
          <c:showLegendKey val="0"/>
          <c:showVal val="0"/>
          <c:showCatName val="0"/>
          <c:showSerName val="0"/>
          <c:showPercent val="0"/>
          <c:showBubbleSize val="0"/>
        </c:dLbls>
        <c:marker val="1"/>
        <c:smooth val="0"/>
        <c:axId val="180715904"/>
        <c:axId val="180717824"/>
      </c:lineChart>
      <c:catAx>
        <c:axId val="180715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0717824"/>
        <c:crosses val="autoZero"/>
        <c:auto val="1"/>
        <c:lblAlgn val="ctr"/>
        <c:lblOffset val="100"/>
        <c:tickLblSkip val="1"/>
        <c:tickMarkSkip val="1"/>
        <c:noMultiLvlLbl val="0"/>
      </c:catAx>
      <c:valAx>
        <c:axId val="1807178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0715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1250</c:v>
                </c:pt>
                <c:pt idx="1">
                  <c:v>1202</c:v>
                </c:pt>
                <c:pt idx="2">
                  <c:v>892</c:v>
                </c:pt>
              </c:numCache>
            </c:numRef>
          </c:val>
          <c:extLst>
            <c:ext xmlns:c16="http://schemas.microsoft.com/office/drawing/2014/chart" uri="{C3380CC4-5D6E-409C-BE32-E72D297353CC}">
              <c16:uniqueId val="{00000000-4A4A-47E8-94AB-8157BC7240C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41</c:v>
                </c:pt>
                <c:pt idx="1">
                  <c:v>41</c:v>
                </c:pt>
                <c:pt idx="2">
                  <c:v>41</c:v>
                </c:pt>
              </c:numCache>
            </c:numRef>
          </c:val>
          <c:extLst>
            <c:ext xmlns:c16="http://schemas.microsoft.com/office/drawing/2014/chart" uri="{C3380CC4-5D6E-409C-BE32-E72D297353CC}">
              <c16:uniqueId val="{00000001-4A4A-47E8-94AB-8157BC7240C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658</c:v>
                </c:pt>
                <c:pt idx="1">
                  <c:v>641</c:v>
                </c:pt>
                <c:pt idx="2">
                  <c:v>7641</c:v>
                </c:pt>
              </c:numCache>
            </c:numRef>
          </c:val>
          <c:extLst>
            <c:ext xmlns:c16="http://schemas.microsoft.com/office/drawing/2014/chart" uri="{C3380CC4-5D6E-409C-BE32-E72D297353CC}">
              <c16:uniqueId val="{00000002-4A4A-47E8-94AB-8157BC7240CA}"/>
            </c:ext>
          </c:extLst>
        </c:ser>
        <c:dLbls>
          <c:showLegendKey val="0"/>
          <c:showVal val="0"/>
          <c:showCatName val="0"/>
          <c:showSerName val="0"/>
          <c:showPercent val="0"/>
          <c:showBubbleSize val="0"/>
        </c:dLbls>
        <c:gapWidth val="120"/>
        <c:overlap val="100"/>
        <c:axId val="180225536"/>
        <c:axId val="180227072"/>
      </c:barChart>
      <c:catAx>
        <c:axId val="180225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80227072"/>
        <c:crosses val="autoZero"/>
        <c:auto val="1"/>
        <c:lblAlgn val="ctr"/>
        <c:lblOffset val="100"/>
        <c:tickLblSkip val="1"/>
        <c:tickMarkSkip val="1"/>
        <c:noMultiLvlLbl val="0"/>
      </c:catAx>
      <c:valAx>
        <c:axId val="1802270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80225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{5F77BA22-65C8-4F7C-81C3-D0F2DD6E987F}</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E7C9-407B-8AD9-E6C8A119BF4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{6F501D35-9A99-404D-A29E-69EE0B6EC926}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7C9-407B-8AD9-E6C8A119BF4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{D97EEDD7-6755-4306-B815-1899BA84ACF4}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7C9-407B-8AD9-E6C8A119BF4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{7AC5A673-A265-4864-84A6-2ED335296175}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7C9-407B-8AD9-E6C8A119BF4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{BAA6D202-8DC3-4005-9622-A62E1422D396}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7C9-407B-8AD9-E6C8A119BF43}"/>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{AD15496D-F5D9-40AA-924A-88FE7ACFD60B}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E7C9-407B-8AD9-E6C8A119BF43}"/>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{9AA03AFF-C286-4A01-8C5D-CD4B14E8BF0D}</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E7C9-407B-8AD9-E6C8A119BF43}"/>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{ABC92F3F-08C6-4B90-AC70-E6B465D21209}</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E7C9-407B-8AD9-E6C8A119BF43}"/>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{FA945EE8-B742-4052-9596-F2DAA78F82C2}</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E7C9-407B-8AD9-E6C8A119BF4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63.4</c:v>
                </c:pt>
                <c:pt idx="16">
                  <c:v>64.8</c:v>
                </c:pt>
                <c:pt idx="24">
                  <c:v>65.900000000000006</c:v>
                </c:pt>
                <c:pt idx="32">
                  <c:v>67.5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E7C9-407B-8AD9-E6C8A119BF4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{65235FB2-14BA-4B0F-8693-739EF0ED3F79}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E7C9-407B-8AD9-E6C8A119BF4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{8CDE480D-3A97-4E65-9F40-A65F93A89B6E}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7C9-407B-8AD9-E6C8A119BF4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{51534E74-E330-4850-A3CB-97AC0EEFCCF7}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7C9-407B-8AD9-E6C8A119BF4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{68AA54E1-8425-42E1-A5F0-5F38A47EBBF9}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7C9-407B-8AD9-E6C8A119BF4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{27C6A3A7-ED3A-48BF-82A4-E345DED146CD}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7C9-407B-8AD9-E6C8A119BF43}"/>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{987B2EDF-B38D-4EC9-BAD4-560D34B6AD39}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E7C9-407B-8AD9-E6C8A119BF43}"/>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{122498E6-3F1B-42A9-A272-4C98803AEE62}</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E7C9-407B-8AD9-E6C8A119BF43}"/>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{65677B97-1C82-4D17-BC41-8D78E26C80EB}</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E7C9-407B-8AD9-E6C8A119BF43}"/>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{344898A0-0590-4430-A5CD-516AD2848ACB}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E7C9-407B-8AD9-E6C8A119BF4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57.1</c:v>
                </c:pt>
                <c:pt idx="16">
                  <c:v>57.9</c:v>
                </c:pt>
                <c:pt idx="24">
                  <c:v>58.2</c:v>
                </c:pt>
                <c:pt idx="32">
                  <c:v>58.7</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E7C9-407B-8AD9-E6C8A119BF43}"/>
            </c:ext>
          </c:extLst>
        </c:ser>
        <c:dLbls>
          <c:showLegendKey val="0"/>
          <c:showVal val="1"/>
          <c:showCatName val="0"/>
          <c:showSerName val="0"/>
          <c:showPercent val="0"/>
          <c:showBubbleSize val="0"/>
        </c:dLbls>
        <c:axId val="46179840"/>
        <c:axId val="46181760"/>
      </c:scatterChart>
      <c:valAx>
        <c:axId val="46179840"/>
        <c:scaling>
          <c:orientation val="minMax"/>
          <c:max val="58.9"/>
          <c:min val="5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{DC87695A-EF1B-4300-ADB9-EDD2A5109D27}</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4F18-4D94-8131-AC3F0D894EC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{2942FA6F-F4F6-4AF5-A58A-97935EA1D999}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F18-4D94-8131-AC3F0D894EC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{2A0D7E63-16DA-4B0B-A364-0A8EE321F0F7}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F18-4D94-8131-AC3F0D894EC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{45D64E4E-BA13-4DA6-A31E-5967E9814F54}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F18-4D94-8131-AC3F0D894EC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{10A12037-7B51-4315-B14F-B783D5751868}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F18-4D94-8131-AC3F0D894EC1}"/>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{C5FCFD6B-18E4-4F28-9B1E-F17F3B139675}</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4F18-4D94-8131-AC3F0D894EC1}"/>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{B0D165FF-830D-4BE5-9C9B-C62382C3601D}</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4F18-4D94-8131-AC3F0D894EC1}"/>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{FF99EAD3-4B38-41FA-BC4E-5734929F253A}</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4F18-4D94-8131-AC3F0D894EC1}"/>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{493C9A48-7574-4D27-A1E9-FF12B713756E}</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4F18-4D94-8131-AC3F0D894EC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8.8000000000000007</c:v>
                </c:pt>
                <c:pt idx="8">
                  <c:v>7.7</c:v>
                </c:pt>
                <c:pt idx="16">
                  <c:v>7.4</c:v>
                </c:pt>
                <c:pt idx="24">
                  <c:v>7.2</c:v>
                </c:pt>
                <c:pt idx="32">
                  <c:v>6.5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4F18-4D94-8131-AC3F0D894EC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{F05B26BB-6A71-4124-8DFA-46847211D40D}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4F18-4D94-8131-AC3F0D894EC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{A0503AEE-ED50-46F0-8460-C9E3C2A3C55C}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F18-4D94-8131-AC3F0D894EC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{6E7C4BDF-76DE-4F39-A596-49AE3E78756B}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F18-4D94-8131-AC3F0D894EC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{3CDD9243-225E-4507-84DD-A68A3C853554}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F18-4D94-8131-AC3F0D894EC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{3522A944-DA96-4EBE-9997-D235F97B970C}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F18-4D94-8131-AC3F0D894EC1}"/>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{8892FA23-6BD3-4D65-B725-7A94BF0B0C15}</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4F18-4D94-8131-AC3F0D894EC1}"/>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{961DEE05-9F7C-4ED0-8299-25AA148A85D8}</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4F18-4D94-8131-AC3F0D894EC1}"/>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{B52E0F08-9787-43C9-A92D-9BD6907BA67C}</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4F18-4D94-8131-AC3F0D894EC1}"/>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{DD0D9837-45FF-47CE-A525-70535159191E}</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4F18-4D94-8131-AC3F0D894EC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6.4</c:v>
                </c:pt>
                <c:pt idx="16">
                  <c:v>6.9</c:v>
                </c:pt>
                <c:pt idx="24">
                  <c:v>7.1</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4F18-4D94-8131-AC3F0D894EC1}"/>
            </c:ext>
          </c:extLst>
        </c:ser>
        <c:dLbls>
          <c:showLegendKey val="0"/>
          <c:showVal val="1"/>
          <c:showCatName val="0"/>
          <c:showSerName val="0"/>
          <c:showPercent val="0"/>
          <c:showBubbleSize val="0"/>
        </c:dLbls>
        <c:axId val="84219776"/>
        <c:axId val="84234240"/>
      </c:scatterChart>
      <c:valAx>
        <c:axId val="84219776"/>
        <c:scaling>
          <c:orientation val="minMax"/>
          <c:max val="7.8999999999999995"/>
          <c:min val="6.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和歌山県高野町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a:solidFill>
                <a:sysClr val="windowText" lastClr="000000"/>
              </a:solidFill>
              <a:latin typeface="ＭＳ ゴシック" pitchFamily="49" charset="-128"/>
              <a:ea typeface="ＭＳ ゴシック" pitchFamily="49" charset="-128"/>
            </a:rPr>
            <a:t>【</a:t>
          </a:r>
          <a:r>
            <a:rPr kumimoji="1" lang="ja-JP" altLang="en-US" sz="700">
              <a:solidFill>
                <a:sysClr val="windowText" lastClr="000000"/>
              </a:solidFill>
              <a:latin typeface="ＭＳ ゴシック" pitchFamily="49" charset="-128"/>
              <a:ea typeface="ＭＳ ゴシック" pitchFamily="49" charset="-128"/>
            </a:rPr>
            <a:t>元利償還金</a:t>
          </a:r>
          <a:r>
            <a:rPr kumimoji="1" lang="en-US" altLang="ja-JP" sz="700">
              <a:solidFill>
                <a:sysClr val="windowText" lastClr="000000"/>
              </a:solidFill>
              <a:latin typeface="ＭＳ ゴシック" pitchFamily="49" charset="-128"/>
              <a:ea typeface="ＭＳ ゴシック" pitchFamily="49" charset="-128"/>
            </a:rPr>
            <a:t>】</a:t>
          </a:r>
        </a:p>
        <a:p>
          <a:r>
            <a:rPr kumimoji="1" lang="ja-JP" altLang="en-US" sz="700">
              <a:solidFill>
                <a:sysClr val="windowText" lastClr="000000"/>
              </a:solidFill>
              <a:latin typeface="ＭＳ ゴシック" pitchFamily="49" charset="-128"/>
              <a:ea typeface="ＭＳ ゴシック" pitchFamily="49" charset="-128"/>
            </a:rPr>
            <a:t>　平成２６年度には</a:t>
          </a:r>
          <a:r>
            <a:rPr kumimoji="1" lang="en-US" altLang="ja-JP" sz="700">
              <a:solidFill>
                <a:sysClr val="windowText" lastClr="000000"/>
              </a:solidFill>
              <a:latin typeface="ＭＳ ゴシック" pitchFamily="49" charset="-128"/>
              <a:ea typeface="ＭＳ ゴシック" pitchFamily="49" charset="-128"/>
            </a:rPr>
            <a:t>402</a:t>
          </a:r>
          <a:r>
            <a:rPr kumimoji="1" lang="ja-JP" altLang="en-US" sz="700">
              <a:solidFill>
                <a:sysClr val="windowText" lastClr="000000"/>
              </a:solidFill>
              <a:latin typeface="ＭＳ ゴシック" pitchFamily="49" charset="-128"/>
              <a:ea typeface="ＭＳ ゴシック" pitchFamily="49" charset="-128"/>
            </a:rPr>
            <a:t>百万円の元利償還があったが起債の新規発行を抑制してきたことにより減少傾向である。</a:t>
          </a:r>
        </a:p>
        <a:p>
          <a:r>
            <a:rPr kumimoji="1" lang="en-US" altLang="ja-JP" sz="700">
              <a:solidFill>
                <a:sysClr val="windowText" lastClr="000000"/>
              </a:solidFill>
              <a:latin typeface="ＭＳ ゴシック" pitchFamily="49" charset="-128"/>
              <a:ea typeface="ＭＳ ゴシック" pitchFamily="49" charset="-128"/>
            </a:rPr>
            <a:t>【</a:t>
          </a:r>
          <a:r>
            <a:rPr kumimoji="1" lang="ja-JP" altLang="en-US" sz="700">
              <a:solidFill>
                <a:sysClr val="windowText" lastClr="000000"/>
              </a:solidFill>
              <a:latin typeface="ＭＳ ゴシック" pitchFamily="49" charset="-128"/>
              <a:ea typeface="ＭＳ ゴシック" pitchFamily="49" charset="-128"/>
            </a:rPr>
            <a:t>減債基金積立不足算定額</a:t>
          </a:r>
          <a:r>
            <a:rPr kumimoji="1" lang="en-US" altLang="ja-JP" sz="700">
              <a:solidFill>
                <a:sysClr val="windowText" lastClr="000000"/>
              </a:solidFill>
              <a:latin typeface="ＭＳ ゴシック" pitchFamily="49" charset="-128"/>
              <a:ea typeface="ＭＳ ゴシック" pitchFamily="49" charset="-128"/>
            </a:rPr>
            <a:t>】</a:t>
          </a:r>
        </a:p>
        <a:p>
          <a:r>
            <a:rPr kumimoji="1" lang="ja-JP" altLang="en-US" sz="700">
              <a:solidFill>
                <a:sysClr val="windowText" lastClr="000000"/>
              </a:solidFill>
              <a:latin typeface="ＭＳ ゴシック" pitchFamily="49" charset="-128"/>
              <a:ea typeface="ＭＳ ゴシック" pitchFamily="49" charset="-128"/>
            </a:rPr>
            <a:t>　平成２８年度に満期一括償還をおこなったため、減債基金積立不足算定額が生じた。</a:t>
          </a:r>
        </a:p>
        <a:p>
          <a:r>
            <a:rPr kumimoji="1" lang="en-US" altLang="ja-JP" sz="700">
              <a:solidFill>
                <a:sysClr val="windowText" lastClr="000000"/>
              </a:solidFill>
              <a:latin typeface="ＭＳ ゴシック" pitchFamily="49" charset="-128"/>
              <a:ea typeface="ＭＳ ゴシック" pitchFamily="49" charset="-128"/>
            </a:rPr>
            <a:t>【</a:t>
          </a:r>
          <a:r>
            <a:rPr kumimoji="1" lang="ja-JP" altLang="en-US" sz="700">
              <a:solidFill>
                <a:sysClr val="windowText" lastClr="000000"/>
              </a:solidFill>
              <a:latin typeface="ＭＳ ゴシック" pitchFamily="49" charset="-128"/>
              <a:ea typeface="ＭＳ ゴシック" pitchFamily="49" charset="-128"/>
            </a:rPr>
            <a:t>満期一括償還地方債に係る年度割相当額</a:t>
          </a:r>
          <a:r>
            <a:rPr kumimoji="1" lang="en-US" altLang="ja-JP" sz="700">
              <a:solidFill>
                <a:sysClr val="windowText" lastClr="000000"/>
              </a:solidFill>
              <a:latin typeface="ＭＳ ゴシック" pitchFamily="49" charset="-128"/>
              <a:ea typeface="ＭＳ ゴシック" pitchFamily="49" charset="-128"/>
            </a:rPr>
            <a:t>】</a:t>
          </a:r>
        </a:p>
        <a:p>
          <a:r>
            <a:rPr kumimoji="1" lang="ja-JP" altLang="en-US" sz="700">
              <a:solidFill>
                <a:sysClr val="windowText" lastClr="000000"/>
              </a:solidFill>
              <a:latin typeface="ＭＳ ゴシック" pitchFamily="49" charset="-128"/>
              <a:ea typeface="ＭＳ ゴシック" pitchFamily="49" charset="-128"/>
            </a:rPr>
            <a:t>　平成２８年度の満期一括償還に係る年度割相当額である。</a:t>
          </a:r>
        </a:p>
        <a:p>
          <a:r>
            <a:rPr kumimoji="1" lang="en-US" altLang="ja-JP" sz="700">
              <a:solidFill>
                <a:sysClr val="windowText" lastClr="000000"/>
              </a:solidFill>
              <a:latin typeface="ＭＳ ゴシック" pitchFamily="49" charset="-128"/>
              <a:ea typeface="ＭＳ ゴシック" pitchFamily="49" charset="-128"/>
            </a:rPr>
            <a:t>【</a:t>
          </a:r>
          <a:r>
            <a:rPr kumimoji="1" lang="ja-JP" altLang="en-US" sz="700">
              <a:solidFill>
                <a:sysClr val="windowText" lastClr="000000"/>
              </a:solidFill>
              <a:latin typeface="ＭＳ ゴシック" pitchFamily="49" charset="-128"/>
              <a:ea typeface="ＭＳ ゴシック" pitchFamily="49" charset="-128"/>
            </a:rPr>
            <a:t>公営企業債の元利償還金に対する繰入金</a:t>
          </a:r>
          <a:r>
            <a:rPr kumimoji="1" lang="en-US" altLang="ja-JP" sz="700">
              <a:solidFill>
                <a:sysClr val="windowText" lastClr="000000"/>
              </a:solidFill>
              <a:latin typeface="ＭＳ ゴシック" pitchFamily="49" charset="-128"/>
              <a:ea typeface="ＭＳ ゴシック" pitchFamily="49" charset="-128"/>
            </a:rPr>
            <a:t>】</a:t>
          </a:r>
        </a:p>
        <a:p>
          <a:r>
            <a:rPr kumimoji="1" lang="ja-JP" altLang="en-US" sz="700">
              <a:latin typeface="ＭＳ ゴシック" pitchFamily="49" charset="-128"/>
              <a:ea typeface="ＭＳ ゴシック" pitchFamily="49" charset="-128"/>
            </a:rPr>
            <a:t>　平成２６年度までは減少傾向であったが、平成２７年度および平成２８年度に増加したのは下水道会計で長寿命化事業に伴う新規借入が増加したためである。平成３０年度は下水道会計繰出金を１０百万円減額したため減額となった。</a:t>
          </a:r>
        </a:p>
        <a:p>
          <a:r>
            <a:rPr kumimoji="1" lang="en-US" altLang="ja-JP" sz="700">
              <a:latin typeface="ＭＳ ゴシック" pitchFamily="49" charset="-128"/>
              <a:ea typeface="ＭＳ ゴシック" pitchFamily="49" charset="-128"/>
            </a:rPr>
            <a:t>【</a:t>
          </a:r>
          <a:r>
            <a:rPr kumimoji="1" lang="ja-JP" altLang="en-US" sz="700">
              <a:latin typeface="ＭＳ ゴシック" pitchFamily="49" charset="-128"/>
              <a:ea typeface="ＭＳ ゴシック" pitchFamily="49" charset="-128"/>
            </a:rPr>
            <a:t>組合等が起こした地方債の元利償還金に対する負担金等</a:t>
          </a:r>
          <a:r>
            <a:rPr kumimoji="1" lang="en-US" altLang="ja-JP" sz="700">
              <a:latin typeface="ＭＳ ゴシック" pitchFamily="49" charset="-128"/>
              <a:ea typeface="ＭＳ ゴシック" pitchFamily="49" charset="-128"/>
            </a:rPr>
            <a:t>】</a:t>
          </a:r>
        </a:p>
        <a:p>
          <a:r>
            <a:rPr kumimoji="1" lang="ja-JP" altLang="en-US" sz="700">
              <a:latin typeface="ＭＳ ゴシック" pitchFamily="49" charset="-128"/>
              <a:ea typeface="ＭＳ ゴシック" pitchFamily="49" charset="-128"/>
            </a:rPr>
            <a:t>　橋本周辺広域市町村圏組合</a:t>
          </a:r>
          <a:r>
            <a:rPr kumimoji="1" lang="en-US" altLang="ja-JP" sz="700">
              <a:latin typeface="ＭＳ ゴシック" pitchFamily="49" charset="-128"/>
              <a:ea typeface="ＭＳ ゴシック" pitchFamily="49" charset="-128"/>
            </a:rPr>
            <a:t>(</a:t>
          </a:r>
          <a:r>
            <a:rPr kumimoji="1" lang="ja-JP" altLang="en-US" sz="700">
              <a:latin typeface="ＭＳ ゴシック" pitchFamily="49" charset="-128"/>
              <a:ea typeface="ＭＳ ゴシック" pitchFamily="49" charset="-128"/>
            </a:rPr>
            <a:t>ゴミ施設</a:t>
          </a:r>
          <a:r>
            <a:rPr kumimoji="1" lang="en-US" altLang="ja-JP" sz="700">
              <a:latin typeface="ＭＳ ゴシック" pitchFamily="49" charset="-128"/>
              <a:ea typeface="ＭＳ ゴシック" pitchFamily="49" charset="-128"/>
            </a:rPr>
            <a:t>)</a:t>
          </a:r>
          <a:r>
            <a:rPr kumimoji="1" lang="ja-JP" altLang="en-US" sz="700">
              <a:latin typeface="ＭＳ ゴシック" pitchFamily="49" charset="-128"/>
              <a:ea typeface="ＭＳ ゴシック" pitchFamily="49" charset="-128"/>
            </a:rPr>
            <a:t>の負担金であり、平成２５年度から始まったピークが令和２年度まで続きその後減少する見通しである。</a:t>
          </a:r>
        </a:p>
        <a:p>
          <a:r>
            <a:rPr kumimoji="1" lang="en-US" altLang="ja-JP" sz="700">
              <a:latin typeface="ＭＳ ゴシック" pitchFamily="49" charset="-128"/>
              <a:ea typeface="ＭＳ ゴシック" pitchFamily="49" charset="-128"/>
            </a:rPr>
            <a:t>【</a:t>
          </a:r>
          <a:r>
            <a:rPr kumimoji="1" lang="ja-JP" altLang="en-US" sz="700">
              <a:latin typeface="ＭＳ ゴシック" pitchFamily="49" charset="-128"/>
              <a:ea typeface="ＭＳ ゴシック" pitchFamily="49" charset="-128"/>
            </a:rPr>
            <a:t>算入公債費等</a:t>
          </a:r>
          <a:r>
            <a:rPr kumimoji="1" lang="en-US" altLang="ja-JP" sz="700">
              <a:latin typeface="ＭＳ ゴシック" pitchFamily="49" charset="-128"/>
              <a:ea typeface="ＭＳ ゴシック" pitchFamily="49" charset="-128"/>
            </a:rPr>
            <a:t>】</a:t>
          </a:r>
        </a:p>
        <a:p>
          <a:r>
            <a:rPr kumimoji="1" lang="ja-JP" altLang="en-US" sz="700">
              <a:latin typeface="ＭＳ ゴシック" pitchFamily="49" charset="-128"/>
              <a:ea typeface="ＭＳ ゴシック" pitchFamily="49" charset="-128"/>
            </a:rPr>
            <a:t>　過去からの起債に対する基準財政需要額であり継続して減少傾向であったが、平成２８年度は都市計画税充当可能額の増により増額となった。</a:t>
          </a:r>
        </a:p>
        <a:p>
          <a:r>
            <a:rPr kumimoji="1" lang="en-US" altLang="ja-JP" sz="700">
              <a:latin typeface="ＭＳ ゴシック" pitchFamily="49" charset="-128"/>
              <a:ea typeface="ＭＳ ゴシック" pitchFamily="49" charset="-128"/>
            </a:rPr>
            <a:t>【</a:t>
          </a:r>
          <a:r>
            <a:rPr kumimoji="1" lang="ja-JP" altLang="en-US" sz="700">
              <a:latin typeface="ＭＳ ゴシック" pitchFamily="49" charset="-128"/>
              <a:ea typeface="ＭＳ ゴシック" pitchFamily="49" charset="-128"/>
            </a:rPr>
            <a:t>実質公債費比率の分子</a:t>
          </a:r>
          <a:r>
            <a:rPr kumimoji="1" lang="en-US" altLang="ja-JP" sz="700">
              <a:latin typeface="ＭＳ ゴシック" pitchFamily="49" charset="-128"/>
              <a:ea typeface="ＭＳ ゴシック" pitchFamily="49" charset="-128"/>
            </a:rPr>
            <a:t>】</a:t>
          </a:r>
        </a:p>
        <a:p>
          <a:r>
            <a:rPr kumimoji="1" lang="ja-JP" altLang="en-US" sz="700">
              <a:latin typeface="ＭＳ ゴシック" pitchFamily="49" charset="-128"/>
              <a:ea typeface="ＭＳ ゴシック" pitchFamily="49" charset="-128"/>
            </a:rPr>
            <a:t>　元利償還金等（</a:t>
          </a:r>
          <a:r>
            <a:rPr kumimoji="1" lang="en-US" altLang="ja-JP" sz="700">
              <a:latin typeface="ＭＳ ゴシック" pitchFamily="49" charset="-128"/>
              <a:ea typeface="ＭＳ ゴシック" pitchFamily="49" charset="-128"/>
            </a:rPr>
            <a:t>A</a:t>
          </a:r>
          <a:r>
            <a:rPr kumimoji="1" lang="ja-JP" altLang="en-US" sz="700">
              <a:latin typeface="ＭＳ ゴシック" pitchFamily="49" charset="-128"/>
              <a:ea typeface="ＭＳ ゴシック" pitchFamily="49" charset="-128"/>
            </a:rPr>
            <a:t>）の合計額と算入公債費等がともに減少し、実質公債費比率の分子は前年度に比べ減少した。</a:t>
          </a:r>
        </a:p>
        <a:p>
          <a:endParaRPr kumimoji="1" lang="ja-JP" altLang="en-US" sz="700">
            <a:latin typeface="ＭＳ ゴシック" pitchFamily="49" charset="-128"/>
            <a:ea typeface="ＭＳ ゴシック" pitchFamily="49" charset="-128"/>
          </a:endParaRPr>
        </a:p>
        <a:p>
          <a:r>
            <a:rPr kumimoji="1" lang="ja-JP" altLang="en-US" sz="700">
              <a:latin typeface="ＭＳ ゴシック" pitchFamily="49" charset="-128"/>
              <a:ea typeface="ＭＳ ゴシック" pitchFamily="49" charset="-128"/>
            </a:rPr>
            <a:t>今後は起債の年間発行額を償還額以内に抑えていくことに加えて、交付税算入率の高い起債を有効活用することで数値のさらなる改善を目指す。</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平成２８年度におこなった一括償還に係るもの。</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和歌山県高野町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a:solidFill>
                <a:sysClr val="windowText" lastClr="000000"/>
              </a:solidFill>
              <a:latin typeface="ＭＳ ゴシック" pitchFamily="49" charset="-128"/>
              <a:ea typeface="ＭＳ ゴシック" pitchFamily="49" charset="-128"/>
            </a:rPr>
            <a:t>【</a:t>
          </a:r>
          <a:r>
            <a:rPr kumimoji="1" lang="ja-JP" altLang="en-US" sz="700">
              <a:solidFill>
                <a:sysClr val="windowText" lastClr="000000"/>
              </a:solidFill>
              <a:latin typeface="ＭＳ ゴシック" pitchFamily="49" charset="-128"/>
              <a:ea typeface="ＭＳ ゴシック" pitchFamily="49" charset="-128"/>
            </a:rPr>
            <a:t>一般会計等に係る地方債の現在高</a:t>
          </a:r>
          <a:r>
            <a:rPr kumimoji="1" lang="en-US" altLang="ja-JP" sz="700">
              <a:solidFill>
                <a:sysClr val="windowText" lastClr="000000"/>
              </a:solidFill>
              <a:latin typeface="ＭＳ ゴシック" pitchFamily="49" charset="-128"/>
              <a:ea typeface="ＭＳ ゴシック" pitchFamily="49" charset="-128"/>
            </a:rPr>
            <a:t>】</a:t>
          </a:r>
        </a:p>
        <a:p>
          <a:r>
            <a:rPr kumimoji="1" lang="ja-JP" altLang="en-US" sz="700">
              <a:solidFill>
                <a:sysClr val="windowText" lastClr="000000"/>
              </a:solidFill>
              <a:latin typeface="ＭＳ ゴシック" pitchFamily="49" charset="-128"/>
              <a:ea typeface="ＭＳ ゴシック" pitchFamily="49" charset="-128"/>
            </a:rPr>
            <a:t>　過疎対策事業により新規借入が増加したため、前年度比</a:t>
          </a:r>
          <a:r>
            <a:rPr kumimoji="1" lang="en-US" altLang="ja-JP" sz="700">
              <a:solidFill>
                <a:sysClr val="windowText" lastClr="000000"/>
              </a:solidFill>
              <a:latin typeface="ＭＳ ゴシック" pitchFamily="49" charset="-128"/>
              <a:ea typeface="ＭＳ ゴシック" pitchFamily="49" charset="-128"/>
            </a:rPr>
            <a:t>8</a:t>
          </a:r>
          <a:r>
            <a:rPr kumimoji="1" lang="ja-JP" altLang="en-US" sz="700">
              <a:solidFill>
                <a:sysClr val="windowText" lastClr="000000"/>
              </a:solidFill>
              <a:latin typeface="ＭＳ ゴシック" pitchFamily="49" charset="-128"/>
              <a:ea typeface="ＭＳ ゴシック" pitchFamily="49" charset="-128"/>
            </a:rPr>
            <a:t>百万円増額となった。</a:t>
          </a:r>
        </a:p>
        <a:p>
          <a:r>
            <a:rPr kumimoji="1" lang="en-US" altLang="ja-JP" sz="700">
              <a:solidFill>
                <a:sysClr val="windowText" lastClr="000000"/>
              </a:solidFill>
              <a:latin typeface="ＭＳ ゴシック" pitchFamily="49" charset="-128"/>
              <a:ea typeface="ＭＳ ゴシック" pitchFamily="49" charset="-128"/>
            </a:rPr>
            <a:t>【</a:t>
          </a:r>
          <a:r>
            <a:rPr kumimoji="1" lang="ja-JP" altLang="en-US" sz="700">
              <a:solidFill>
                <a:sysClr val="windowText" lastClr="000000"/>
              </a:solidFill>
              <a:latin typeface="ＭＳ ゴシック" pitchFamily="49" charset="-128"/>
              <a:ea typeface="ＭＳ ゴシック" pitchFamily="49" charset="-128"/>
            </a:rPr>
            <a:t>債務負担行為に基づく支出予定額</a:t>
          </a:r>
          <a:r>
            <a:rPr kumimoji="1" lang="en-US" altLang="ja-JP" sz="700">
              <a:solidFill>
                <a:sysClr val="windowText" lastClr="000000"/>
              </a:solidFill>
              <a:latin typeface="ＭＳ ゴシック" pitchFamily="49" charset="-128"/>
              <a:ea typeface="ＭＳ ゴシック" pitchFamily="49" charset="-128"/>
            </a:rPr>
            <a:t>】</a:t>
          </a:r>
        </a:p>
        <a:p>
          <a:r>
            <a:rPr kumimoji="1" lang="ja-JP" altLang="en-US" sz="700">
              <a:solidFill>
                <a:sysClr val="windowText" lastClr="000000"/>
              </a:solidFill>
              <a:latin typeface="ＭＳ ゴシック" pitchFamily="49" charset="-128"/>
              <a:ea typeface="ＭＳ ゴシック" pitchFamily="49" charset="-128"/>
            </a:rPr>
            <a:t>　平成</a:t>
          </a:r>
          <a:r>
            <a:rPr kumimoji="1" lang="en-US" altLang="ja-JP" sz="700">
              <a:solidFill>
                <a:sysClr val="windowText" lastClr="000000"/>
              </a:solidFill>
              <a:latin typeface="ＭＳ ゴシック" pitchFamily="49" charset="-128"/>
              <a:ea typeface="ＭＳ ゴシック" pitchFamily="49" charset="-128"/>
            </a:rPr>
            <a:t>25</a:t>
          </a:r>
          <a:r>
            <a:rPr kumimoji="1" lang="ja-JP" altLang="en-US" sz="700">
              <a:solidFill>
                <a:sysClr val="windowText" lastClr="000000"/>
              </a:solidFill>
              <a:latin typeface="ＭＳ ゴシック" pitchFamily="49" charset="-128"/>
              <a:ea typeface="ＭＳ ゴシック" pitchFamily="49" charset="-128"/>
            </a:rPr>
            <a:t>年～</a:t>
          </a:r>
          <a:r>
            <a:rPr kumimoji="1" lang="en-US" altLang="ja-JP" sz="700">
              <a:solidFill>
                <a:sysClr val="windowText" lastClr="000000"/>
              </a:solidFill>
              <a:latin typeface="ＭＳ ゴシック" pitchFamily="49" charset="-128"/>
              <a:ea typeface="ＭＳ ゴシック" pitchFamily="49" charset="-128"/>
            </a:rPr>
            <a:t>27</a:t>
          </a:r>
          <a:r>
            <a:rPr kumimoji="1" lang="ja-JP" altLang="en-US" sz="700">
              <a:solidFill>
                <a:sysClr val="windowText" lastClr="000000"/>
              </a:solidFill>
              <a:latin typeface="ＭＳ ゴシック" pitchFamily="49" charset="-128"/>
              <a:ea typeface="ＭＳ ゴシック" pitchFamily="49" charset="-128"/>
            </a:rPr>
            <a:t>年度に実施した消防救急無線デジタル化整備及び高機能消防指令センター共同整備に係るもの。</a:t>
          </a:r>
        </a:p>
        <a:p>
          <a:r>
            <a:rPr kumimoji="1" lang="en-US" altLang="ja-JP" sz="700">
              <a:solidFill>
                <a:sysClr val="windowText" lastClr="000000"/>
              </a:solidFill>
              <a:latin typeface="ＭＳ ゴシック" pitchFamily="49" charset="-128"/>
              <a:ea typeface="ＭＳ ゴシック" pitchFamily="49" charset="-128"/>
            </a:rPr>
            <a:t>【</a:t>
          </a:r>
          <a:r>
            <a:rPr kumimoji="1" lang="ja-JP" altLang="en-US" sz="700">
              <a:solidFill>
                <a:sysClr val="windowText" lastClr="000000"/>
              </a:solidFill>
              <a:latin typeface="ＭＳ ゴシック" pitchFamily="49" charset="-128"/>
              <a:ea typeface="ＭＳ ゴシック" pitchFamily="49" charset="-128"/>
            </a:rPr>
            <a:t>公営企業債等繰入見込額</a:t>
          </a:r>
          <a:r>
            <a:rPr kumimoji="1" lang="en-US" altLang="ja-JP" sz="700">
              <a:solidFill>
                <a:sysClr val="windowText" lastClr="000000"/>
              </a:solidFill>
              <a:latin typeface="ＭＳ ゴシック" pitchFamily="49" charset="-128"/>
              <a:ea typeface="ＭＳ ゴシック" pitchFamily="49" charset="-128"/>
            </a:rPr>
            <a:t>】</a:t>
          </a:r>
        </a:p>
        <a:p>
          <a:r>
            <a:rPr kumimoji="1" lang="ja-JP" altLang="en-US" sz="700">
              <a:solidFill>
                <a:sysClr val="windowText" lastClr="000000"/>
              </a:solidFill>
              <a:latin typeface="ＭＳ ゴシック" pitchFamily="49" charset="-128"/>
              <a:ea typeface="ＭＳ ゴシック" pitchFamily="49" charset="-128"/>
            </a:rPr>
            <a:t>　長寿命化事業が続く下水道事業会計における新規借入増のため</a:t>
          </a:r>
          <a:r>
            <a:rPr kumimoji="1" lang="en-US" altLang="ja-JP" sz="700">
              <a:solidFill>
                <a:sysClr val="windowText" lastClr="000000"/>
              </a:solidFill>
              <a:latin typeface="ＭＳ ゴシック" pitchFamily="49" charset="-128"/>
              <a:ea typeface="ＭＳ ゴシック" pitchFamily="49" charset="-128"/>
            </a:rPr>
            <a:t>33</a:t>
          </a:r>
          <a:r>
            <a:rPr kumimoji="1" lang="ja-JP" altLang="en-US" sz="700">
              <a:solidFill>
                <a:sysClr val="windowText" lastClr="000000"/>
              </a:solidFill>
              <a:latin typeface="ＭＳ ゴシック" pitchFamily="49" charset="-128"/>
              <a:ea typeface="ＭＳ ゴシック" pitchFamily="49" charset="-128"/>
            </a:rPr>
            <a:t>百万円増額となった。</a:t>
          </a:r>
        </a:p>
        <a:p>
          <a:r>
            <a:rPr kumimoji="1" lang="en-US" altLang="ja-JP" sz="700">
              <a:solidFill>
                <a:sysClr val="windowText" lastClr="000000"/>
              </a:solidFill>
              <a:latin typeface="ＭＳ ゴシック" pitchFamily="49" charset="-128"/>
              <a:ea typeface="ＭＳ ゴシック" pitchFamily="49" charset="-128"/>
            </a:rPr>
            <a:t>【</a:t>
          </a:r>
          <a:r>
            <a:rPr kumimoji="1" lang="ja-JP" altLang="en-US" sz="700">
              <a:solidFill>
                <a:sysClr val="windowText" lastClr="000000"/>
              </a:solidFill>
              <a:latin typeface="ＭＳ ゴシック" pitchFamily="49" charset="-128"/>
              <a:ea typeface="ＭＳ ゴシック" pitchFamily="49" charset="-128"/>
            </a:rPr>
            <a:t>組合等負担等見込額</a:t>
          </a:r>
          <a:r>
            <a:rPr kumimoji="1" lang="en-US" altLang="ja-JP" sz="700">
              <a:solidFill>
                <a:sysClr val="windowText" lastClr="000000"/>
              </a:solidFill>
              <a:latin typeface="ＭＳ ゴシック" pitchFamily="49" charset="-128"/>
              <a:ea typeface="ＭＳ ゴシック" pitchFamily="49" charset="-128"/>
            </a:rPr>
            <a:t>】</a:t>
          </a:r>
        </a:p>
        <a:p>
          <a:r>
            <a:rPr kumimoji="1" lang="ja-JP" altLang="en-US" sz="700">
              <a:solidFill>
                <a:sysClr val="windowText" lastClr="000000"/>
              </a:solidFill>
              <a:latin typeface="ＭＳ ゴシック" pitchFamily="49" charset="-128"/>
              <a:ea typeface="ＭＳ ゴシック" pitchFamily="49" charset="-128"/>
            </a:rPr>
            <a:t>　橋本周辺市町村圏組合</a:t>
          </a:r>
          <a:r>
            <a:rPr kumimoji="1" lang="en-US" altLang="ja-JP" sz="700">
              <a:solidFill>
                <a:sysClr val="windowText" lastClr="000000"/>
              </a:solidFill>
              <a:latin typeface="ＭＳ ゴシック" pitchFamily="49" charset="-128"/>
              <a:ea typeface="ＭＳ ゴシック" pitchFamily="49" charset="-128"/>
            </a:rPr>
            <a:t>(</a:t>
          </a:r>
          <a:r>
            <a:rPr kumimoji="1" lang="ja-JP" altLang="en-US" sz="700">
              <a:solidFill>
                <a:sysClr val="windowText" lastClr="000000"/>
              </a:solidFill>
              <a:latin typeface="ＭＳ ゴシック" pitchFamily="49" charset="-128"/>
              <a:ea typeface="ＭＳ ゴシック" pitchFamily="49" charset="-128"/>
            </a:rPr>
            <a:t>ゴミ処理施設</a:t>
          </a:r>
          <a:r>
            <a:rPr kumimoji="1" lang="en-US" altLang="ja-JP" sz="700">
              <a:solidFill>
                <a:sysClr val="windowText" lastClr="000000"/>
              </a:solidFill>
              <a:latin typeface="ＭＳ ゴシック" pitchFamily="49" charset="-128"/>
              <a:ea typeface="ＭＳ ゴシック" pitchFamily="49" charset="-128"/>
            </a:rPr>
            <a:t>)</a:t>
          </a:r>
          <a:r>
            <a:rPr kumimoji="1" lang="ja-JP" altLang="en-US" sz="700">
              <a:solidFill>
                <a:sysClr val="windowText" lastClr="000000"/>
              </a:solidFill>
              <a:latin typeface="ＭＳ ゴシック" pitchFamily="49" charset="-128"/>
              <a:ea typeface="ＭＳ ゴシック" pitchFamily="49" charset="-128"/>
            </a:rPr>
            <a:t>に係る負担金。平成</a:t>
          </a:r>
          <a:r>
            <a:rPr kumimoji="1" lang="en-US" altLang="ja-JP" sz="700">
              <a:solidFill>
                <a:sysClr val="windowText" lastClr="000000"/>
              </a:solidFill>
              <a:latin typeface="ＭＳ ゴシック" pitchFamily="49" charset="-128"/>
              <a:ea typeface="ＭＳ ゴシック" pitchFamily="49" charset="-128"/>
            </a:rPr>
            <a:t>21</a:t>
          </a:r>
          <a:r>
            <a:rPr kumimoji="1" lang="ja-JP" altLang="en-US" sz="700">
              <a:solidFill>
                <a:sysClr val="windowText" lastClr="000000"/>
              </a:solidFill>
              <a:latin typeface="ＭＳ ゴシック" pitchFamily="49" charset="-128"/>
              <a:ea typeface="ＭＳ ゴシック" pitchFamily="49" charset="-128"/>
            </a:rPr>
            <a:t>年度に建設事業は終了し、以後は微減傾向となる。</a:t>
          </a:r>
        </a:p>
        <a:p>
          <a:r>
            <a:rPr kumimoji="1" lang="en-US" altLang="ja-JP" sz="700">
              <a:solidFill>
                <a:sysClr val="windowText" lastClr="000000"/>
              </a:solidFill>
              <a:latin typeface="ＭＳ ゴシック" pitchFamily="49" charset="-128"/>
              <a:ea typeface="ＭＳ ゴシック" pitchFamily="49" charset="-128"/>
            </a:rPr>
            <a:t>【</a:t>
          </a:r>
          <a:r>
            <a:rPr kumimoji="1" lang="ja-JP" altLang="en-US" sz="700">
              <a:solidFill>
                <a:sysClr val="windowText" lastClr="000000"/>
              </a:solidFill>
              <a:latin typeface="ＭＳ ゴシック" pitchFamily="49" charset="-128"/>
              <a:ea typeface="ＭＳ ゴシック" pitchFamily="49" charset="-128"/>
            </a:rPr>
            <a:t>退職手当負担見込額</a:t>
          </a:r>
          <a:r>
            <a:rPr kumimoji="1" lang="en-US" altLang="ja-JP" sz="700">
              <a:solidFill>
                <a:sysClr val="windowText" lastClr="000000"/>
              </a:solidFill>
              <a:latin typeface="ＭＳ ゴシック" pitchFamily="49" charset="-128"/>
              <a:ea typeface="ＭＳ ゴシック" pitchFamily="49" charset="-128"/>
            </a:rPr>
            <a:t>】</a:t>
          </a:r>
        </a:p>
        <a:p>
          <a:r>
            <a:rPr kumimoji="1" lang="ja-JP" altLang="en-US" sz="700">
              <a:solidFill>
                <a:sysClr val="windowText" lastClr="000000"/>
              </a:solidFill>
              <a:latin typeface="ＭＳ ゴシック" pitchFamily="49" charset="-128"/>
              <a:ea typeface="ＭＳ ゴシック" pitchFamily="49" charset="-128"/>
            </a:rPr>
            <a:t>　一般職・一般会計等対象職員数は</a:t>
          </a:r>
          <a:r>
            <a:rPr kumimoji="1" lang="en-US" altLang="ja-JP" sz="700">
              <a:solidFill>
                <a:sysClr val="windowText" lastClr="000000"/>
              </a:solidFill>
              <a:latin typeface="ＭＳ ゴシック" pitchFamily="49" charset="-128"/>
              <a:ea typeface="ＭＳ ゴシック" pitchFamily="49" charset="-128"/>
            </a:rPr>
            <a:t>4</a:t>
          </a:r>
          <a:r>
            <a:rPr kumimoji="1" lang="ja-JP" altLang="en-US" sz="700">
              <a:solidFill>
                <a:sysClr val="windowText" lastClr="000000"/>
              </a:solidFill>
              <a:latin typeface="ＭＳ ゴシック" pitchFamily="49" charset="-128"/>
              <a:ea typeface="ＭＳ ゴシック" pitchFamily="49" charset="-128"/>
            </a:rPr>
            <a:t>人増となったが、組合等積立額が増加したため退職手当負担見込み額は</a:t>
          </a:r>
          <a:r>
            <a:rPr kumimoji="1" lang="en-US" altLang="ja-JP" sz="700">
              <a:solidFill>
                <a:sysClr val="windowText" lastClr="000000"/>
              </a:solidFill>
              <a:latin typeface="ＭＳ ゴシック" pitchFamily="49" charset="-128"/>
              <a:ea typeface="ＭＳ ゴシック" pitchFamily="49" charset="-128"/>
            </a:rPr>
            <a:t>70</a:t>
          </a:r>
          <a:r>
            <a:rPr kumimoji="1" lang="ja-JP" altLang="en-US" sz="700">
              <a:solidFill>
                <a:sysClr val="windowText" lastClr="000000"/>
              </a:solidFill>
              <a:latin typeface="ＭＳ ゴシック" pitchFamily="49" charset="-128"/>
              <a:ea typeface="ＭＳ ゴシック" pitchFamily="49" charset="-128"/>
            </a:rPr>
            <a:t>百万円減額となった。</a:t>
          </a:r>
        </a:p>
        <a:p>
          <a:r>
            <a:rPr kumimoji="1" lang="en-US" altLang="ja-JP" sz="700">
              <a:solidFill>
                <a:sysClr val="windowText" lastClr="000000"/>
              </a:solidFill>
              <a:latin typeface="ＭＳ ゴシック" pitchFamily="49" charset="-128"/>
              <a:ea typeface="ＭＳ ゴシック" pitchFamily="49" charset="-128"/>
            </a:rPr>
            <a:t>【</a:t>
          </a:r>
          <a:r>
            <a:rPr kumimoji="1" lang="ja-JP" altLang="en-US" sz="700">
              <a:solidFill>
                <a:sysClr val="windowText" lastClr="000000"/>
              </a:solidFill>
              <a:latin typeface="ＭＳ ゴシック" pitchFamily="49" charset="-128"/>
              <a:ea typeface="ＭＳ ゴシック" pitchFamily="49" charset="-128"/>
            </a:rPr>
            <a:t>充当可能基金</a:t>
          </a:r>
          <a:r>
            <a:rPr kumimoji="1" lang="en-US" altLang="ja-JP" sz="700">
              <a:solidFill>
                <a:sysClr val="windowText" lastClr="000000"/>
              </a:solidFill>
              <a:latin typeface="ＭＳ ゴシック" pitchFamily="49" charset="-128"/>
              <a:ea typeface="ＭＳ ゴシック" pitchFamily="49" charset="-128"/>
            </a:rPr>
            <a:t>】</a:t>
          </a:r>
        </a:p>
        <a:p>
          <a:r>
            <a:rPr kumimoji="1" lang="ja-JP" altLang="en-US" sz="700">
              <a:solidFill>
                <a:sysClr val="windowText" lastClr="000000"/>
              </a:solidFill>
              <a:latin typeface="ＭＳ ゴシック" pitchFamily="49" charset="-128"/>
              <a:ea typeface="ＭＳ ゴシック" pitchFamily="49" charset="-128"/>
            </a:rPr>
            <a:t>　平成</a:t>
          </a:r>
          <a:r>
            <a:rPr kumimoji="1" lang="en-US" altLang="ja-JP" sz="700">
              <a:solidFill>
                <a:sysClr val="windowText" lastClr="000000"/>
              </a:solidFill>
              <a:latin typeface="ＭＳ ゴシック" pitchFamily="49" charset="-128"/>
              <a:ea typeface="ＭＳ ゴシック" pitchFamily="49" charset="-128"/>
            </a:rPr>
            <a:t>30</a:t>
          </a:r>
          <a:r>
            <a:rPr kumimoji="1" lang="ja-JP" altLang="en-US" sz="700">
              <a:solidFill>
                <a:sysClr val="windowText" lastClr="000000"/>
              </a:solidFill>
              <a:latin typeface="ＭＳ ゴシック" pitchFamily="49" charset="-128"/>
              <a:ea typeface="ＭＳ ゴシック" pitchFamily="49" charset="-128"/>
            </a:rPr>
            <a:t>年度はふるさと応援寄付基金の積み立て額が</a:t>
          </a:r>
          <a:r>
            <a:rPr kumimoji="1" lang="en-US" altLang="ja-JP" sz="700">
              <a:solidFill>
                <a:sysClr val="windowText" lastClr="000000"/>
              </a:solidFill>
              <a:latin typeface="ＭＳ ゴシック" pitchFamily="49" charset="-128"/>
              <a:ea typeface="ＭＳ ゴシック" pitchFamily="49" charset="-128"/>
            </a:rPr>
            <a:t>7,056</a:t>
          </a:r>
          <a:r>
            <a:rPr kumimoji="1" lang="ja-JP" altLang="en-US" sz="700">
              <a:solidFill>
                <a:sysClr val="windowText" lastClr="000000"/>
              </a:solidFill>
              <a:latin typeface="ＭＳ ゴシック" pitchFamily="49" charset="-128"/>
              <a:ea typeface="ＭＳ ゴシック" pitchFamily="49" charset="-128"/>
            </a:rPr>
            <a:t>百万円と大幅に増額した一方で、ふるさと納税の増収による特別交付税額の大幅な減額に対応するため、財政調整基金から</a:t>
          </a:r>
          <a:r>
            <a:rPr kumimoji="1" lang="en-US" altLang="ja-JP" sz="700">
              <a:solidFill>
                <a:sysClr val="windowText" lastClr="000000"/>
              </a:solidFill>
              <a:latin typeface="ＭＳ ゴシック" pitchFamily="49" charset="-128"/>
              <a:ea typeface="ＭＳ ゴシック" pitchFamily="49" charset="-128"/>
            </a:rPr>
            <a:t>361</a:t>
          </a:r>
          <a:r>
            <a:rPr kumimoji="1" lang="ja-JP" altLang="en-US" sz="700">
              <a:solidFill>
                <a:sysClr val="windowText" lastClr="000000"/>
              </a:solidFill>
              <a:latin typeface="ＭＳ ゴシック" pitchFamily="49" charset="-128"/>
              <a:ea typeface="ＭＳ ゴシック" pitchFamily="49" charset="-128"/>
            </a:rPr>
            <a:t>百万円を取崩し、充当可能基金全体では</a:t>
          </a:r>
          <a:r>
            <a:rPr kumimoji="1" lang="en-US" altLang="ja-JP" sz="700">
              <a:solidFill>
                <a:sysClr val="windowText" lastClr="000000"/>
              </a:solidFill>
              <a:latin typeface="ＭＳ ゴシック" pitchFamily="49" charset="-128"/>
              <a:ea typeface="ＭＳ ゴシック" pitchFamily="49" charset="-128"/>
            </a:rPr>
            <a:t>6,690</a:t>
          </a:r>
          <a:r>
            <a:rPr kumimoji="1" lang="ja-JP" altLang="en-US" sz="700">
              <a:solidFill>
                <a:sysClr val="windowText" lastClr="000000"/>
              </a:solidFill>
              <a:latin typeface="ＭＳ ゴシック" pitchFamily="49" charset="-128"/>
              <a:ea typeface="ＭＳ ゴシック" pitchFamily="49" charset="-128"/>
            </a:rPr>
            <a:t>百万円の増額となった。</a:t>
          </a:r>
        </a:p>
        <a:p>
          <a:r>
            <a:rPr kumimoji="1" lang="en-US" altLang="ja-JP" sz="700">
              <a:solidFill>
                <a:sysClr val="windowText" lastClr="000000"/>
              </a:solidFill>
              <a:latin typeface="ＭＳ ゴシック" pitchFamily="49" charset="-128"/>
              <a:ea typeface="ＭＳ ゴシック" pitchFamily="49" charset="-128"/>
            </a:rPr>
            <a:t>【</a:t>
          </a:r>
          <a:r>
            <a:rPr kumimoji="1" lang="ja-JP" altLang="en-US" sz="700">
              <a:solidFill>
                <a:sysClr val="windowText" lastClr="000000"/>
              </a:solidFill>
              <a:latin typeface="ＭＳ ゴシック" pitchFamily="49" charset="-128"/>
              <a:ea typeface="ＭＳ ゴシック" pitchFamily="49" charset="-128"/>
            </a:rPr>
            <a:t>充当可能特定歳入</a:t>
          </a:r>
          <a:r>
            <a:rPr kumimoji="1" lang="en-US" altLang="ja-JP" sz="700">
              <a:solidFill>
                <a:sysClr val="windowText" lastClr="000000"/>
              </a:solidFill>
              <a:latin typeface="ＭＳ ゴシック" pitchFamily="49" charset="-128"/>
              <a:ea typeface="ＭＳ ゴシック" pitchFamily="49" charset="-128"/>
            </a:rPr>
            <a:t>】</a:t>
          </a:r>
        </a:p>
        <a:p>
          <a:r>
            <a:rPr kumimoji="1" lang="ja-JP" altLang="en-US" sz="700">
              <a:solidFill>
                <a:sysClr val="windowText" lastClr="000000"/>
              </a:solidFill>
              <a:latin typeface="ＭＳ ゴシック" pitchFamily="49" charset="-128"/>
              <a:ea typeface="ＭＳ ゴシック" pitchFamily="49" charset="-128"/>
            </a:rPr>
            <a:t>　住宅使用料の充当先である元金償還金について平成</a:t>
          </a:r>
          <a:r>
            <a:rPr kumimoji="1" lang="en-US" altLang="ja-JP" sz="700">
              <a:solidFill>
                <a:sysClr val="windowText" lastClr="000000"/>
              </a:solidFill>
              <a:latin typeface="ＭＳ ゴシック" pitchFamily="49" charset="-128"/>
              <a:ea typeface="ＭＳ ゴシック" pitchFamily="49" charset="-128"/>
            </a:rPr>
            <a:t>29</a:t>
          </a:r>
          <a:r>
            <a:rPr kumimoji="1" lang="ja-JP" altLang="en-US" sz="700">
              <a:solidFill>
                <a:sysClr val="windowText" lastClr="000000"/>
              </a:solidFill>
              <a:latin typeface="ＭＳ ゴシック" pitchFamily="49" charset="-128"/>
              <a:ea typeface="ＭＳ ゴシック" pitchFamily="49" charset="-128"/>
            </a:rPr>
            <a:t>年度に償還を終え元金償還金が減少し、そのため充当率が</a:t>
          </a:r>
          <a:r>
            <a:rPr kumimoji="1" lang="en-US" altLang="ja-JP" sz="700">
              <a:solidFill>
                <a:sysClr val="windowText" lastClr="000000"/>
              </a:solidFill>
              <a:latin typeface="ＭＳ ゴシック" pitchFamily="49" charset="-128"/>
              <a:ea typeface="ＭＳ ゴシック" pitchFamily="49" charset="-128"/>
            </a:rPr>
            <a:t>81.4%</a:t>
          </a:r>
          <a:r>
            <a:rPr kumimoji="1" lang="ja-JP" altLang="en-US" sz="700">
              <a:solidFill>
                <a:sysClr val="windowText" lastClr="000000"/>
              </a:solidFill>
              <a:latin typeface="ＭＳ ゴシック" pitchFamily="49" charset="-128"/>
              <a:ea typeface="ＭＳ ゴシック" pitchFamily="49" charset="-128"/>
            </a:rPr>
            <a:t>から</a:t>
          </a:r>
          <a:r>
            <a:rPr kumimoji="1" lang="en-US" altLang="ja-JP" sz="700">
              <a:solidFill>
                <a:sysClr val="windowText" lastClr="000000"/>
              </a:solidFill>
              <a:latin typeface="ＭＳ ゴシック" pitchFamily="49" charset="-128"/>
              <a:ea typeface="ＭＳ ゴシック" pitchFamily="49" charset="-128"/>
            </a:rPr>
            <a:t>90.6%</a:t>
          </a:r>
          <a:r>
            <a:rPr kumimoji="1" lang="ja-JP" altLang="en-US" sz="700">
              <a:solidFill>
                <a:sysClr val="windowText" lastClr="000000"/>
              </a:solidFill>
              <a:latin typeface="ＭＳ ゴシック" pitchFamily="49" charset="-128"/>
              <a:ea typeface="ＭＳ ゴシック" pitchFamily="49" charset="-128"/>
            </a:rPr>
            <a:t>に増加し、充当可能特定歳入は増加した。充当先の元金償還金は平成</a:t>
          </a:r>
          <a:r>
            <a:rPr kumimoji="1" lang="en-US" altLang="ja-JP" sz="700">
              <a:solidFill>
                <a:sysClr val="windowText" lastClr="000000"/>
              </a:solidFill>
              <a:latin typeface="ＭＳ ゴシック" pitchFamily="49" charset="-128"/>
              <a:ea typeface="ＭＳ ゴシック" pitchFamily="49" charset="-128"/>
            </a:rPr>
            <a:t>30</a:t>
          </a:r>
          <a:r>
            <a:rPr kumimoji="1" lang="ja-JP" altLang="en-US" sz="700">
              <a:solidFill>
                <a:sysClr val="windowText" lastClr="000000"/>
              </a:solidFill>
              <a:latin typeface="ＭＳ ゴシック" pitchFamily="49" charset="-128"/>
              <a:ea typeface="ＭＳ ゴシック" pitchFamily="49" charset="-128"/>
            </a:rPr>
            <a:t>年度に償還を終えるものもあり、令和元年度以降さらに減少する見込みである。</a:t>
          </a:r>
        </a:p>
        <a:p>
          <a:r>
            <a:rPr kumimoji="1" lang="en-US" altLang="ja-JP" sz="700">
              <a:solidFill>
                <a:sysClr val="windowText" lastClr="000000"/>
              </a:solidFill>
              <a:latin typeface="ＭＳ ゴシック" pitchFamily="49" charset="-128"/>
              <a:ea typeface="ＭＳ ゴシック" pitchFamily="49" charset="-128"/>
            </a:rPr>
            <a:t>【</a:t>
          </a:r>
          <a:r>
            <a:rPr kumimoji="1" lang="ja-JP" altLang="en-US" sz="700">
              <a:solidFill>
                <a:sysClr val="windowText" lastClr="000000"/>
              </a:solidFill>
              <a:latin typeface="ＭＳ ゴシック" pitchFamily="49" charset="-128"/>
              <a:ea typeface="ＭＳ ゴシック" pitchFamily="49" charset="-128"/>
            </a:rPr>
            <a:t>基準財政需要額算入見込額</a:t>
          </a:r>
          <a:r>
            <a:rPr kumimoji="1" lang="en-US" altLang="ja-JP" sz="700">
              <a:solidFill>
                <a:sysClr val="windowText" lastClr="000000"/>
              </a:solidFill>
              <a:latin typeface="ＭＳ ゴシック" pitchFamily="49" charset="-128"/>
              <a:ea typeface="ＭＳ ゴシック" pitchFamily="49" charset="-128"/>
            </a:rPr>
            <a:t>】</a:t>
          </a:r>
        </a:p>
        <a:p>
          <a:r>
            <a:rPr kumimoji="1" lang="ja-JP" altLang="en-US" sz="700">
              <a:solidFill>
                <a:sysClr val="windowText" lastClr="000000"/>
              </a:solidFill>
              <a:latin typeface="ＭＳ ゴシック" pitchFamily="49" charset="-128"/>
              <a:ea typeface="ＭＳ ゴシック" pitchFamily="49" charset="-128"/>
            </a:rPr>
            <a:t>　公債費のうち過疎債と臨時財政対策債の比率が高くなってきており、増加傾向となっている。</a:t>
          </a:r>
        </a:p>
        <a:p>
          <a:r>
            <a:rPr kumimoji="1" lang="en-US" altLang="ja-JP" sz="700">
              <a:solidFill>
                <a:sysClr val="windowText" lastClr="000000"/>
              </a:solidFill>
              <a:latin typeface="ＭＳ ゴシック" pitchFamily="49" charset="-128"/>
              <a:ea typeface="ＭＳ ゴシック" pitchFamily="49" charset="-128"/>
            </a:rPr>
            <a:t>【</a:t>
          </a:r>
          <a:r>
            <a:rPr kumimoji="1" lang="ja-JP" altLang="en-US" sz="700">
              <a:solidFill>
                <a:sysClr val="windowText" lastClr="000000"/>
              </a:solidFill>
              <a:latin typeface="ＭＳ ゴシック" pitchFamily="49" charset="-128"/>
              <a:ea typeface="ＭＳ ゴシック" pitchFamily="49" charset="-128"/>
            </a:rPr>
            <a:t>将来負担比率の分子</a:t>
          </a:r>
          <a:r>
            <a:rPr kumimoji="1" lang="en-US" altLang="ja-JP" sz="700">
              <a:solidFill>
                <a:sysClr val="windowText" lastClr="000000"/>
              </a:solidFill>
              <a:latin typeface="ＭＳ ゴシック" pitchFamily="49" charset="-128"/>
              <a:ea typeface="ＭＳ ゴシック" pitchFamily="49" charset="-128"/>
            </a:rPr>
            <a:t>】</a:t>
          </a:r>
        </a:p>
        <a:p>
          <a:r>
            <a:rPr kumimoji="1" lang="ja-JP" altLang="en-US" sz="700">
              <a:solidFill>
                <a:sysClr val="windowText" lastClr="000000"/>
              </a:solidFill>
              <a:latin typeface="ＭＳ ゴシック" pitchFamily="49" charset="-128"/>
              <a:ea typeface="ＭＳ ゴシック" pitchFamily="49" charset="-128"/>
            </a:rPr>
            <a:t>　平成</a:t>
          </a:r>
          <a:r>
            <a:rPr kumimoji="1" lang="en-US" altLang="ja-JP" sz="700">
              <a:solidFill>
                <a:sysClr val="windowText" lastClr="000000"/>
              </a:solidFill>
              <a:latin typeface="ＭＳ ゴシック" pitchFamily="49" charset="-128"/>
              <a:ea typeface="ＭＳ ゴシック" pitchFamily="49" charset="-128"/>
            </a:rPr>
            <a:t>30</a:t>
          </a:r>
          <a:r>
            <a:rPr kumimoji="1" lang="ja-JP" altLang="en-US" sz="700">
              <a:solidFill>
                <a:sysClr val="windowText" lastClr="000000"/>
              </a:solidFill>
              <a:latin typeface="ＭＳ ゴシック" pitchFamily="49" charset="-128"/>
              <a:ea typeface="ＭＳ ゴシック" pitchFamily="49" charset="-128"/>
            </a:rPr>
            <a:t>年度は充当可能基金がふるさと応援寄付基金の積み立てによる大幅な増額があり、将来負担比率の分子は大幅な減額となった。これにより比率は前年から</a:t>
          </a:r>
          <a:r>
            <a:rPr kumimoji="1" lang="en-US" altLang="ja-JP" sz="700">
              <a:solidFill>
                <a:sysClr val="windowText" lastClr="000000"/>
              </a:solidFill>
              <a:latin typeface="ＭＳ ゴシック" pitchFamily="49" charset="-128"/>
              <a:ea typeface="ＭＳ ゴシック" pitchFamily="49" charset="-128"/>
            </a:rPr>
            <a:t>407.7</a:t>
          </a:r>
          <a:r>
            <a:rPr kumimoji="1" lang="ja-JP" altLang="en-US" sz="700">
              <a:solidFill>
                <a:sysClr val="windowText" lastClr="000000"/>
              </a:solidFill>
              <a:latin typeface="ＭＳ ゴシック" pitchFamily="49" charset="-128"/>
              <a:ea typeface="ＭＳ ゴシック" pitchFamily="49" charset="-128"/>
            </a:rPr>
            <a:t>ポイント減少した。</a:t>
          </a:r>
          <a:endParaRPr kumimoji="1" lang="en-US" altLang="ja-JP" sz="700">
            <a:solidFill>
              <a:sysClr val="windowText" lastClr="000000"/>
            </a:solidFill>
            <a:latin typeface="ＭＳ ゴシック" pitchFamily="49" charset="-128"/>
            <a:ea typeface="ＭＳ ゴシック" pitchFamily="49" charset="-128"/>
          </a:endParaRPr>
        </a:p>
        <a:p>
          <a:endParaRPr kumimoji="1" lang="ja-JP" altLang="en-US" sz="700">
            <a:solidFill>
              <a:sysClr val="windowText" lastClr="000000"/>
            </a:solidFill>
            <a:latin typeface="ＭＳ ゴシック" pitchFamily="49" charset="-128"/>
            <a:ea typeface="ＭＳ ゴシック" pitchFamily="49" charset="-128"/>
          </a:endParaRPr>
        </a:p>
        <a:p>
          <a:r>
            <a:rPr kumimoji="1" lang="ja-JP" altLang="en-US" sz="700">
              <a:solidFill>
                <a:sysClr val="windowText" lastClr="000000"/>
              </a:solidFill>
              <a:latin typeface="ＭＳ ゴシック" pitchFamily="49" charset="-128"/>
              <a:ea typeface="ＭＳ ゴシック" pitchFamily="49" charset="-128"/>
            </a:rPr>
            <a:t>今後は起債の年間発行額を償還額以内に抑えていくことに加えて、交付税算入率の高い起債を有効活用することで数値のさらなる改善を目指していく。</a:t>
          </a:r>
          <a:endParaRPr kumimoji="1" lang="ja-JP" altLang="en-US" sz="1200">
            <a:solidFill>
              <a:sysClr val="windowText" lastClr="000000"/>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和歌山県高野町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財政調整基金においては、ふるさと納税の増収による特別交付税の大幅な減額を補うために取崩したことで残高は３１０百万円減少した。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ふるさと応援寄付基金においては、寄付金の大幅な増額により残高は６，９５９百万円増加した。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公共施設整備基金においては、目標としている１００百万円の積立を実現するため新規の積立を行い残高は４０百万円増加した。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これらにより、基金全体では残高は６，６９０百万円増加した。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財政調整基金において、財源不足を補う目的でおこなう取崩しが必要とならないよう努める。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その他特定目的基金においても積立と取崩しのバランスを考慮し、充当する事業を精査し残高が大きく減少しないよう努めていく。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・ふるさと応援寄付基金においては①町の活性化を応援する事業、②安心・安全で健やかなまちづくりを応援する事業、</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③歴史・文化を継承し、自然・環境を保全する事業、④その他、この４つの事業に用いる。</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・地域福祉基金においては高齢者・障害者等の保健福祉の増進に用いる。</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・公共施設整備基金においては老朽化の進む公共施設等の整備に要する経費に用いる。</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・街並み景観及び自然景観振興整備基金においては景観条例に定める指定地区の振興と整備に用いる。</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・森林整備基金においては森林の整備を進め長期的な計画を持続していくために用いる。</a:t>
          </a: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・ふるさと応援寄付基金においては取崩し額９７百万円に対し、寄付金７，０５６百万円を積立し残高は増加した。</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・地域福祉基金においては果実運用型のため新規の積立・取崩しをおこなっていない。　</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・公共施設整備基金においては新規の積立をおこない４０百万円の増加となった。</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・街並み景観及び自然景観振興整備基金においては積立・取崩しをおこなっていない。　</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・森林整備基金においては積立・取崩しをおこなっていない。</a:t>
          </a: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・ふるさと応援寄付基金においては充当する事業を精査しながら取崩していく予定である。</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・地域福祉基金においては今後も積立・取崩しの予定はない。</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・公共施設整備基金においては目標額である１００百万円に達したため新規の積立をせず、今後の公共施設整備において充当する予定である。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・街並み景観及び自然景観振興整備基金においては積立・取崩しの予定はない。</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・森林整備基金においては町有林管理事業への充当をおこなっていく予定である。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ふるさと納税の増収による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特別交付税の大幅な減額を補う目的で取崩しをおこなったため、基金残高は大幅に減少した。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標準財政規模の１／２である１，０００百万円以上を確保することを方針としているため、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今後さらに財源不足による取崩しが必要とならないよう事業の見直しと経費の削減をすすめていき、可能であれば新規の積立をおこなう。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平成２８年度に実施した一括償還以降、新規の積立・取崩しをおこなっていない。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新規の積立・取崩しをおこなわず現状を維持する。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DC7AB991-EE45-4589-9355-E2A6C26F42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408B7DF0-4F7B-4424-B44E-D12E3504E0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8E1EF22C-C058-4376-97CF-8670136DAB34}"/>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8AE61A78-984B-46E3-92A1-0B05E4C234E2}"/>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B63FB8D8-8E47-48EE-A3F0-813D6F407C78}"/>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738B48E8-80CF-4900-8672-BB3245A7BF3F}"/>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C06EE2EA-4094-48FA-AA00-36AB787611A3}"/>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55B5EC1A-8C32-456B-8809-6B35F79779D6}"/>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2EB7BB56-2BE8-4417-84FE-A19243B72933}"/>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F2CF0754-D28C-4555-BCA2-4ECD1B46F084}"/>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6B46B2CF-6CB9-4EFB-B7F2-D4A1E1654DB7}"/>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B413CCCF-7DDD-486F-9FFD-E9E94DFFC02A}"/>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E08FBDE7-2AB9-4739-93E1-8B99DB274D94}"/>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E87CA7F4-1DBB-4A93-94E2-6C48B6C0F533}"/>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9AAD8AFE-E184-48E6-B9B8-C047F41BE071}"/>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和歌山県高野町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E8608CF8-4447-446C-AD04-CC5FB6BC95E1}"/>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427A1A2D-B765-4AC7-BE88-A86B9A3ABB4D}"/>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FB4DAC89-E4F3-4636-9966-B3F26B26D979}"/>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254A6129-0D94-409E-9F4F-80DBEFBC8772}"/>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369F3E14-DB0C-43EB-9D95-A54A840971BD}"/>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645598A7-4010-4C56-8A7C-A072DF1C312A}"/>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3,073
3,032
137.03
23,208,059
23,002,708
55,431
2,004,504
3,441,959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636ADD46-921A-49A1-856B-DF96B1849393}"/>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4E8B56C0-A835-4A7F-AF93-23841DFCABFC}"/>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F2740851-D3DB-4366-8A61-C4A1368B324A}"/>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2797B9B6-FD03-4D46-8B0A-699A20468C3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F6E33BEA-15DA-45DD-93F7-64B8E27AECBD}"/>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9740E6C0-9CE6-41B6-9EE3-73E11A3B6E3A}"/>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AD4A13ED-8943-480B-9897-B644BD325A4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6BF20763-8866-40A8-B521-C3F20F08A4F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A73DC02D-8ED0-4DD3-BD49-E4707B018758}"/>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757B4997-1484-4F62-81B7-80B4135A7C95}"/>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4B427C49-A6A2-41E6-B3B3-F82DE342886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D84DC017-A88A-47F9-B801-FB4A749DE5C5}"/>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DBF19A43-F2E9-4D36-9D43-BE3EB0FD2608}"/>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5580357D-DA1E-4A5B-8F92-6D42BB0851E6}"/>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60C662C7-B3F6-44F3-8397-7CBC05A23DCE}"/>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B3348108-2288-4E01-ABBB-CB8A1C76FA16}"/>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189A5CBF-AC6A-426C-A567-3B7378FDC4DE}"/>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a:extLst>
            <a:ext uri="{FF2B5EF4-FFF2-40B4-BE49-F238E27FC236}">
              <a16:creationId xmlns:a16="http://schemas.microsoft.com/office/drawing/2014/main" id="{02D696B9-123E-4B35-9625-F4347C858685}"/>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a:extLst>
            <a:ext uri="{FF2B5EF4-FFF2-40B4-BE49-F238E27FC236}">
              <a16:creationId xmlns:a16="http://schemas.microsoft.com/office/drawing/2014/main" id="{D45595E5-4522-42A0-B684-E05C8EF67E69}"/>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a:extLst>
            <a:ext uri="{FF2B5EF4-FFF2-40B4-BE49-F238E27FC236}">
              <a16:creationId xmlns:a16="http://schemas.microsoft.com/office/drawing/2014/main" id="{D98DC3A0-52FB-48C7-AB54-FC41117671DB}"/>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a:extLst>
            <a:ext uri="{FF2B5EF4-FFF2-40B4-BE49-F238E27FC236}">
              <a16:creationId xmlns:a16="http://schemas.microsoft.com/office/drawing/2014/main" id="{0A5247E7-DEA5-4A26-B54F-A402122D5049}"/>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D9200108-83E6-4CE5-B552-411FFD6A4D23}"/>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1727FBE5-7AE0-4615-A031-FDD9B88DE218}"/>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3D76C068-C17F-40ED-A20F-3FEE4E86A6C3}"/>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F1197E56-3B08-4D71-9383-08BA1E33BB6D}"/>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FB199BE9-5B22-4F44-8C95-892A940F259C}"/>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8FE1DFC1-5BDB-4CEE-B630-82E0F76CACD1}"/>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689782B6-F3DE-4549-93F7-A4FEF924C208}"/>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E17C695C-8B62-4385-A134-A17CF222ECF6}"/>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25308222-8F8E-4486-B1AA-C41A82E268D3}"/>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2863266E-BCBA-48AD-99C9-17E907315B1B}"/>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791A83F8-76D9-445B-925D-EE9A238B41E6}"/>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CB587B4F-B41A-40F1-B9B9-65BA42ACB3BE}"/>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A77D8E2A-612F-4662-A922-DAF71C22F8A9}"/>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町の有形固定資産減価償却率は全国平均及び類似団体平均と比較すると高い水準となっており、増加傾向にある。</a:t>
          </a:r>
        </a:p>
        <a:p>
          <a:r>
            <a:rPr kumimoji="1" lang="ja-JP" altLang="en-US" sz="1100">
              <a:latin typeface="ＭＳ Ｐゴシック" panose="020B0600070205080204" pitchFamily="50" charset="-128"/>
              <a:ea typeface="ＭＳ Ｐゴシック" panose="020B0600070205080204" pitchFamily="50" charset="-128"/>
            </a:rPr>
            <a:t>今後は公共施設個別計画のもと、老朽化の進むものから財政上可能な範囲で順次更新を行っていき、有形固定資産減価償却率の減少に努める。</a:t>
          </a: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953C4E71-4347-4D72-970D-76E0D42185A8}"/>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B3DD76C1-EB40-4FFB-9643-F3E0C472FDCC}"/>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a:extLst>
            <a:ext uri="{FF2B5EF4-FFF2-40B4-BE49-F238E27FC236}">
              <a16:creationId xmlns:a16="http://schemas.microsoft.com/office/drawing/2014/main" id="{B7B01321-27A7-4A4C-83F5-09646D29C4B8}"/>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0" name="直線コネクタ 59">
          <a:extLst>
            <a:ext uri="{FF2B5EF4-FFF2-40B4-BE49-F238E27FC236}">
              <a16:creationId xmlns:a16="http://schemas.microsoft.com/office/drawing/2014/main" id="{48B844CD-DC8D-46C2-A384-00201266C755}"/>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1" name="テキスト ボックス 60">
          <a:extLst>
            <a:ext uri="{FF2B5EF4-FFF2-40B4-BE49-F238E27FC236}">
              <a16:creationId xmlns:a16="http://schemas.microsoft.com/office/drawing/2014/main" id="{B6A815B9-9D60-4B4D-8A6A-AA9E0E3275FB}"/>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2" name="直線コネクタ 61">
          <a:extLst>
            <a:ext uri="{FF2B5EF4-FFF2-40B4-BE49-F238E27FC236}">
              <a16:creationId xmlns:a16="http://schemas.microsoft.com/office/drawing/2014/main" id="{45B6F0FF-2C46-4E3D-99DD-37381FA573A9}"/>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3" name="テキスト ボックス 62">
          <a:extLst>
            <a:ext uri="{FF2B5EF4-FFF2-40B4-BE49-F238E27FC236}">
              <a16:creationId xmlns:a16="http://schemas.microsoft.com/office/drawing/2014/main" id="{B5CDA89F-CDE6-4FDD-9DCF-1541D0CE2116}"/>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a:extLst>
            <a:ext uri="{FF2B5EF4-FFF2-40B4-BE49-F238E27FC236}">
              <a16:creationId xmlns:a16="http://schemas.microsoft.com/office/drawing/2014/main" id="{0A3842C6-7106-4DD4-A5D8-529275F8CB38}"/>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a:extLst>
            <a:ext uri="{FF2B5EF4-FFF2-40B4-BE49-F238E27FC236}">
              <a16:creationId xmlns:a16="http://schemas.microsoft.com/office/drawing/2014/main" id="{90E814B5-D525-436F-8C85-64334521F364}"/>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6" name="直線コネクタ 65">
          <a:extLst>
            <a:ext uri="{FF2B5EF4-FFF2-40B4-BE49-F238E27FC236}">
              <a16:creationId xmlns:a16="http://schemas.microsoft.com/office/drawing/2014/main" id="{890FAF84-2B59-4110-8F1F-3348E082DF0D}"/>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7" name="テキスト ボックス 66">
          <a:extLst>
            <a:ext uri="{FF2B5EF4-FFF2-40B4-BE49-F238E27FC236}">
              <a16:creationId xmlns:a16="http://schemas.microsoft.com/office/drawing/2014/main" id="{C5A010A6-3E0B-4D30-B49B-7940F28B0C0E}"/>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8" name="直線コネクタ 67">
          <a:extLst>
            <a:ext uri="{FF2B5EF4-FFF2-40B4-BE49-F238E27FC236}">
              <a16:creationId xmlns:a16="http://schemas.microsoft.com/office/drawing/2014/main" id="{29E5DB95-B81C-463F-A958-78F7F6C57184}"/>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9" name="テキスト ボックス 68">
          <a:extLst>
            <a:ext uri="{FF2B5EF4-FFF2-40B4-BE49-F238E27FC236}">
              <a16:creationId xmlns:a16="http://schemas.microsoft.com/office/drawing/2014/main" id="{B8ADF9F1-AD14-44DF-B040-5B5F934C3141}"/>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BA8A1B38-C68E-4BB8-BF26-6FD24E5EF134}"/>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a:extLst>
            <a:ext uri="{FF2B5EF4-FFF2-40B4-BE49-F238E27FC236}">
              <a16:creationId xmlns:a16="http://schemas.microsoft.com/office/drawing/2014/main" id="{1F4B1839-40E2-4BD6-8857-17F9496C9EF2}"/>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E1BDA2CA-83AF-41BA-8A13-C4AE6E5496D5}"/>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59690</xdr:rowOff>
    </xdr:from>
    <xdr:to>
      <xdr:col>23</xdr:col>
      <xdr:colOff>85090</xdr:colOff>
      <xdr:row>34</xdr:row>
      <xdr:rowOff>25400</xdr:rowOff>
    </xdr:to>
    <xdr:cxnSp macro="">
      <xdr:nvCxnSpPr>
        <xdr:cNvPr id="73" name="直線コネクタ 72">
          <a:extLst>
            <a:ext uri="{FF2B5EF4-FFF2-40B4-BE49-F238E27FC236}">
              <a16:creationId xmlns:a16="http://schemas.microsoft.com/office/drawing/2014/main" id="{B55BE5BD-9EC4-4E49-8535-1A1E1A5F5DDC}"/>
            </a:ext>
          </a:extLst>
        </xdr:cNvPr>
        <xdr:cNvCxnSpPr/>
      </xdr:nvCxnSpPr>
      <xdr:spPr>
        <a:xfrm flipV="1">
          <a:off x="4760595" y="5460365"/>
          <a:ext cx="127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29227</xdr:rowOff>
    </xdr:from>
    <xdr:ext cx="405111" cy="259045"/>
    <xdr:sp macro="" textlink="">
      <xdr:nvSpPr>
        <xdr:cNvPr id="74" name="有形固定資産減価償却率最小値テキスト">
          <a:extLst>
            <a:ext uri="{FF2B5EF4-FFF2-40B4-BE49-F238E27FC236}">
              <a16:creationId xmlns:a16="http://schemas.microsoft.com/office/drawing/2014/main" id="{A8062E6C-C951-4310-B887-EDBC5FB40D29}"/>
            </a:ext>
          </a:extLst>
        </xdr:cNvPr>
        <xdr:cNvSpPr txBox="1"/>
      </xdr:nvSpPr>
      <xdr:spPr>
        <a:xfrm>
          <a:off x="4813300" y="6630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25400</xdr:rowOff>
    </xdr:from>
    <xdr:to>
      <xdr:col>23</xdr:col>
      <xdr:colOff>174625</xdr:colOff>
      <xdr:row>34</xdr:row>
      <xdr:rowOff>25400</xdr:rowOff>
    </xdr:to>
    <xdr:cxnSp macro="">
      <xdr:nvCxnSpPr>
        <xdr:cNvPr id="75" name="直線コネクタ 74">
          <a:extLst>
            <a:ext uri="{FF2B5EF4-FFF2-40B4-BE49-F238E27FC236}">
              <a16:creationId xmlns:a16="http://schemas.microsoft.com/office/drawing/2014/main" id="{F786C89E-BA34-462A-BDD5-BA04FC4FEE8C}"/>
            </a:ext>
          </a:extLst>
        </xdr:cNvPr>
        <xdr:cNvCxnSpPr/>
      </xdr:nvCxnSpPr>
      <xdr:spPr>
        <a:xfrm>
          <a:off x="4673600" y="6626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6367</xdr:rowOff>
    </xdr:from>
    <xdr:ext cx="405111" cy="259045"/>
    <xdr:sp macro="" textlink="">
      <xdr:nvSpPr>
        <xdr:cNvPr id="76" name="有形固定資産減価償却率最大値テキスト">
          <a:extLst>
            <a:ext uri="{FF2B5EF4-FFF2-40B4-BE49-F238E27FC236}">
              <a16:creationId xmlns:a16="http://schemas.microsoft.com/office/drawing/2014/main" id="{FF63B23E-4A5F-4279-AC27-095CA8736036}"/>
            </a:ext>
          </a:extLst>
        </xdr:cNvPr>
        <xdr:cNvSpPr txBox="1"/>
      </xdr:nvSpPr>
      <xdr:spPr>
        <a:xfrm>
          <a:off x="4813300" y="523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59690</xdr:rowOff>
    </xdr:from>
    <xdr:to>
      <xdr:col>23</xdr:col>
      <xdr:colOff>174625</xdr:colOff>
      <xdr:row>27</xdr:row>
      <xdr:rowOff>59690</xdr:rowOff>
    </xdr:to>
    <xdr:cxnSp macro="">
      <xdr:nvCxnSpPr>
        <xdr:cNvPr id="77" name="直線コネクタ 76">
          <a:extLst>
            <a:ext uri="{FF2B5EF4-FFF2-40B4-BE49-F238E27FC236}">
              <a16:creationId xmlns:a16="http://schemas.microsoft.com/office/drawing/2014/main" id="{7D47CB50-4FB0-4149-BBAA-160A8B9E0D3A}"/>
            </a:ext>
          </a:extLst>
        </xdr:cNvPr>
        <xdr:cNvCxnSpPr/>
      </xdr:nvCxnSpPr>
      <xdr:spPr>
        <a:xfrm>
          <a:off x="4673600" y="546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91880</xdr:rowOff>
    </xdr:from>
    <xdr:ext cx="405111" cy="259045"/>
    <xdr:sp macro="" textlink="">
      <xdr:nvSpPr>
        <xdr:cNvPr id="78" name="有形固定資産減価償却率平均値テキスト">
          <a:extLst>
            <a:ext uri="{FF2B5EF4-FFF2-40B4-BE49-F238E27FC236}">
              <a16:creationId xmlns:a16="http://schemas.microsoft.com/office/drawing/2014/main" id="{AFD4BE5B-C65D-4F31-A670-43144C7C2368}"/>
            </a:ext>
          </a:extLst>
        </xdr:cNvPr>
        <xdr:cNvSpPr txBox="1"/>
      </xdr:nvSpPr>
      <xdr:spPr>
        <a:xfrm>
          <a:off x="4813300" y="6006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113453</xdr:rowOff>
    </xdr:from>
    <xdr:to>
      <xdr:col>23</xdr:col>
      <xdr:colOff>136525</xdr:colOff>
      <xdr:row>31</xdr:row>
      <xdr:rowOff>43603</xdr:rowOff>
    </xdr:to>
    <xdr:sp macro="" textlink="">
      <xdr:nvSpPr>
        <xdr:cNvPr id="79" name="フローチャート: 判断 78">
          <a:extLst>
            <a:ext uri="{FF2B5EF4-FFF2-40B4-BE49-F238E27FC236}">
              <a16:creationId xmlns:a16="http://schemas.microsoft.com/office/drawing/2014/main" id="{F87D5257-AEAE-4256-BD42-A77C405D10FF}"/>
            </a:ext>
          </a:extLst>
        </xdr:cNvPr>
        <xdr:cNvSpPr/>
      </xdr:nvSpPr>
      <xdr:spPr>
        <a:xfrm>
          <a:off x="4711700" y="602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131445</xdr:rowOff>
    </xdr:from>
    <xdr:to>
      <xdr:col>19</xdr:col>
      <xdr:colOff>187325</xdr:colOff>
      <xdr:row>31</xdr:row>
      <xdr:rowOff>61595</xdr:rowOff>
    </xdr:to>
    <xdr:sp macro="" textlink="">
      <xdr:nvSpPr>
        <xdr:cNvPr id="80" name="フローチャート: 判断 79">
          <a:extLst>
            <a:ext uri="{FF2B5EF4-FFF2-40B4-BE49-F238E27FC236}">
              <a16:creationId xmlns:a16="http://schemas.microsoft.com/office/drawing/2014/main" id="{D761773B-B4F8-47AF-9744-F775B69EF0F1}"/>
            </a:ext>
          </a:extLst>
        </xdr:cNvPr>
        <xdr:cNvSpPr/>
      </xdr:nvSpPr>
      <xdr:spPr>
        <a:xfrm>
          <a:off x="4000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142240</xdr:rowOff>
    </xdr:from>
    <xdr:to>
      <xdr:col>15</xdr:col>
      <xdr:colOff>187325</xdr:colOff>
      <xdr:row>31</xdr:row>
      <xdr:rowOff>72390</xdr:rowOff>
    </xdr:to>
    <xdr:sp macro="" textlink="">
      <xdr:nvSpPr>
        <xdr:cNvPr id="81" name="フローチャート: 判断 80">
          <a:extLst>
            <a:ext uri="{FF2B5EF4-FFF2-40B4-BE49-F238E27FC236}">
              <a16:creationId xmlns:a16="http://schemas.microsoft.com/office/drawing/2014/main" id="{F045C363-9340-4296-9998-35BDBF056E0C}"/>
            </a:ext>
          </a:extLst>
        </xdr:cNvPr>
        <xdr:cNvSpPr/>
      </xdr:nvSpPr>
      <xdr:spPr>
        <a:xfrm>
          <a:off x="32385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171027</xdr:rowOff>
    </xdr:from>
    <xdr:to>
      <xdr:col>11</xdr:col>
      <xdr:colOff>187325</xdr:colOff>
      <xdr:row>31</xdr:row>
      <xdr:rowOff>101177</xdr:rowOff>
    </xdr:to>
    <xdr:sp macro="" textlink="">
      <xdr:nvSpPr>
        <xdr:cNvPr id="82" name="フローチャート: 判断 81">
          <a:extLst>
            <a:ext uri="{FF2B5EF4-FFF2-40B4-BE49-F238E27FC236}">
              <a16:creationId xmlns:a16="http://schemas.microsoft.com/office/drawing/2014/main" id="{CF3A64F5-EB18-4E3C-8F67-4A02960B567E}"/>
            </a:ext>
          </a:extLst>
        </xdr:cNvPr>
        <xdr:cNvSpPr/>
      </xdr:nvSpPr>
      <xdr:spPr>
        <a:xfrm>
          <a:off x="2476500" y="6086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24B89B96-83C7-4A4D-9E98-262253F270B6}"/>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6A6AB9AE-3BD1-4127-A5D6-26B7ADD2FC35}"/>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AA98EE80-383E-4712-9B05-326863D79347}"/>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488767A7-E88C-47BC-92A9-86CB9EE163A6}"/>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292AAE91-BD17-412E-992E-C29C479AF123}"/>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139700</xdr:rowOff>
    </xdr:from>
    <xdr:to>
      <xdr:col>23</xdr:col>
      <xdr:colOff>136525</xdr:colOff>
      <xdr:row>29</xdr:row>
      <xdr:rowOff>69850</xdr:rowOff>
    </xdr:to>
    <xdr:sp macro="" textlink="">
      <xdr:nvSpPr>
        <xdr:cNvPr id="88" name="楕円 87">
          <a:extLst>
            <a:ext uri="{FF2B5EF4-FFF2-40B4-BE49-F238E27FC236}">
              <a16:creationId xmlns:a16="http://schemas.microsoft.com/office/drawing/2014/main" id="{E682C810-8971-413B-8200-A15A522D0749}"/>
            </a:ext>
          </a:extLst>
        </xdr:cNvPr>
        <xdr:cNvSpPr/>
      </xdr:nvSpPr>
      <xdr:spPr>
        <a:xfrm>
          <a:off x="4711700" y="571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162577</xdr:rowOff>
    </xdr:from>
    <xdr:ext cx="405111" cy="259045"/>
    <xdr:sp macro="" textlink="">
      <xdr:nvSpPr>
        <xdr:cNvPr id="89" name="有形固定資産減価償却率該当値テキスト">
          <a:extLst>
            <a:ext uri="{FF2B5EF4-FFF2-40B4-BE49-F238E27FC236}">
              <a16:creationId xmlns:a16="http://schemas.microsoft.com/office/drawing/2014/main" id="{0856AB42-022B-4E16-BE6D-A1F0649FE2DF}"/>
            </a:ext>
          </a:extLst>
        </xdr:cNvPr>
        <xdr:cNvSpPr txBox="1"/>
      </xdr:nvSpPr>
      <xdr:spPr>
        <a:xfrm>
          <a:off x="4813300" y="556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25823</xdr:rowOff>
    </xdr:from>
    <xdr:to>
      <xdr:col>19</xdr:col>
      <xdr:colOff>187325</xdr:colOff>
      <xdr:row>29</xdr:row>
      <xdr:rowOff>127423</xdr:rowOff>
    </xdr:to>
    <xdr:sp macro="" textlink="">
      <xdr:nvSpPr>
        <xdr:cNvPr id="90" name="楕円 89">
          <a:extLst>
            <a:ext uri="{FF2B5EF4-FFF2-40B4-BE49-F238E27FC236}">
              <a16:creationId xmlns:a16="http://schemas.microsoft.com/office/drawing/2014/main" id="{36996915-E0FD-4846-9D5F-90AD27D34380}"/>
            </a:ext>
          </a:extLst>
        </xdr:cNvPr>
        <xdr:cNvSpPr/>
      </xdr:nvSpPr>
      <xdr:spPr>
        <a:xfrm>
          <a:off x="4000500" y="576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19050</xdr:rowOff>
    </xdr:from>
    <xdr:to>
      <xdr:col>23</xdr:col>
      <xdr:colOff>85725</xdr:colOff>
      <xdr:row>29</xdr:row>
      <xdr:rowOff>76623</xdr:rowOff>
    </xdr:to>
    <xdr:cxnSp macro="">
      <xdr:nvCxnSpPr>
        <xdr:cNvPr id="91" name="直線コネクタ 90">
          <a:extLst>
            <a:ext uri="{FF2B5EF4-FFF2-40B4-BE49-F238E27FC236}">
              <a16:creationId xmlns:a16="http://schemas.microsoft.com/office/drawing/2014/main" id="{ECAF3461-E660-4E6D-A920-25DC2DF09F08}"/>
            </a:ext>
          </a:extLst>
        </xdr:cNvPr>
        <xdr:cNvCxnSpPr/>
      </xdr:nvCxnSpPr>
      <xdr:spPr>
        <a:xfrm flipV="1">
          <a:off x="4051300" y="5762625"/>
          <a:ext cx="7112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65405</xdr:rowOff>
    </xdr:from>
    <xdr:to>
      <xdr:col>15</xdr:col>
      <xdr:colOff>187325</xdr:colOff>
      <xdr:row>29</xdr:row>
      <xdr:rowOff>167005</xdr:rowOff>
    </xdr:to>
    <xdr:sp macro="" textlink="">
      <xdr:nvSpPr>
        <xdr:cNvPr id="92" name="楕円 91">
          <a:extLst>
            <a:ext uri="{FF2B5EF4-FFF2-40B4-BE49-F238E27FC236}">
              <a16:creationId xmlns:a16="http://schemas.microsoft.com/office/drawing/2014/main" id="{4812B5C6-DB99-4587-8803-84850F5003FD}"/>
            </a:ext>
          </a:extLst>
        </xdr:cNvPr>
        <xdr:cNvSpPr/>
      </xdr:nvSpPr>
      <xdr:spPr>
        <a:xfrm>
          <a:off x="32385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76623</xdr:rowOff>
    </xdr:from>
    <xdr:to>
      <xdr:col>19</xdr:col>
      <xdr:colOff>136525</xdr:colOff>
      <xdr:row>29</xdr:row>
      <xdr:rowOff>116205</xdr:rowOff>
    </xdr:to>
    <xdr:cxnSp macro="">
      <xdr:nvCxnSpPr>
        <xdr:cNvPr id="93" name="直線コネクタ 92">
          <a:extLst>
            <a:ext uri="{FF2B5EF4-FFF2-40B4-BE49-F238E27FC236}">
              <a16:creationId xmlns:a16="http://schemas.microsoft.com/office/drawing/2014/main" id="{88E47B39-016E-4541-B595-BA615328860C}"/>
            </a:ext>
          </a:extLst>
        </xdr:cNvPr>
        <xdr:cNvCxnSpPr/>
      </xdr:nvCxnSpPr>
      <xdr:spPr>
        <a:xfrm flipV="1">
          <a:off x="3289300" y="5820198"/>
          <a:ext cx="7620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115782</xdr:rowOff>
    </xdr:from>
    <xdr:to>
      <xdr:col>11</xdr:col>
      <xdr:colOff>187325</xdr:colOff>
      <xdr:row>30</xdr:row>
      <xdr:rowOff>45932</xdr:rowOff>
    </xdr:to>
    <xdr:sp macro="" textlink="">
      <xdr:nvSpPr>
        <xdr:cNvPr id="94" name="楕円 93">
          <a:extLst>
            <a:ext uri="{FF2B5EF4-FFF2-40B4-BE49-F238E27FC236}">
              <a16:creationId xmlns:a16="http://schemas.microsoft.com/office/drawing/2014/main" id="{17181254-D51C-438F-8BA5-0D39A4986F77}"/>
            </a:ext>
          </a:extLst>
        </xdr:cNvPr>
        <xdr:cNvSpPr/>
      </xdr:nvSpPr>
      <xdr:spPr>
        <a:xfrm>
          <a:off x="2476500" y="585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116205</xdr:rowOff>
    </xdr:from>
    <xdr:to>
      <xdr:col>15</xdr:col>
      <xdr:colOff>136525</xdr:colOff>
      <xdr:row>29</xdr:row>
      <xdr:rowOff>166582</xdr:rowOff>
    </xdr:to>
    <xdr:cxnSp macro="">
      <xdr:nvCxnSpPr>
        <xdr:cNvPr id="95" name="直線コネクタ 94">
          <a:extLst>
            <a:ext uri="{FF2B5EF4-FFF2-40B4-BE49-F238E27FC236}">
              <a16:creationId xmlns:a16="http://schemas.microsoft.com/office/drawing/2014/main" id="{CF9E4982-C118-4EF7-A5FD-E91C85B4AF03}"/>
            </a:ext>
          </a:extLst>
        </xdr:cNvPr>
        <xdr:cNvCxnSpPr/>
      </xdr:nvCxnSpPr>
      <xdr:spPr>
        <a:xfrm flipV="1">
          <a:off x="2527300" y="5859780"/>
          <a:ext cx="7620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52722</xdr:rowOff>
    </xdr:from>
    <xdr:ext cx="405111" cy="259045"/>
    <xdr:sp macro="" textlink="">
      <xdr:nvSpPr>
        <xdr:cNvPr id="96" name="n_1aveValue有形固定資産減価償却率">
          <a:extLst>
            <a:ext uri="{FF2B5EF4-FFF2-40B4-BE49-F238E27FC236}">
              <a16:creationId xmlns:a16="http://schemas.microsoft.com/office/drawing/2014/main" id="{67A625CE-084E-4C07-B090-9480AF60DCCA}"/>
            </a:ext>
          </a:extLst>
        </xdr:cNvPr>
        <xdr:cNvSpPr txBox="1"/>
      </xdr:nvSpPr>
      <xdr:spPr>
        <a:xfrm>
          <a:off x="3836044" y="6139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63517</xdr:rowOff>
    </xdr:from>
    <xdr:ext cx="405111" cy="259045"/>
    <xdr:sp macro="" textlink="">
      <xdr:nvSpPr>
        <xdr:cNvPr id="97" name="n_2aveValue有形固定資産減価償却率">
          <a:extLst>
            <a:ext uri="{FF2B5EF4-FFF2-40B4-BE49-F238E27FC236}">
              <a16:creationId xmlns:a16="http://schemas.microsoft.com/office/drawing/2014/main" id="{4E2091B0-51AA-4C52-A125-6D1FA8877F93}"/>
            </a:ext>
          </a:extLst>
        </xdr:cNvPr>
        <xdr:cNvSpPr txBox="1"/>
      </xdr:nvSpPr>
      <xdr:spPr>
        <a:xfrm>
          <a:off x="3086744" y="614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92304</xdr:rowOff>
    </xdr:from>
    <xdr:ext cx="405111" cy="259045"/>
    <xdr:sp macro="" textlink="">
      <xdr:nvSpPr>
        <xdr:cNvPr id="98" name="n_3aveValue有形固定資産減価償却率">
          <a:extLst>
            <a:ext uri="{FF2B5EF4-FFF2-40B4-BE49-F238E27FC236}">
              <a16:creationId xmlns:a16="http://schemas.microsoft.com/office/drawing/2014/main" id="{0978F667-0D18-4F98-BC8C-AEFADB18DEF8}"/>
            </a:ext>
          </a:extLst>
        </xdr:cNvPr>
        <xdr:cNvSpPr txBox="1"/>
      </xdr:nvSpPr>
      <xdr:spPr>
        <a:xfrm>
          <a:off x="2324744" y="61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143950</xdr:rowOff>
    </xdr:from>
    <xdr:ext cx="405111" cy="259045"/>
    <xdr:sp macro="" textlink="">
      <xdr:nvSpPr>
        <xdr:cNvPr id="99" name="n_1mainValue有形固定資産減価償却率">
          <a:extLst>
            <a:ext uri="{FF2B5EF4-FFF2-40B4-BE49-F238E27FC236}">
              <a16:creationId xmlns:a16="http://schemas.microsoft.com/office/drawing/2014/main" id="{A2E4B579-C832-4C59-B741-F82F6852FBF1}"/>
            </a:ext>
          </a:extLst>
        </xdr:cNvPr>
        <xdr:cNvSpPr txBox="1"/>
      </xdr:nvSpPr>
      <xdr:spPr>
        <a:xfrm>
          <a:off x="3836044" y="5544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12082</xdr:rowOff>
    </xdr:from>
    <xdr:ext cx="405111" cy="259045"/>
    <xdr:sp macro="" textlink="">
      <xdr:nvSpPr>
        <xdr:cNvPr id="100" name="n_2mainValue有形固定資産減価償却率">
          <a:extLst>
            <a:ext uri="{FF2B5EF4-FFF2-40B4-BE49-F238E27FC236}">
              <a16:creationId xmlns:a16="http://schemas.microsoft.com/office/drawing/2014/main" id="{29A5985F-8268-44BD-BC13-7F70369D2495}"/>
            </a:ext>
          </a:extLst>
        </xdr:cNvPr>
        <xdr:cNvSpPr txBox="1"/>
      </xdr:nvSpPr>
      <xdr:spPr>
        <a:xfrm>
          <a:off x="3086744" y="55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62459</xdr:rowOff>
    </xdr:from>
    <xdr:ext cx="405111" cy="259045"/>
    <xdr:sp macro="" textlink="">
      <xdr:nvSpPr>
        <xdr:cNvPr id="101" name="n_3mainValue有形固定資産減価償却率">
          <a:extLst>
            <a:ext uri="{FF2B5EF4-FFF2-40B4-BE49-F238E27FC236}">
              <a16:creationId xmlns:a16="http://schemas.microsoft.com/office/drawing/2014/main" id="{D82C0175-1EBC-466A-9AE3-9CA7D3677AC3}"/>
            </a:ext>
          </a:extLst>
        </xdr:cNvPr>
        <xdr:cNvSpPr txBox="1"/>
      </xdr:nvSpPr>
      <xdr:spPr>
        <a:xfrm>
          <a:off x="2324744" y="5634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2" name="正方形/長方形 101">
          <a:extLst>
            <a:ext uri="{FF2B5EF4-FFF2-40B4-BE49-F238E27FC236}">
              <a16:creationId xmlns:a16="http://schemas.microsoft.com/office/drawing/2014/main" id="{57EFFBA6-0B8F-4B44-8A4B-6314466E35D7}"/>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3" name="正方形/長方形 102">
          <a:extLst>
            <a:ext uri="{FF2B5EF4-FFF2-40B4-BE49-F238E27FC236}">
              <a16:creationId xmlns:a16="http://schemas.microsoft.com/office/drawing/2014/main" id="{4FFC5E4F-1F7B-40C9-92E5-CDC8E4B11265}"/>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104" name="正方形/長方形 103">
          <a:extLst>
            <a:ext uri="{FF2B5EF4-FFF2-40B4-BE49-F238E27FC236}">
              <a16:creationId xmlns:a16="http://schemas.microsoft.com/office/drawing/2014/main" id="{696BB008-18D1-4C41-9AAC-E223B4205BE3}"/>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5" name="正方形/長方形 104">
          <a:extLst>
            <a:ext uri="{FF2B5EF4-FFF2-40B4-BE49-F238E27FC236}">
              <a16:creationId xmlns:a16="http://schemas.microsoft.com/office/drawing/2014/main" id="{66C46688-AF62-4A08-A3DA-05B4F938639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6" name="正方形/長方形 105">
          <a:extLst>
            <a:ext uri="{FF2B5EF4-FFF2-40B4-BE49-F238E27FC236}">
              <a16:creationId xmlns:a16="http://schemas.microsoft.com/office/drawing/2014/main" id="{F5F97396-2600-4923-916F-9D73D8646FFF}"/>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7" name="正方形/長方形 106">
          <a:extLst>
            <a:ext uri="{FF2B5EF4-FFF2-40B4-BE49-F238E27FC236}">
              <a16:creationId xmlns:a16="http://schemas.microsoft.com/office/drawing/2014/main" id="{C75CE17A-3632-4EAE-A1C3-0C6B53FD4D15}"/>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8" name="正方形/長方形 107">
          <a:extLst>
            <a:ext uri="{FF2B5EF4-FFF2-40B4-BE49-F238E27FC236}">
              <a16:creationId xmlns:a16="http://schemas.microsoft.com/office/drawing/2014/main" id="{88871D99-24B5-4771-A8B9-6BFE2B660417}"/>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9" name="正方形/長方形 108">
          <a:extLst>
            <a:ext uri="{FF2B5EF4-FFF2-40B4-BE49-F238E27FC236}">
              <a16:creationId xmlns:a16="http://schemas.microsoft.com/office/drawing/2014/main" id="{52E5723A-BB2A-41A4-A033-55946D0BA6FF}"/>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0" name="正方形/長方形 109">
          <a:extLst>
            <a:ext uri="{FF2B5EF4-FFF2-40B4-BE49-F238E27FC236}">
              <a16:creationId xmlns:a16="http://schemas.microsoft.com/office/drawing/2014/main" id="{E500023E-1276-4CF3-8C7B-A62FF81C1ABC}"/>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1" name="正方形/長方形 110">
          <a:extLst>
            <a:ext uri="{FF2B5EF4-FFF2-40B4-BE49-F238E27FC236}">
              <a16:creationId xmlns:a16="http://schemas.microsoft.com/office/drawing/2014/main" id="{EBD00E11-3A6B-43E2-8CD3-F8C7ACD5C7E5}"/>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2" name="正方形/長方形 111">
          <a:extLst>
            <a:ext uri="{FF2B5EF4-FFF2-40B4-BE49-F238E27FC236}">
              <a16:creationId xmlns:a16="http://schemas.microsoft.com/office/drawing/2014/main" id="{B6BA13CF-07AB-4AC8-A46A-F2B547DE901F}"/>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3" name="正方形/長方形 112">
          <a:extLst>
            <a:ext uri="{FF2B5EF4-FFF2-40B4-BE49-F238E27FC236}">
              <a16:creationId xmlns:a16="http://schemas.microsoft.com/office/drawing/2014/main" id="{1F76A005-1E5C-496F-B967-38911D271D9B}"/>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4" name="テキスト ボックス 113">
          <a:extLst>
            <a:ext uri="{FF2B5EF4-FFF2-40B4-BE49-F238E27FC236}">
              <a16:creationId xmlns:a16="http://schemas.microsoft.com/office/drawing/2014/main" id="{0C54FF8E-81D4-4095-B2B7-C1127AD8A996}"/>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年度はふるさと納税により基金残高が大幅に増額したため、債務償還比率は負数となった。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今後は新規の起債発行を抑制し、基金取り崩しも必要最小限にとどめ、この状態を維持するように努める。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5" name="テキスト ボックス 114">
          <a:extLst>
            <a:ext uri="{FF2B5EF4-FFF2-40B4-BE49-F238E27FC236}">
              <a16:creationId xmlns:a16="http://schemas.microsoft.com/office/drawing/2014/main" id="{6B44D479-3CAE-45A0-BF53-553A1D5FD78E}"/>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6" name="直線コネクタ 115">
          <a:extLst>
            <a:ext uri="{FF2B5EF4-FFF2-40B4-BE49-F238E27FC236}">
              <a16:creationId xmlns:a16="http://schemas.microsoft.com/office/drawing/2014/main" id="{87A6C7AC-5DB4-49AE-B710-FE8D24174D7E}"/>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D960D8BF-D282-4318-907C-FBE47971705B}"/>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8" name="テキスト ボックス 117">
          <a:extLst>
            <a:ext uri="{FF2B5EF4-FFF2-40B4-BE49-F238E27FC236}">
              <a16:creationId xmlns:a16="http://schemas.microsoft.com/office/drawing/2014/main" id="{6B590A18-9414-461A-A95E-887636FBE61D}"/>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88D1AA12-0638-4F6B-80EB-DD5FC01E9D4E}"/>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a16="http://schemas.microsoft.com/office/drawing/2014/main" id="{1804F7BB-9BE6-4E09-91D5-CE0A634580AD}"/>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A3BE2051-03BC-4D0A-A220-BD5AE1E027C2}"/>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id="{A5FA96A1-6704-45D6-B010-AD5DC3199CC7}"/>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17644037-B43F-457C-8196-24AAC223543A}"/>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4A54B910-0235-42E9-83FA-FEDE77C99756}"/>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B80DC752-6E4C-47B8-AD48-F535B9936FF6}"/>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6" name="テキスト ボックス 125">
          <a:extLst>
            <a:ext uri="{FF2B5EF4-FFF2-40B4-BE49-F238E27FC236}">
              <a16:creationId xmlns:a16="http://schemas.microsoft.com/office/drawing/2014/main" id="{171EA86F-0FD0-4C89-8F0F-42EB7F48F182}"/>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9A147E9A-4C11-4B3E-BA17-1A3DD0B9F227}"/>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8" name="テキスト ボックス 127">
          <a:extLst>
            <a:ext uri="{FF2B5EF4-FFF2-40B4-BE49-F238E27FC236}">
              <a16:creationId xmlns:a16="http://schemas.microsoft.com/office/drawing/2014/main" id="{1BAC04CD-7DCA-4249-B4EA-4DBBC0426017}"/>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a:extLst>
            <a:ext uri="{FF2B5EF4-FFF2-40B4-BE49-F238E27FC236}">
              <a16:creationId xmlns:a16="http://schemas.microsoft.com/office/drawing/2014/main" id="{971DC6C7-8334-4904-92B5-4573C61259EB}"/>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120671</xdr:rowOff>
    </xdr:from>
    <xdr:to>
      <xdr:col>76</xdr:col>
      <xdr:colOff>21589</xdr:colOff>
      <xdr:row>34</xdr:row>
      <xdr:rowOff>151342</xdr:rowOff>
    </xdr:to>
    <xdr:cxnSp macro="">
      <xdr:nvCxnSpPr>
        <xdr:cNvPr id="130" name="直線コネクタ 129">
          <a:extLst>
            <a:ext uri="{FF2B5EF4-FFF2-40B4-BE49-F238E27FC236}">
              <a16:creationId xmlns:a16="http://schemas.microsoft.com/office/drawing/2014/main" id="{80367976-894E-45A2-97F8-CA36D18DB5C1}"/>
            </a:ext>
          </a:extLst>
        </xdr:cNvPr>
        <xdr:cNvCxnSpPr/>
      </xdr:nvCxnSpPr>
      <xdr:spPr>
        <a:xfrm flipV="1">
          <a:off x="14793595" y="5349896"/>
          <a:ext cx="1269" cy="140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31" name="債務償還比率最小値テキスト">
          <a:extLst>
            <a:ext uri="{FF2B5EF4-FFF2-40B4-BE49-F238E27FC236}">
              <a16:creationId xmlns:a16="http://schemas.microsoft.com/office/drawing/2014/main" id="{8E88F720-90DF-4FCD-8279-C6479539BEBA}"/>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2" name="直線コネクタ 131">
          <a:extLst>
            <a:ext uri="{FF2B5EF4-FFF2-40B4-BE49-F238E27FC236}">
              <a16:creationId xmlns:a16="http://schemas.microsoft.com/office/drawing/2014/main" id="{2ABB4E11-AB44-4103-838E-7D86A664AC4E}"/>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67348</xdr:rowOff>
    </xdr:from>
    <xdr:ext cx="560923" cy="259045"/>
    <xdr:sp macro="" textlink="">
      <xdr:nvSpPr>
        <xdr:cNvPr id="133" name="債務償還比率最大値テキスト">
          <a:extLst>
            <a:ext uri="{FF2B5EF4-FFF2-40B4-BE49-F238E27FC236}">
              <a16:creationId xmlns:a16="http://schemas.microsoft.com/office/drawing/2014/main" id="{4C1C219E-1129-482B-9B22-1D7BDE7982E5}"/>
            </a:ext>
          </a:extLst>
        </xdr:cNvPr>
        <xdr:cNvSpPr txBox="1"/>
      </xdr:nvSpPr>
      <xdr:spPr>
        <a:xfrm>
          <a:off x="14846300" y="51251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120671</xdr:rowOff>
    </xdr:from>
    <xdr:to>
      <xdr:col>76</xdr:col>
      <xdr:colOff>111125</xdr:colOff>
      <xdr:row>26</xdr:row>
      <xdr:rowOff>120671</xdr:rowOff>
    </xdr:to>
    <xdr:cxnSp macro="">
      <xdr:nvCxnSpPr>
        <xdr:cNvPr id="134" name="直線コネクタ 133">
          <a:extLst>
            <a:ext uri="{FF2B5EF4-FFF2-40B4-BE49-F238E27FC236}">
              <a16:creationId xmlns:a16="http://schemas.microsoft.com/office/drawing/2014/main" id="{D8A079A9-5A18-48CF-9A09-3D3CAAE971AA}"/>
            </a:ext>
          </a:extLst>
        </xdr:cNvPr>
        <xdr:cNvCxnSpPr/>
      </xdr:nvCxnSpPr>
      <xdr:spPr>
        <a:xfrm>
          <a:off x="14706600" y="5349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149595</xdr:rowOff>
    </xdr:from>
    <xdr:ext cx="469744" cy="259045"/>
    <xdr:sp macro="" textlink="">
      <xdr:nvSpPr>
        <xdr:cNvPr id="135" name="債務償還比率平均値テキスト">
          <a:extLst>
            <a:ext uri="{FF2B5EF4-FFF2-40B4-BE49-F238E27FC236}">
              <a16:creationId xmlns:a16="http://schemas.microsoft.com/office/drawing/2014/main" id="{A6A7BA8B-B218-4937-B742-1A46AC3450F2}"/>
            </a:ext>
          </a:extLst>
        </xdr:cNvPr>
        <xdr:cNvSpPr txBox="1"/>
      </xdr:nvSpPr>
      <xdr:spPr>
        <a:xfrm>
          <a:off x="14846300" y="6064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126718</xdr:rowOff>
    </xdr:from>
    <xdr:to>
      <xdr:col>76</xdr:col>
      <xdr:colOff>73025</xdr:colOff>
      <xdr:row>32</xdr:row>
      <xdr:rowOff>56868</xdr:rowOff>
    </xdr:to>
    <xdr:sp macro="" textlink="">
      <xdr:nvSpPr>
        <xdr:cNvPr id="136" name="フローチャート: 判断 135">
          <a:extLst>
            <a:ext uri="{FF2B5EF4-FFF2-40B4-BE49-F238E27FC236}">
              <a16:creationId xmlns:a16="http://schemas.microsoft.com/office/drawing/2014/main" id="{91BACF1A-243C-46F3-B355-AF8E09857E2F}"/>
            </a:ext>
          </a:extLst>
        </xdr:cNvPr>
        <xdr:cNvSpPr/>
      </xdr:nvSpPr>
      <xdr:spPr>
        <a:xfrm>
          <a:off x="14744700" y="621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118082</xdr:rowOff>
    </xdr:from>
    <xdr:to>
      <xdr:col>72</xdr:col>
      <xdr:colOff>123825</xdr:colOff>
      <xdr:row>32</xdr:row>
      <xdr:rowOff>48232</xdr:rowOff>
    </xdr:to>
    <xdr:sp macro="" textlink="">
      <xdr:nvSpPr>
        <xdr:cNvPr id="137" name="フローチャート: 判断 136">
          <a:extLst>
            <a:ext uri="{FF2B5EF4-FFF2-40B4-BE49-F238E27FC236}">
              <a16:creationId xmlns:a16="http://schemas.microsoft.com/office/drawing/2014/main" id="{8FE8E20A-25CE-42F6-85D4-3F96E86E1963}"/>
            </a:ext>
          </a:extLst>
        </xdr:cNvPr>
        <xdr:cNvSpPr/>
      </xdr:nvSpPr>
      <xdr:spPr>
        <a:xfrm>
          <a:off x="14033500" y="620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DE6F62FB-4CF4-4F0C-884C-8ACC91BB67F1}"/>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3A142405-9470-4081-9A41-BE65FF7E70B8}"/>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CDD9D107-6FBB-4FAA-827A-F45067CEED5E}"/>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358E34ED-4346-4E76-8E19-6DF84F42B849}"/>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C63214D6-0086-460F-A158-4AA8FEBC1C7E}"/>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25845</xdr:rowOff>
    </xdr:from>
    <xdr:to>
      <xdr:col>72</xdr:col>
      <xdr:colOff>123825</xdr:colOff>
      <xdr:row>31</xdr:row>
      <xdr:rowOff>127445</xdr:rowOff>
    </xdr:to>
    <xdr:sp macro="" textlink="">
      <xdr:nvSpPr>
        <xdr:cNvPr id="143" name="楕円 142">
          <a:extLst>
            <a:ext uri="{FF2B5EF4-FFF2-40B4-BE49-F238E27FC236}">
              <a16:creationId xmlns:a16="http://schemas.microsoft.com/office/drawing/2014/main" id="{DC535B78-6455-43E3-A3D6-0ECFB7EBDDF9}"/>
            </a:ext>
          </a:extLst>
        </xdr:cNvPr>
        <xdr:cNvSpPr/>
      </xdr:nvSpPr>
      <xdr:spPr>
        <a:xfrm>
          <a:off x="14033500" y="611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15952</xdr:colOff>
      <xdr:row>32</xdr:row>
      <xdr:rowOff>39359</xdr:rowOff>
    </xdr:from>
    <xdr:ext cx="469744" cy="259045"/>
    <xdr:sp macro="" textlink="">
      <xdr:nvSpPr>
        <xdr:cNvPr id="144" name="n_1aveValue債務償還比率">
          <a:extLst>
            <a:ext uri="{FF2B5EF4-FFF2-40B4-BE49-F238E27FC236}">
              <a16:creationId xmlns:a16="http://schemas.microsoft.com/office/drawing/2014/main" id="{B9857C96-FDF8-4ABE-A921-B79408FB1F0B}"/>
            </a:ext>
          </a:extLst>
        </xdr:cNvPr>
        <xdr:cNvSpPr txBox="1"/>
      </xdr:nvSpPr>
      <xdr:spPr>
        <a:xfrm>
          <a:off x="13836727" y="6297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143972</xdr:rowOff>
    </xdr:from>
    <xdr:ext cx="469744" cy="259045"/>
    <xdr:sp macro="" textlink="">
      <xdr:nvSpPr>
        <xdr:cNvPr id="145" name="n_1mainValue債務償還比率">
          <a:extLst>
            <a:ext uri="{FF2B5EF4-FFF2-40B4-BE49-F238E27FC236}">
              <a16:creationId xmlns:a16="http://schemas.microsoft.com/office/drawing/2014/main" id="{218373C1-ED3D-49DB-8218-6A99150E018E}"/>
            </a:ext>
          </a:extLst>
        </xdr:cNvPr>
        <xdr:cNvSpPr txBox="1"/>
      </xdr:nvSpPr>
      <xdr:spPr>
        <a:xfrm>
          <a:off x="13836727" y="588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6" name="正方形/長方形 145">
          <a:extLst>
            <a:ext uri="{FF2B5EF4-FFF2-40B4-BE49-F238E27FC236}">
              <a16:creationId xmlns:a16="http://schemas.microsoft.com/office/drawing/2014/main" id="{5D0B8457-3950-4917-986F-B5712AA80452}"/>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7" name="正方形/長方形 146">
          <a:extLst>
            <a:ext uri="{FF2B5EF4-FFF2-40B4-BE49-F238E27FC236}">
              <a16:creationId xmlns:a16="http://schemas.microsoft.com/office/drawing/2014/main" id="{A4D08A24-500E-406B-9EDA-D00DE2BB03C7}"/>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8" name="テキスト ボックス 147">
          <a:extLst>
            <a:ext uri="{FF2B5EF4-FFF2-40B4-BE49-F238E27FC236}">
              <a16:creationId xmlns:a16="http://schemas.microsoft.com/office/drawing/2014/main" id="{ADF591FD-66EC-4E86-8522-652D77A7F596}"/>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9" name="テキスト ボックス 148">
          <a:extLst>
            <a:ext uri="{FF2B5EF4-FFF2-40B4-BE49-F238E27FC236}">
              <a16:creationId xmlns:a16="http://schemas.microsoft.com/office/drawing/2014/main" id="{837B6946-49A0-4E48-AFCC-01BB8156901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0" name="テキスト ボックス 149">
          <a:extLst>
            <a:ext uri="{FF2B5EF4-FFF2-40B4-BE49-F238E27FC236}">
              <a16:creationId xmlns:a16="http://schemas.microsoft.com/office/drawing/2014/main" id="{AA3BEE30-CE55-4AB0-9FB5-EE5D7B0581A9}"/>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1" name="テキスト ボックス 150">
          <a:extLst>
            <a:ext uri="{FF2B5EF4-FFF2-40B4-BE49-F238E27FC236}">
              <a16:creationId xmlns:a16="http://schemas.microsoft.com/office/drawing/2014/main" id="{7DAD691D-C129-46B2-B208-4140CE66E379}"/>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A2155A3-627C-4398-B770-BBAF3F8D7A3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8EF849A-C7E8-4CB9-91ED-3A91CABC2B8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A5862A2-85EA-4F9A-9871-AA31A2C55F6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954A005-A4C0-490B-B385-03666F6B6B9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和歌山県高野町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A699F80-8619-42A2-9B7E-7E997FE73C3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2A4948A-F012-4A6B-8BD8-7834BB95700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AF3794C-09F2-4F86-8F95-864048C9F14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5E8AE3F-A74E-4E23-B1F1-26B0753D4BA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8AF58FC-7CA5-438C-AB40-D54DEC1E879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87A3DD5-E2FF-4F3C-A7DD-3C726CA0641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3,073
3,032
137.03
23,208,059
23,002,708
55,431
2,004,504
3,441,959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960EFC3-1F43-4A37-8859-AD75F034C47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85992B5-ED49-4323-91CE-D5C6D7B5B82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733BB48-E8F9-40E5-A4DD-921A62388A4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0DD8CF3-F914-40F4-BE07-0C23C64F67F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EA3BFBF-432C-453E-9A8B-357661A7A9E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2EB00C3D-82AF-459C-ACEC-73D49B6CBE95}"/>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6D992AA-C6ED-4E04-96BF-A3CDC64F4DB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5430EB9-48C2-41AA-870E-A791837D2FC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EA354B7-5917-4150-AB02-DA54B50462D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E9BF8B6-3BFD-4857-B01C-6B845BAD639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F9AA2D5-7E92-476F-897E-5E003E5F88B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83B3680-CDB9-4560-8B6D-D34791C31A5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6FC2EC2-2369-43E6-B286-69FA1B5CEC9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2FE5C10-9143-4519-928B-9AE7EF4D9AD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DECD6C7-555B-4402-A202-A3D91BAA3A2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801BEF7-F350-4293-AFA9-3585E392460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673ECDB-2920-42AE-96F5-E29F9D8A3FF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AAD05F6-3979-4030-A02B-D5C375CEA45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F4D6C04-13D4-4906-A8CC-471391C2D63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F8C4C88A-2AB3-42C0-9C12-0265D00CD969}"/>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25EA81B6-9DE8-435D-B013-D4274A2BB2F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DE077761-AB46-4E16-8FDE-B474CFFB9EF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1AE38B6D-8583-4B21-AF7C-4D535EC0552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8F795211-CF7B-490C-9FEA-DCF4CB82DE4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A96267C3-82E4-4634-9B56-B64510ABC89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FF9A61B1-398E-424F-B57E-5F890AA3485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67D5211C-3F4B-42DC-B0A1-B4719D0C9F3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20E51CB3-1697-4EC2-81C2-4BA27340739A}"/>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29F89697-BF94-43F4-AA25-035228A8AE1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2EB60A39-B7B6-4F03-80B8-A897D3A2FC2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a:extLst>
            <a:ext uri="{FF2B5EF4-FFF2-40B4-BE49-F238E27FC236}">
              <a16:creationId xmlns:a16="http://schemas.microsoft.com/office/drawing/2014/main" id="{74B8CEF3-E94E-4353-B71D-BD4063056B5B}"/>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a:extLst>
            <a:ext uri="{FF2B5EF4-FFF2-40B4-BE49-F238E27FC236}">
              <a16:creationId xmlns:a16="http://schemas.microsoft.com/office/drawing/2014/main" id="{C9CB4A25-C3E1-4574-9141-3F356EB2099D}"/>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a:extLst>
            <a:ext uri="{FF2B5EF4-FFF2-40B4-BE49-F238E27FC236}">
              <a16:creationId xmlns:a16="http://schemas.microsoft.com/office/drawing/2014/main" id="{86F21366-EE65-422D-A8D2-5E68E05DDFAE}"/>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a:extLst>
            <a:ext uri="{FF2B5EF4-FFF2-40B4-BE49-F238E27FC236}">
              <a16:creationId xmlns:a16="http://schemas.microsoft.com/office/drawing/2014/main" id="{9FA426DB-FF54-4A64-91D2-45E5AAF4155C}"/>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a:extLst>
            <a:ext uri="{FF2B5EF4-FFF2-40B4-BE49-F238E27FC236}">
              <a16:creationId xmlns:a16="http://schemas.microsoft.com/office/drawing/2014/main" id="{2BD89839-2032-4EE7-B579-FD7D3A45A95F}"/>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a:extLst>
            <a:ext uri="{FF2B5EF4-FFF2-40B4-BE49-F238E27FC236}">
              <a16:creationId xmlns:a16="http://schemas.microsoft.com/office/drawing/2014/main" id="{C4EE7642-F9C8-4580-B144-01286A402B4D}"/>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a:extLst>
            <a:ext uri="{FF2B5EF4-FFF2-40B4-BE49-F238E27FC236}">
              <a16:creationId xmlns:a16="http://schemas.microsoft.com/office/drawing/2014/main" id="{6F59C7DF-F453-4B81-97F6-257CAD92F604}"/>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a:extLst>
            <a:ext uri="{FF2B5EF4-FFF2-40B4-BE49-F238E27FC236}">
              <a16:creationId xmlns:a16="http://schemas.microsoft.com/office/drawing/2014/main" id="{D554B5D4-6E5E-438C-A7DC-0D7238DBE992}"/>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a:extLst>
            <a:ext uri="{FF2B5EF4-FFF2-40B4-BE49-F238E27FC236}">
              <a16:creationId xmlns:a16="http://schemas.microsoft.com/office/drawing/2014/main" id="{18B64209-0A74-487D-B25F-E84FE85B3B8C}"/>
            </a:ext>
          </a:extLst>
        </xdr:cNvPr>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a:extLst>
            <a:ext uri="{FF2B5EF4-FFF2-40B4-BE49-F238E27FC236}">
              <a16:creationId xmlns:a16="http://schemas.microsoft.com/office/drawing/2014/main" id="{D13282AE-58E2-4C18-85E8-0F4B25603F1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a:extLst>
            <a:ext uri="{FF2B5EF4-FFF2-40B4-BE49-F238E27FC236}">
              <a16:creationId xmlns:a16="http://schemas.microsoft.com/office/drawing/2014/main" id="{7A10AE96-D677-4F7F-A06F-4A38443D78D9}"/>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a:extLst>
            <a:ext uri="{FF2B5EF4-FFF2-40B4-BE49-F238E27FC236}">
              <a16:creationId xmlns:a16="http://schemas.microsoft.com/office/drawing/2014/main" id="{A88C6C46-F411-4A04-A836-B2D508021BBD}"/>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169926</xdr:rowOff>
    </xdr:from>
    <xdr:to>
      <xdr:col>24</xdr:col>
      <xdr:colOff>62865</xdr:colOff>
      <xdr:row>42</xdr:row>
      <xdr:rowOff>37338</xdr:rowOff>
    </xdr:to>
    <xdr:cxnSp macro="">
      <xdr:nvCxnSpPr>
        <xdr:cNvPr id="54" name="直線コネクタ 53">
          <a:extLst>
            <a:ext uri="{FF2B5EF4-FFF2-40B4-BE49-F238E27FC236}">
              <a16:creationId xmlns:a16="http://schemas.microsoft.com/office/drawing/2014/main" id="{964AB1C5-0EC0-4059-AD27-F87CCBFC8025}"/>
            </a:ext>
          </a:extLst>
        </xdr:cNvPr>
        <xdr:cNvCxnSpPr/>
      </xdr:nvCxnSpPr>
      <xdr:spPr>
        <a:xfrm flipV="1">
          <a:off x="4634865" y="5827776"/>
          <a:ext cx="0" cy="1410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41165</xdr:rowOff>
    </xdr:from>
    <xdr:ext cx="405111" cy="259045"/>
    <xdr:sp macro="" textlink="">
      <xdr:nvSpPr>
        <xdr:cNvPr id="55" name="【道路】&#10;有形固定資産減価償却率最小値テキスト">
          <a:extLst>
            <a:ext uri="{FF2B5EF4-FFF2-40B4-BE49-F238E27FC236}">
              <a16:creationId xmlns:a16="http://schemas.microsoft.com/office/drawing/2014/main" id="{0514D579-B310-4B84-A8EF-12E322182E8E}"/>
            </a:ext>
          </a:extLst>
        </xdr:cNvPr>
        <xdr:cNvSpPr txBox="1"/>
      </xdr:nvSpPr>
      <xdr:spPr>
        <a:xfrm>
          <a:off x="4673600" y="7242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37338</xdr:rowOff>
    </xdr:from>
    <xdr:to>
      <xdr:col>24</xdr:col>
      <xdr:colOff>152400</xdr:colOff>
      <xdr:row>42</xdr:row>
      <xdr:rowOff>37338</xdr:rowOff>
    </xdr:to>
    <xdr:cxnSp macro="">
      <xdr:nvCxnSpPr>
        <xdr:cNvPr id="56" name="直線コネクタ 55">
          <a:extLst>
            <a:ext uri="{FF2B5EF4-FFF2-40B4-BE49-F238E27FC236}">
              <a16:creationId xmlns:a16="http://schemas.microsoft.com/office/drawing/2014/main" id="{28958EC9-9C18-4D5E-8A5C-0D81F0016657}"/>
            </a:ext>
          </a:extLst>
        </xdr:cNvPr>
        <xdr:cNvCxnSpPr/>
      </xdr:nvCxnSpPr>
      <xdr:spPr>
        <a:xfrm>
          <a:off x="4546600" y="723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116603</xdr:rowOff>
    </xdr:from>
    <xdr:ext cx="405111" cy="259045"/>
    <xdr:sp macro="" textlink="">
      <xdr:nvSpPr>
        <xdr:cNvPr id="57" name="【道路】&#10;有形固定資産減価償却率最大値テキスト">
          <a:extLst>
            <a:ext uri="{FF2B5EF4-FFF2-40B4-BE49-F238E27FC236}">
              <a16:creationId xmlns:a16="http://schemas.microsoft.com/office/drawing/2014/main" id="{6A50DF4F-C87D-43BA-9347-205EE850B6FD}"/>
            </a:ext>
          </a:extLst>
        </xdr:cNvPr>
        <xdr:cNvSpPr txBox="1"/>
      </xdr:nvSpPr>
      <xdr:spPr>
        <a:xfrm>
          <a:off x="4673600" y="5603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169926</xdr:rowOff>
    </xdr:from>
    <xdr:to>
      <xdr:col>24</xdr:col>
      <xdr:colOff>152400</xdr:colOff>
      <xdr:row>33</xdr:row>
      <xdr:rowOff>169926</xdr:rowOff>
    </xdr:to>
    <xdr:cxnSp macro="">
      <xdr:nvCxnSpPr>
        <xdr:cNvPr id="58" name="直線コネクタ 57">
          <a:extLst>
            <a:ext uri="{FF2B5EF4-FFF2-40B4-BE49-F238E27FC236}">
              <a16:creationId xmlns:a16="http://schemas.microsoft.com/office/drawing/2014/main" id="{A285EE59-9704-4947-A9A8-2FBD21C348EC}"/>
            </a:ext>
          </a:extLst>
        </xdr:cNvPr>
        <xdr:cNvCxnSpPr/>
      </xdr:nvCxnSpPr>
      <xdr:spPr>
        <a:xfrm>
          <a:off x="4546600" y="582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104411</xdr:rowOff>
    </xdr:from>
    <xdr:ext cx="405111" cy="259045"/>
    <xdr:sp macro="" textlink="">
      <xdr:nvSpPr>
        <xdr:cNvPr id="59" name="【道路】&#10;有形固定資産減価償却率平均値テキスト">
          <a:extLst>
            <a:ext uri="{FF2B5EF4-FFF2-40B4-BE49-F238E27FC236}">
              <a16:creationId xmlns:a16="http://schemas.microsoft.com/office/drawing/2014/main" id="{5C683E72-222C-418B-8067-72FE7AA32164}"/>
            </a:ext>
          </a:extLst>
        </xdr:cNvPr>
        <xdr:cNvSpPr txBox="1"/>
      </xdr:nvSpPr>
      <xdr:spPr>
        <a:xfrm>
          <a:off x="4673600" y="66195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125984</xdr:rowOff>
    </xdr:from>
    <xdr:to>
      <xdr:col>24</xdr:col>
      <xdr:colOff>114300</xdr:colOff>
      <xdr:row>39</xdr:row>
      <xdr:rowOff>56134</xdr:rowOff>
    </xdr:to>
    <xdr:sp macro="" textlink="">
      <xdr:nvSpPr>
        <xdr:cNvPr id="60" name="フローチャート: 判断 59">
          <a:extLst>
            <a:ext uri="{FF2B5EF4-FFF2-40B4-BE49-F238E27FC236}">
              <a16:creationId xmlns:a16="http://schemas.microsoft.com/office/drawing/2014/main" id="{8A84FD32-130B-4D15-9EA8-C3F5C167F506}"/>
            </a:ext>
          </a:extLst>
        </xdr:cNvPr>
        <xdr:cNvSpPr/>
      </xdr:nvSpPr>
      <xdr:spPr>
        <a:xfrm>
          <a:off x="45847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146558</xdr:rowOff>
    </xdr:from>
    <xdr:to>
      <xdr:col>20</xdr:col>
      <xdr:colOff>38100</xdr:colOff>
      <xdr:row>39</xdr:row>
      <xdr:rowOff>76708</xdr:rowOff>
    </xdr:to>
    <xdr:sp macro="" textlink="">
      <xdr:nvSpPr>
        <xdr:cNvPr id="61" name="フローチャート: 判断 60">
          <a:extLst>
            <a:ext uri="{FF2B5EF4-FFF2-40B4-BE49-F238E27FC236}">
              <a16:creationId xmlns:a16="http://schemas.microsoft.com/office/drawing/2014/main" id="{09F15FB3-736B-427A-81E9-C486381195DD}"/>
            </a:ext>
          </a:extLst>
        </xdr:cNvPr>
        <xdr:cNvSpPr/>
      </xdr:nvSpPr>
      <xdr:spPr>
        <a:xfrm>
          <a:off x="3746500" y="666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164846</xdr:rowOff>
    </xdr:from>
    <xdr:to>
      <xdr:col>15</xdr:col>
      <xdr:colOff>101600</xdr:colOff>
      <xdr:row>39</xdr:row>
      <xdr:rowOff>94996</xdr:rowOff>
    </xdr:to>
    <xdr:sp macro="" textlink="">
      <xdr:nvSpPr>
        <xdr:cNvPr id="62" name="フローチャート: 判断 61">
          <a:extLst>
            <a:ext uri="{FF2B5EF4-FFF2-40B4-BE49-F238E27FC236}">
              <a16:creationId xmlns:a16="http://schemas.microsoft.com/office/drawing/2014/main" id="{B467C68E-5356-4501-AE1F-9685D11D13E4}"/>
            </a:ext>
          </a:extLst>
        </xdr:cNvPr>
        <xdr:cNvSpPr/>
      </xdr:nvSpPr>
      <xdr:spPr>
        <a:xfrm>
          <a:off x="2857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34544</xdr:rowOff>
    </xdr:from>
    <xdr:to>
      <xdr:col>10</xdr:col>
      <xdr:colOff>165100</xdr:colOff>
      <xdr:row>39</xdr:row>
      <xdr:rowOff>136144</xdr:rowOff>
    </xdr:to>
    <xdr:sp macro="" textlink="">
      <xdr:nvSpPr>
        <xdr:cNvPr id="63" name="フローチャート: 判断 62">
          <a:extLst>
            <a:ext uri="{FF2B5EF4-FFF2-40B4-BE49-F238E27FC236}">
              <a16:creationId xmlns:a16="http://schemas.microsoft.com/office/drawing/2014/main" id="{A06E89C4-C782-4FFB-9181-9ECDDC19A652}"/>
            </a:ext>
          </a:extLst>
        </xdr:cNvPr>
        <xdr:cNvSpPr/>
      </xdr:nvSpPr>
      <xdr:spPr>
        <a:xfrm>
          <a:off x="1968500" y="672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a:extLst>
            <a:ext uri="{FF2B5EF4-FFF2-40B4-BE49-F238E27FC236}">
              <a16:creationId xmlns:a16="http://schemas.microsoft.com/office/drawing/2014/main" id="{6D87C302-FCC4-4381-ABC7-9A435B9577B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FEAD4AA9-5C95-44C2-8463-FDAE7E491005}"/>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8455DACF-13B0-477C-A205-4B978ED341A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D57F7D7B-45B5-474B-BB8D-915F10249A77}"/>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CDB51015-35FD-4988-B904-BBB006AF7ED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103124</xdr:rowOff>
    </xdr:from>
    <xdr:to>
      <xdr:col>24</xdr:col>
      <xdr:colOff>114300</xdr:colOff>
      <xdr:row>39</xdr:row>
      <xdr:rowOff>33274</xdr:rowOff>
    </xdr:to>
    <xdr:sp macro="" textlink="">
      <xdr:nvSpPr>
        <xdr:cNvPr id="69" name="楕円 68">
          <a:extLst>
            <a:ext uri="{FF2B5EF4-FFF2-40B4-BE49-F238E27FC236}">
              <a16:creationId xmlns:a16="http://schemas.microsoft.com/office/drawing/2014/main" id="{20D4BADB-741F-4FC1-9952-99567221141B}"/>
            </a:ext>
          </a:extLst>
        </xdr:cNvPr>
        <xdr:cNvSpPr/>
      </xdr:nvSpPr>
      <xdr:spPr>
        <a:xfrm>
          <a:off x="4584700" y="661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126001</xdr:rowOff>
    </xdr:from>
    <xdr:ext cx="405111" cy="259045"/>
    <xdr:sp macro="" textlink="">
      <xdr:nvSpPr>
        <xdr:cNvPr id="70" name="【道路】&#10;有形固定資産減価償却率該当値テキスト">
          <a:extLst>
            <a:ext uri="{FF2B5EF4-FFF2-40B4-BE49-F238E27FC236}">
              <a16:creationId xmlns:a16="http://schemas.microsoft.com/office/drawing/2014/main" id="{B94435AF-20E0-46F9-B166-3564713C5AE4}"/>
            </a:ext>
          </a:extLst>
        </xdr:cNvPr>
        <xdr:cNvSpPr txBox="1"/>
      </xdr:nvSpPr>
      <xdr:spPr>
        <a:xfrm>
          <a:off x="4673600" y="6469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146558</xdr:rowOff>
    </xdr:from>
    <xdr:to>
      <xdr:col>20</xdr:col>
      <xdr:colOff>38100</xdr:colOff>
      <xdr:row>39</xdr:row>
      <xdr:rowOff>76708</xdr:rowOff>
    </xdr:to>
    <xdr:sp macro="" textlink="">
      <xdr:nvSpPr>
        <xdr:cNvPr id="71" name="楕円 70">
          <a:extLst>
            <a:ext uri="{FF2B5EF4-FFF2-40B4-BE49-F238E27FC236}">
              <a16:creationId xmlns:a16="http://schemas.microsoft.com/office/drawing/2014/main" id="{CCF911DB-A17F-4AAB-AC15-CE5E60A10B5C}"/>
            </a:ext>
          </a:extLst>
        </xdr:cNvPr>
        <xdr:cNvSpPr/>
      </xdr:nvSpPr>
      <xdr:spPr>
        <a:xfrm>
          <a:off x="3746500" y="666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153924</xdr:rowOff>
    </xdr:from>
    <xdr:to>
      <xdr:col>24</xdr:col>
      <xdr:colOff>63500</xdr:colOff>
      <xdr:row>39</xdr:row>
      <xdr:rowOff>25908</xdr:rowOff>
    </xdr:to>
    <xdr:cxnSp macro="">
      <xdr:nvCxnSpPr>
        <xdr:cNvPr id="72" name="直線コネクタ 71">
          <a:extLst>
            <a:ext uri="{FF2B5EF4-FFF2-40B4-BE49-F238E27FC236}">
              <a16:creationId xmlns:a16="http://schemas.microsoft.com/office/drawing/2014/main" id="{1B735A19-DA94-41D9-92F7-8D25B6699DEE}"/>
            </a:ext>
          </a:extLst>
        </xdr:cNvPr>
        <xdr:cNvCxnSpPr/>
      </xdr:nvCxnSpPr>
      <xdr:spPr>
        <a:xfrm flipV="1">
          <a:off x="3797300" y="6669024"/>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11684</xdr:rowOff>
    </xdr:from>
    <xdr:to>
      <xdr:col>15</xdr:col>
      <xdr:colOff>101600</xdr:colOff>
      <xdr:row>39</xdr:row>
      <xdr:rowOff>113284</xdr:rowOff>
    </xdr:to>
    <xdr:sp macro="" textlink="">
      <xdr:nvSpPr>
        <xdr:cNvPr id="73" name="楕円 72">
          <a:extLst>
            <a:ext uri="{FF2B5EF4-FFF2-40B4-BE49-F238E27FC236}">
              <a16:creationId xmlns:a16="http://schemas.microsoft.com/office/drawing/2014/main" id="{F78D2B88-5F9A-44E3-B5D7-60B335F0FFCA}"/>
            </a:ext>
          </a:extLst>
        </xdr:cNvPr>
        <xdr:cNvSpPr/>
      </xdr:nvSpPr>
      <xdr:spPr>
        <a:xfrm>
          <a:off x="2857500" y="669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25908</xdr:rowOff>
    </xdr:from>
    <xdr:to>
      <xdr:col>19</xdr:col>
      <xdr:colOff>177800</xdr:colOff>
      <xdr:row>39</xdr:row>
      <xdr:rowOff>62484</xdr:rowOff>
    </xdr:to>
    <xdr:cxnSp macro="">
      <xdr:nvCxnSpPr>
        <xdr:cNvPr id="74" name="直線コネクタ 73">
          <a:extLst>
            <a:ext uri="{FF2B5EF4-FFF2-40B4-BE49-F238E27FC236}">
              <a16:creationId xmlns:a16="http://schemas.microsoft.com/office/drawing/2014/main" id="{D8A79CC3-4CED-4DD1-953A-DA1C12C0CEAE}"/>
            </a:ext>
          </a:extLst>
        </xdr:cNvPr>
        <xdr:cNvCxnSpPr/>
      </xdr:nvCxnSpPr>
      <xdr:spPr>
        <a:xfrm flipV="1">
          <a:off x="2908300" y="671245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109982</xdr:rowOff>
    </xdr:from>
    <xdr:to>
      <xdr:col>10</xdr:col>
      <xdr:colOff>165100</xdr:colOff>
      <xdr:row>40</xdr:row>
      <xdr:rowOff>40132</xdr:rowOff>
    </xdr:to>
    <xdr:sp macro="" textlink="">
      <xdr:nvSpPr>
        <xdr:cNvPr id="75" name="楕円 74">
          <a:extLst>
            <a:ext uri="{FF2B5EF4-FFF2-40B4-BE49-F238E27FC236}">
              <a16:creationId xmlns:a16="http://schemas.microsoft.com/office/drawing/2014/main" id="{64C16AA7-43BE-401D-B3F6-A66F6D58464F}"/>
            </a:ext>
          </a:extLst>
        </xdr:cNvPr>
        <xdr:cNvSpPr/>
      </xdr:nvSpPr>
      <xdr:spPr>
        <a:xfrm>
          <a:off x="1968500" y="679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62484</xdr:rowOff>
    </xdr:from>
    <xdr:to>
      <xdr:col>15</xdr:col>
      <xdr:colOff>50800</xdr:colOff>
      <xdr:row>39</xdr:row>
      <xdr:rowOff>160782</xdr:rowOff>
    </xdr:to>
    <xdr:cxnSp macro="">
      <xdr:nvCxnSpPr>
        <xdr:cNvPr id="76" name="直線コネクタ 75">
          <a:extLst>
            <a:ext uri="{FF2B5EF4-FFF2-40B4-BE49-F238E27FC236}">
              <a16:creationId xmlns:a16="http://schemas.microsoft.com/office/drawing/2014/main" id="{C6A26EE5-01DB-45A2-A4A4-C592AB6E3D8B}"/>
            </a:ext>
          </a:extLst>
        </xdr:cNvPr>
        <xdr:cNvCxnSpPr/>
      </xdr:nvCxnSpPr>
      <xdr:spPr>
        <a:xfrm flipV="1">
          <a:off x="2019300" y="6749034"/>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67835</xdr:rowOff>
    </xdr:from>
    <xdr:ext cx="405111" cy="259045"/>
    <xdr:sp macro="" textlink="">
      <xdr:nvSpPr>
        <xdr:cNvPr id="77" name="n_1aveValue【道路】&#10;有形固定資産減価償却率">
          <a:extLst>
            <a:ext uri="{FF2B5EF4-FFF2-40B4-BE49-F238E27FC236}">
              <a16:creationId xmlns:a16="http://schemas.microsoft.com/office/drawing/2014/main" id="{2E2AE937-7296-417C-9EEE-602BBFEB5394}"/>
            </a:ext>
          </a:extLst>
        </xdr:cNvPr>
        <xdr:cNvSpPr txBox="1"/>
      </xdr:nvSpPr>
      <xdr:spPr>
        <a:xfrm>
          <a:off x="3582044" y="675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111523</xdr:rowOff>
    </xdr:from>
    <xdr:ext cx="405111" cy="259045"/>
    <xdr:sp macro="" textlink="">
      <xdr:nvSpPr>
        <xdr:cNvPr id="78" name="n_2aveValue【道路】&#10;有形固定資産減価償却率">
          <a:extLst>
            <a:ext uri="{FF2B5EF4-FFF2-40B4-BE49-F238E27FC236}">
              <a16:creationId xmlns:a16="http://schemas.microsoft.com/office/drawing/2014/main" id="{6BCAA1CD-4389-4BF0-AEF3-10EB4ECDA0B8}"/>
            </a:ext>
          </a:extLst>
        </xdr:cNvPr>
        <xdr:cNvSpPr txBox="1"/>
      </xdr:nvSpPr>
      <xdr:spPr>
        <a:xfrm>
          <a:off x="2705744" y="6455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152671</xdr:rowOff>
    </xdr:from>
    <xdr:ext cx="405111" cy="259045"/>
    <xdr:sp macro="" textlink="">
      <xdr:nvSpPr>
        <xdr:cNvPr id="79" name="n_3aveValue【道路】&#10;有形固定資産減価償却率">
          <a:extLst>
            <a:ext uri="{FF2B5EF4-FFF2-40B4-BE49-F238E27FC236}">
              <a16:creationId xmlns:a16="http://schemas.microsoft.com/office/drawing/2014/main" id="{B1E219D9-635B-4539-B7CB-D34764BE0602}"/>
            </a:ext>
          </a:extLst>
        </xdr:cNvPr>
        <xdr:cNvSpPr txBox="1"/>
      </xdr:nvSpPr>
      <xdr:spPr>
        <a:xfrm>
          <a:off x="1816744" y="6496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93235</xdr:rowOff>
    </xdr:from>
    <xdr:ext cx="405111" cy="259045"/>
    <xdr:sp macro="" textlink="">
      <xdr:nvSpPr>
        <xdr:cNvPr id="80" name="n_1mainValue【道路】&#10;有形固定資産減価償却率">
          <a:extLst>
            <a:ext uri="{FF2B5EF4-FFF2-40B4-BE49-F238E27FC236}">
              <a16:creationId xmlns:a16="http://schemas.microsoft.com/office/drawing/2014/main" id="{B42B9810-9A7D-428B-B5D1-F3C626D137DE}"/>
            </a:ext>
          </a:extLst>
        </xdr:cNvPr>
        <xdr:cNvSpPr txBox="1"/>
      </xdr:nvSpPr>
      <xdr:spPr>
        <a:xfrm>
          <a:off x="3582044" y="6436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104411</xdr:rowOff>
    </xdr:from>
    <xdr:ext cx="405111" cy="259045"/>
    <xdr:sp macro="" textlink="">
      <xdr:nvSpPr>
        <xdr:cNvPr id="81" name="n_2mainValue【道路】&#10;有形固定資産減価償却率">
          <a:extLst>
            <a:ext uri="{FF2B5EF4-FFF2-40B4-BE49-F238E27FC236}">
              <a16:creationId xmlns:a16="http://schemas.microsoft.com/office/drawing/2014/main" id="{AC6E1A1B-520F-415B-B57C-9112CEFF7514}"/>
            </a:ext>
          </a:extLst>
        </xdr:cNvPr>
        <xdr:cNvSpPr txBox="1"/>
      </xdr:nvSpPr>
      <xdr:spPr>
        <a:xfrm>
          <a:off x="2705744" y="6790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31259</xdr:rowOff>
    </xdr:from>
    <xdr:ext cx="405111" cy="259045"/>
    <xdr:sp macro="" textlink="">
      <xdr:nvSpPr>
        <xdr:cNvPr id="82" name="n_3mainValue【道路】&#10;有形固定資産減価償却率">
          <a:extLst>
            <a:ext uri="{FF2B5EF4-FFF2-40B4-BE49-F238E27FC236}">
              <a16:creationId xmlns:a16="http://schemas.microsoft.com/office/drawing/2014/main" id="{21E97B30-4100-4409-89C5-F8F1FA947461}"/>
            </a:ext>
          </a:extLst>
        </xdr:cNvPr>
        <xdr:cNvSpPr txBox="1"/>
      </xdr:nvSpPr>
      <xdr:spPr>
        <a:xfrm>
          <a:off x="1816744" y="6889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939EBB4E-4585-4DC4-9405-511334E7EA44}"/>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2B677361-B219-4C9C-9E3D-CCA17B6ACE6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3714FDC8-E6E1-4178-9CDB-8EBECEAA354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7F6ABBE6-396E-4CE8-AD60-B23613290F6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DCBB7FEB-1BAE-4DAD-BFBD-A4676B881F0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C6746B21-A166-414B-B582-6C33FF6C87D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983ED3E6-9336-4C8E-B03D-267E5669D97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498DFB26-CC68-43D3-9A81-A7A0A5466E48}"/>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a:extLst>
            <a:ext uri="{FF2B5EF4-FFF2-40B4-BE49-F238E27FC236}">
              <a16:creationId xmlns:a16="http://schemas.microsoft.com/office/drawing/2014/main" id="{032AE986-E6FC-4565-8A03-8841B1D91707}"/>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A1960F02-C76C-451D-AA91-5A7ED04220B7}"/>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3" name="直線コネクタ 92">
          <a:extLst>
            <a:ext uri="{FF2B5EF4-FFF2-40B4-BE49-F238E27FC236}">
              <a16:creationId xmlns:a16="http://schemas.microsoft.com/office/drawing/2014/main" id="{AFBBDDEA-DA2A-4B65-BF70-970D17D7775C}"/>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4" name="テキスト ボックス 93">
          <a:extLst>
            <a:ext uri="{FF2B5EF4-FFF2-40B4-BE49-F238E27FC236}">
              <a16:creationId xmlns:a16="http://schemas.microsoft.com/office/drawing/2014/main" id="{294B4B69-3654-4FC4-B5E1-FAEDDF33582F}"/>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5" name="直線コネクタ 94">
          <a:extLst>
            <a:ext uri="{FF2B5EF4-FFF2-40B4-BE49-F238E27FC236}">
              <a16:creationId xmlns:a16="http://schemas.microsoft.com/office/drawing/2014/main" id="{8413B4D3-5C6D-427B-8946-83090E19EDAB}"/>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96" name="テキスト ボックス 95">
          <a:extLst>
            <a:ext uri="{FF2B5EF4-FFF2-40B4-BE49-F238E27FC236}">
              <a16:creationId xmlns:a16="http://schemas.microsoft.com/office/drawing/2014/main" id="{37CAC509-C8EB-4F01-A811-8C42B8ECDFCF}"/>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7" name="直線コネクタ 96">
          <a:extLst>
            <a:ext uri="{FF2B5EF4-FFF2-40B4-BE49-F238E27FC236}">
              <a16:creationId xmlns:a16="http://schemas.microsoft.com/office/drawing/2014/main" id="{772FD282-5C64-4A20-A979-DFCEF18A3288}"/>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98" name="テキスト ボックス 97">
          <a:extLst>
            <a:ext uri="{FF2B5EF4-FFF2-40B4-BE49-F238E27FC236}">
              <a16:creationId xmlns:a16="http://schemas.microsoft.com/office/drawing/2014/main" id="{1A930E06-6AF4-4FDD-BD83-E00B3AF50B6D}"/>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9" name="直線コネクタ 98">
          <a:extLst>
            <a:ext uri="{FF2B5EF4-FFF2-40B4-BE49-F238E27FC236}">
              <a16:creationId xmlns:a16="http://schemas.microsoft.com/office/drawing/2014/main" id="{14AB5F61-2159-41E5-9CF6-E87FB7050342}"/>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0" name="テキスト ボックス 99">
          <a:extLst>
            <a:ext uri="{FF2B5EF4-FFF2-40B4-BE49-F238E27FC236}">
              <a16:creationId xmlns:a16="http://schemas.microsoft.com/office/drawing/2014/main" id="{1D8F0150-7C4A-40D1-8043-77B849AEBFE8}"/>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a:extLst>
            <a:ext uri="{FF2B5EF4-FFF2-40B4-BE49-F238E27FC236}">
              <a16:creationId xmlns:a16="http://schemas.microsoft.com/office/drawing/2014/main" id="{50B47A1E-D2E7-4546-BEED-8C3870349815}"/>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2" name="テキスト ボックス 101">
          <a:extLst>
            <a:ext uri="{FF2B5EF4-FFF2-40B4-BE49-F238E27FC236}">
              <a16:creationId xmlns:a16="http://schemas.microsoft.com/office/drawing/2014/main" id="{209FA78B-E6A3-45AF-8476-338BD1FF25BA}"/>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道路】&#10;一人当たり延長グラフ枠">
          <a:extLst>
            <a:ext uri="{FF2B5EF4-FFF2-40B4-BE49-F238E27FC236}">
              <a16:creationId xmlns:a16="http://schemas.microsoft.com/office/drawing/2014/main" id="{C0EBD017-C27C-4B42-85CF-071E0C44D3E4}"/>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14430</xdr:rowOff>
    </xdr:from>
    <xdr:to>
      <xdr:col>54</xdr:col>
      <xdr:colOff>189865</xdr:colOff>
      <xdr:row>41</xdr:row>
      <xdr:rowOff>131686</xdr:rowOff>
    </xdr:to>
    <xdr:cxnSp macro="">
      <xdr:nvCxnSpPr>
        <xdr:cNvPr id="104" name="直線コネクタ 103">
          <a:extLst>
            <a:ext uri="{FF2B5EF4-FFF2-40B4-BE49-F238E27FC236}">
              <a16:creationId xmlns:a16="http://schemas.microsoft.com/office/drawing/2014/main" id="{DA0A9839-BFAD-4EBE-B1C0-984A6F4AC8EC}"/>
            </a:ext>
          </a:extLst>
        </xdr:cNvPr>
        <xdr:cNvCxnSpPr/>
      </xdr:nvCxnSpPr>
      <xdr:spPr>
        <a:xfrm flipV="1">
          <a:off x="10476865" y="6015180"/>
          <a:ext cx="0" cy="1145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135513</xdr:rowOff>
    </xdr:from>
    <xdr:ext cx="469744" cy="259045"/>
    <xdr:sp macro="" textlink="">
      <xdr:nvSpPr>
        <xdr:cNvPr id="105" name="【道路】&#10;一人当たり延長最小値テキスト">
          <a:extLst>
            <a:ext uri="{FF2B5EF4-FFF2-40B4-BE49-F238E27FC236}">
              <a16:creationId xmlns:a16="http://schemas.microsoft.com/office/drawing/2014/main" id="{6809F479-D473-4FC1-AACE-8F98022C48F1}"/>
            </a:ext>
          </a:extLst>
        </xdr:cNvPr>
        <xdr:cNvSpPr txBox="1"/>
      </xdr:nvSpPr>
      <xdr:spPr>
        <a:xfrm>
          <a:off x="10515600" y="7164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131686</xdr:rowOff>
    </xdr:from>
    <xdr:to>
      <xdr:col>55</xdr:col>
      <xdr:colOff>88900</xdr:colOff>
      <xdr:row>41</xdr:row>
      <xdr:rowOff>131686</xdr:rowOff>
    </xdr:to>
    <xdr:cxnSp macro="">
      <xdr:nvCxnSpPr>
        <xdr:cNvPr id="106" name="直線コネクタ 105">
          <a:extLst>
            <a:ext uri="{FF2B5EF4-FFF2-40B4-BE49-F238E27FC236}">
              <a16:creationId xmlns:a16="http://schemas.microsoft.com/office/drawing/2014/main" id="{AA95F3F6-3200-4785-9128-FB18AC7E16ED}"/>
            </a:ext>
          </a:extLst>
        </xdr:cNvPr>
        <xdr:cNvCxnSpPr/>
      </xdr:nvCxnSpPr>
      <xdr:spPr>
        <a:xfrm>
          <a:off x="10388600" y="7161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132557</xdr:rowOff>
    </xdr:from>
    <xdr:ext cx="599010" cy="259045"/>
    <xdr:sp macro="" textlink="">
      <xdr:nvSpPr>
        <xdr:cNvPr id="107" name="【道路】&#10;一人当たり延長最大値テキスト">
          <a:extLst>
            <a:ext uri="{FF2B5EF4-FFF2-40B4-BE49-F238E27FC236}">
              <a16:creationId xmlns:a16="http://schemas.microsoft.com/office/drawing/2014/main" id="{6ABA1A8D-C046-4A58-95B2-13994FB14AEE}"/>
            </a:ext>
          </a:extLst>
        </xdr:cNvPr>
        <xdr:cNvSpPr txBox="1"/>
      </xdr:nvSpPr>
      <xdr:spPr>
        <a:xfrm>
          <a:off x="10515600" y="5790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14430</xdr:rowOff>
    </xdr:from>
    <xdr:to>
      <xdr:col>55</xdr:col>
      <xdr:colOff>88900</xdr:colOff>
      <xdr:row>35</xdr:row>
      <xdr:rowOff>14430</xdr:rowOff>
    </xdr:to>
    <xdr:cxnSp macro="">
      <xdr:nvCxnSpPr>
        <xdr:cNvPr id="108" name="直線コネクタ 107">
          <a:extLst>
            <a:ext uri="{FF2B5EF4-FFF2-40B4-BE49-F238E27FC236}">
              <a16:creationId xmlns:a16="http://schemas.microsoft.com/office/drawing/2014/main" id="{87C8A0D7-52C2-4521-858B-1624DCDC36E3}"/>
            </a:ext>
          </a:extLst>
        </xdr:cNvPr>
        <xdr:cNvCxnSpPr/>
      </xdr:nvCxnSpPr>
      <xdr:spPr>
        <a:xfrm>
          <a:off x="10388600" y="601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112298</xdr:rowOff>
    </xdr:from>
    <xdr:ext cx="534377" cy="259045"/>
    <xdr:sp macro="" textlink="">
      <xdr:nvSpPr>
        <xdr:cNvPr id="109" name="【道路】&#10;一人当たり延長平均値テキスト">
          <a:extLst>
            <a:ext uri="{FF2B5EF4-FFF2-40B4-BE49-F238E27FC236}">
              <a16:creationId xmlns:a16="http://schemas.microsoft.com/office/drawing/2014/main" id="{CC6698BC-29A2-4835-BDA9-6389E8AACB2A}"/>
            </a:ext>
          </a:extLst>
        </xdr:cNvPr>
        <xdr:cNvSpPr txBox="1"/>
      </xdr:nvSpPr>
      <xdr:spPr>
        <a:xfrm>
          <a:off x="10515600" y="6970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133871</xdr:rowOff>
    </xdr:from>
    <xdr:to>
      <xdr:col>55</xdr:col>
      <xdr:colOff>50800</xdr:colOff>
      <xdr:row>41</xdr:row>
      <xdr:rowOff>64021</xdr:rowOff>
    </xdr:to>
    <xdr:sp macro="" textlink="">
      <xdr:nvSpPr>
        <xdr:cNvPr id="110" name="フローチャート: 判断 109">
          <a:extLst>
            <a:ext uri="{FF2B5EF4-FFF2-40B4-BE49-F238E27FC236}">
              <a16:creationId xmlns:a16="http://schemas.microsoft.com/office/drawing/2014/main" id="{5528CD34-FB57-4EF1-BFA7-6758F619133D}"/>
            </a:ext>
          </a:extLst>
        </xdr:cNvPr>
        <xdr:cNvSpPr/>
      </xdr:nvSpPr>
      <xdr:spPr>
        <a:xfrm>
          <a:off x="10426700" y="699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127342</xdr:rowOff>
    </xdr:from>
    <xdr:to>
      <xdr:col>50</xdr:col>
      <xdr:colOff>165100</xdr:colOff>
      <xdr:row>41</xdr:row>
      <xdr:rowOff>57492</xdr:rowOff>
    </xdr:to>
    <xdr:sp macro="" textlink="">
      <xdr:nvSpPr>
        <xdr:cNvPr id="111" name="フローチャート: 判断 110">
          <a:extLst>
            <a:ext uri="{FF2B5EF4-FFF2-40B4-BE49-F238E27FC236}">
              <a16:creationId xmlns:a16="http://schemas.microsoft.com/office/drawing/2014/main" id="{E3502962-BA58-4ACE-8746-996E4A7199E3}"/>
            </a:ext>
          </a:extLst>
        </xdr:cNvPr>
        <xdr:cNvSpPr/>
      </xdr:nvSpPr>
      <xdr:spPr>
        <a:xfrm>
          <a:off x="9588500" y="698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98330</xdr:rowOff>
    </xdr:from>
    <xdr:to>
      <xdr:col>46</xdr:col>
      <xdr:colOff>38100</xdr:colOff>
      <xdr:row>41</xdr:row>
      <xdr:rowOff>28480</xdr:rowOff>
    </xdr:to>
    <xdr:sp macro="" textlink="">
      <xdr:nvSpPr>
        <xdr:cNvPr id="112" name="フローチャート: 判断 111">
          <a:extLst>
            <a:ext uri="{FF2B5EF4-FFF2-40B4-BE49-F238E27FC236}">
              <a16:creationId xmlns:a16="http://schemas.microsoft.com/office/drawing/2014/main" id="{E33B2EB9-956E-42C1-8FC9-9784EA50A14B}"/>
            </a:ext>
          </a:extLst>
        </xdr:cNvPr>
        <xdr:cNvSpPr/>
      </xdr:nvSpPr>
      <xdr:spPr>
        <a:xfrm>
          <a:off x="8699500" y="695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139878</xdr:rowOff>
    </xdr:from>
    <xdr:to>
      <xdr:col>41</xdr:col>
      <xdr:colOff>101600</xdr:colOff>
      <xdr:row>41</xdr:row>
      <xdr:rowOff>70028</xdr:rowOff>
    </xdr:to>
    <xdr:sp macro="" textlink="">
      <xdr:nvSpPr>
        <xdr:cNvPr id="113" name="フローチャート: 判断 112">
          <a:extLst>
            <a:ext uri="{FF2B5EF4-FFF2-40B4-BE49-F238E27FC236}">
              <a16:creationId xmlns:a16="http://schemas.microsoft.com/office/drawing/2014/main" id="{7D30191A-DF59-438E-90CD-EE2E50203C2E}"/>
            </a:ext>
          </a:extLst>
        </xdr:cNvPr>
        <xdr:cNvSpPr/>
      </xdr:nvSpPr>
      <xdr:spPr>
        <a:xfrm>
          <a:off x="7810500" y="699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893D3180-2210-4263-BB9C-2C0985019E85}"/>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45CF1F9A-7F03-46BE-B45A-F572D049F6F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CA087AC6-7764-489A-A3A5-C11D08B5E116}"/>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7F280D13-5C0F-4967-A526-2F8C0FAC787D}"/>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F951AEB7-967D-4575-9BBD-17959477197C}"/>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122937</xdr:rowOff>
    </xdr:from>
    <xdr:to>
      <xdr:col>55</xdr:col>
      <xdr:colOff>50800</xdr:colOff>
      <xdr:row>41</xdr:row>
      <xdr:rowOff>53087</xdr:rowOff>
    </xdr:to>
    <xdr:sp macro="" textlink="">
      <xdr:nvSpPr>
        <xdr:cNvPr id="119" name="楕円 118">
          <a:extLst>
            <a:ext uri="{FF2B5EF4-FFF2-40B4-BE49-F238E27FC236}">
              <a16:creationId xmlns:a16="http://schemas.microsoft.com/office/drawing/2014/main" id="{967E3F36-0A9A-445D-85F5-6705E10CEBCE}"/>
            </a:ext>
          </a:extLst>
        </xdr:cNvPr>
        <xdr:cNvSpPr/>
      </xdr:nvSpPr>
      <xdr:spPr>
        <a:xfrm>
          <a:off x="10426700" y="69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145814</xdr:rowOff>
    </xdr:from>
    <xdr:ext cx="534377" cy="259045"/>
    <xdr:sp macro="" textlink="">
      <xdr:nvSpPr>
        <xdr:cNvPr id="120" name="【道路】&#10;一人当たり延長該当値テキスト">
          <a:extLst>
            <a:ext uri="{FF2B5EF4-FFF2-40B4-BE49-F238E27FC236}">
              <a16:creationId xmlns:a16="http://schemas.microsoft.com/office/drawing/2014/main" id="{D76F86FA-CF52-49BE-BF5F-1D3C4BDDB720}"/>
            </a:ext>
          </a:extLst>
        </xdr:cNvPr>
        <xdr:cNvSpPr txBox="1"/>
      </xdr:nvSpPr>
      <xdr:spPr>
        <a:xfrm>
          <a:off x="10515600" y="683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125159</xdr:rowOff>
    </xdr:from>
    <xdr:to>
      <xdr:col>50</xdr:col>
      <xdr:colOff>165100</xdr:colOff>
      <xdr:row>41</xdr:row>
      <xdr:rowOff>55309</xdr:rowOff>
    </xdr:to>
    <xdr:sp macro="" textlink="">
      <xdr:nvSpPr>
        <xdr:cNvPr id="121" name="楕円 120">
          <a:extLst>
            <a:ext uri="{FF2B5EF4-FFF2-40B4-BE49-F238E27FC236}">
              <a16:creationId xmlns:a16="http://schemas.microsoft.com/office/drawing/2014/main" id="{3221FD76-F58B-4A70-9D90-43CFA48BFDDF}"/>
            </a:ext>
          </a:extLst>
        </xdr:cNvPr>
        <xdr:cNvSpPr/>
      </xdr:nvSpPr>
      <xdr:spPr>
        <a:xfrm>
          <a:off x="9588500" y="698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2287</xdr:rowOff>
    </xdr:from>
    <xdr:to>
      <xdr:col>55</xdr:col>
      <xdr:colOff>0</xdr:colOff>
      <xdr:row>41</xdr:row>
      <xdr:rowOff>4509</xdr:rowOff>
    </xdr:to>
    <xdr:cxnSp macro="">
      <xdr:nvCxnSpPr>
        <xdr:cNvPr id="122" name="直線コネクタ 121">
          <a:extLst>
            <a:ext uri="{FF2B5EF4-FFF2-40B4-BE49-F238E27FC236}">
              <a16:creationId xmlns:a16="http://schemas.microsoft.com/office/drawing/2014/main" id="{FA0DADD2-086F-41CC-B795-B1245BDF6F5B}"/>
            </a:ext>
          </a:extLst>
        </xdr:cNvPr>
        <xdr:cNvCxnSpPr/>
      </xdr:nvCxnSpPr>
      <xdr:spPr>
        <a:xfrm flipV="1">
          <a:off x="9639300" y="7031737"/>
          <a:ext cx="838200" cy="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129808</xdr:rowOff>
    </xdr:from>
    <xdr:to>
      <xdr:col>46</xdr:col>
      <xdr:colOff>38100</xdr:colOff>
      <xdr:row>41</xdr:row>
      <xdr:rowOff>59958</xdr:rowOff>
    </xdr:to>
    <xdr:sp macro="" textlink="">
      <xdr:nvSpPr>
        <xdr:cNvPr id="123" name="楕円 122">
          <a:extLst>
            <a:ext uri="{FF2B5EF4-FFF2-40B4-BE49-F238E27FC236}">
              <a16:creationId xmlns:a16="http://schemas.microsoft.com/office/drawing/2014/main" id="{98960BBE-3812-4FA3-9D32-2998A9A2F467}"/>
            </a:ext>
          </a:extLst>
        </xdr:cNvPr>
        <xdr:cNvSpPr/>
      </xdr:nvSpPr>
      <xdr:spPr>
        <a:xfrm>
          <a:off x="8699500" y="698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4509</xdr:rowOff>
    </xdr:from>
    <xdr:to>
      <xdr:col>50</xdr:col>
      <xdr:colOff>114300</xdr:colOff>
      <xdr:row>41</xdr:row>
      <xdr:rowOff>9158</xdr:rowOff>
    </xdr:to>
    <xdr:cxnSp macro="">
      <xdr:nvCxnSpPr>
        <xdr:cNvPr id="124" name="直線コネクタ 123">
          <a:extLst>
            <a:ext uri="{FF2B5EF4-FFF2-40B4-BE49-F238E27FC236}">
              <a16:creationId xmlns:a16="http://schemas.microsoft.com/office/drawing/2014/main" id="{40728862-8B3F-4FA0-B12C-CD459345440B}"/>
            </a:ext>
          </a:extLst>
        </xdr:cNvPr>
        <xdr:cNvCxnSpPr/>
      </xdr:nvCxnSpPr>
      <xdr:spPr>
        <a:xfrm flipV="1">
          <a:off x="8750300" y="7033959"/>
          <a:ext cx="889000" cy="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131880</xdr:rowOff>
    </xdr:from>
    <xdr:to>
      <xdr:col>41</xdr:col>
      <xdr:colOff>101600</xdr:colOff>
      <xdr:row>41</xdr:row>
      <xdr:rowOff>62030</xdr:rowOff>
    </xdr:to>
    <xdr:sp macro="" textlink="">
      <xdr:nvSpPr>
        <xdr:cNvPr id="125" name="楕円 124">
          <a:extLst>
            <a:ext uri="{FF2B5EF4-FFF2-40B4-BE49-F238E27FC236}">
              <a16:creationId xmlns:a16="http://schemas.microsoft.com/office/drawing/2014/main" id="{581FD469-119D-4CDE-96AA-F013D2F502EF}"/>
            </a:ext>
          </a:extLst>
        </xdr:cNvPr>
        <xdr:cNvSpPr/>
      </xdr:nvSpPr>
      <xdr:spPr>
        <a:xfrm>
          <a:off x="7810500" y="698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9158</xdr:rowOff>
    </xdr:from>
    <xdr:to>
      <xdr:col>45</xdr:col>
      <xdr:colOff>177800</xdr:colOff>
      <xdr:row>41</xdr:row>
      <xdr:rowOff>11230</xdr:rowOff>
    </xdr:to>
    <xdr:cxnSp macro="">
      <xdr:nvCxnSpPr>
        <xdr:cNvPr id="126" name="直線コネクタ 125">
          <a:extLst>
            <a:ext uri="{FF2B5EF4-FFF2-40B4-BE49-F238E27FC236}">
              <a16:creationId xmlns:a16="http://schemas.microsoft.com/office/drawing/2014/main" id="{A3912245-49E2-45A1-A1FA-42AD21D08379}"/>
            </a:ext>
          </a:extLst>
        </xdr:cNvPr>
        <xdr:cNvCxnSpPr/>
      </xdr:nvCxnSpPr>
      <xdr:spPr>
        <a:xfrm flipV="1">
          <a:off x="7861300" y="7038608"/>
          <a:ext cx="889000" cy="2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48619</xdr:rowOff>
    </xdr:from>
    <xdr:ext cx="534377" cy="259045"/>
    <xdr:sp macro="" textlink="">
      <xdr:nvSpPr>
        <xdr:cNvPr id="127" name="n_1aveValue【道路】&#10;一人当たり延長">
          <a:extLst>
            <a:ext uri="{FF2B5EF4-FFF2-40B4-BE49-F238E27FC236}">
              <a16:creationId xmlns:a16="http://schemas.microsoft.com/office/drawing/2014/main" id="{DFB20F25-877B-4EE3-8174-ADEED064253D}"/>
            </a:ext>
          </a:extLst>
        </xdr:cNvPr>
        <xdr:cNvSpPr txBox="1"/>
      </xdr:nvSpPr>
      <xdr:spPr>
        <a:xfrm>
          <a:off x="9359411" y="707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45007</xdr:rowOff>
    </xdr:from>
    <xdr:ext cx="534377" cy="259045"/>
    <xdr:sp macro="" textlink="">
      <xdr:nvSpPr>
        <xdr:cNvPr id="128" name="n_2aveValue【道路】&#10;一人当たり延長">
          <a:extLst>
            <a:ext uri="{FF2B5EF4-FFF2-40B4-BE49-F238E27FC236}">
              <a16:creationId xmlns:a16="http://schemas.microsoft.com/office/drawing/2014/main" id="{74037A3E-B560-4141-B064-852BA14CBE7B}"/>
            </a:ext>
          </a:extLst>
        </xdr:cNvPr>
        <xdr:cNvSpPr txBox="1"/>
      </xdr:nvSpPr>
      <xdr:spPr>
        <a:xfrm>
          <a:off x="8483111" y="673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61155</xdr:rowOff>
    </xdr:from>
    <xdr:ext cx="534377" cy="259045"/>
    <xdr:sp macro="" textlink="">
      <xdr:nvSpPr>
        <xdr:cNvPr id="129" name="n_3aveValue【道路】&#10;一人当たり延長">
          <a:extLst>
            <a:ext uri="{FF2B5EF4-FFF2-40B4-BE49-F238E27FC236}">
              <a16:creationId xmlns:a16="http://schemas.microsoft.com/office/drawing/2014/main" id="{C6E01ED4-A4A9-496E-8995-8631F1426767}"/>
            </a:ext>
          </a:extLst>
        </xdr:cNvPr>
        <xdr:cNvSpPr txBox="1"/>
      </xdr:nvSpPr>
      <xdr:spPr>
        <a:xfrm>
          <a:off x="7594111" y="709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71836</xdr:rowOff>
    </xdr:from>
    <xdr:ext cx="534377" cy="259045"/>
    <xdr:sp macro="" textlink="">
      <xdr:nvSpPr>
        <xdr:cNvPr id="130" name="n_1mainValue【道路】&#10;一人当たり延長">
          <a:extLst>
            <a:ext uri="{FF2B5EF4-FFF2-40B4-BE49-F238E27FC236}">
              <a16:creationId xmlns:a16="http://schemas.microsoft.com/office/drawing/2014/main" id="{8EABAEBA-0E7F-4E08-B67D-F7FC9119FD10}"/>
            </a:ext>
          </a:extLst>
        </xdr:cNvPr>
        <xdr:cNvSpPr txBox="1"/>
      </xdr:nvSpPr>
      <xdr:spPr>
        <a:xfrm>
          <a:off x="9359411" y="675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51085</xdr:rowOff>
    </xdr:from>
    <xdr:ext cx="534377" cy="259045"/>
    <xdr:sp macro="" textlink="">
      <xdr:nvSpPr>
        <xdr:cNvPr id="131" name="n_2mainValue【道路】&#10;一人当たり延長">
          <a:extLst>
            <a:ext uri="{FF2B5EF4-FFF2-40B4-BE49-F238E27FC236}">
              <a16:creationId xmlns:a16="http://schemas.microsoft.com/office/drawing/2014/main" id="{A75D4C12-DA37-42B6-8FFF-5D9D602C16AB}"/>
            </a:ext>
          </a:extLst>
        </xdr:cNvPr>
        <xdr:cNvSpPr txBox="1"/>
      </xdr:nvSpPr>
      <xdr:spPr>
        <a:xfrm>
          <a:off x="8483111" y="708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78557</xdr:rowOff>
    </xdr:from>
    <xdr:ext cx="534377" cy="259045"/>
    <xdr:sp macro="" textlink="">
      <xdr:nvSpPr>
        <xdr:cNvPr id="132" name="n_3mainValue【道路】&#10;一人当たり延長">
          <a:extLst>
            <a:ext uri="{FF2B5EF4-FFF2-40B4-BE49-F238E27FC236}">
              <a16:creationId xmlns:a16="http://schemas.microsoft.com/office/drawing/2014/main" id="{D218878B-E491-443E-8A6A-E265438A18F6}"/>
            </a:ext>
          </a:extLst>
        </xdr:cNvPr>
        <xdr:cNvSpPr txBox="1"/>
      </xdr:nvSpPr>
      <xdr:spPr>
        <a:xfrm>
          <a:off x="7594111" y="676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3" name="正方形/長方形 132">
          <a:extLst>
            <a:ext uri="{FF2B5EF4-FFF2-40B4-BE49-F238E27FC236}">
              <a16:creationId xmlns:a16="http://schemas.microsoft.com/office/drawing/2014/main" id="{7374CBBD-C783-4390-BE94-F6F707370B9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4" name="正方形/長方形 133">
          <a:extLst>
            <a:ext uri="{FF2B5EF4-FFF2-40B4-BE49-F238E27FC236}">
              <a16:creationId xmlns:a16="http://schemas.microsoft.com/office/drawing/2014/main" id="{BDC7B405-2D5E-4799-A3DF-F32CFC473DA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5" name="正方形/長方形 134">
          <a:extLst>
            <a:ext uri="{FF2B5EF4-FFF2-40B4-BE49-F238E27FC236}">
              <a16:creationId xmlns:a16="http://schemas.microsoft.com/office/drawing/2014/main" id="{C959F34B-58FD-484A-8445-6036626C2B2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6" name="正方形/長方形 135">
          <a:extLst>
            <a:ext uri="{FF2B5EF4-FFF2-40B4-BE49-F238E27FC236}">
              <a16:creationId xmlns:a16="http://schemas.microsoft.com/office/drawing/2014/main" id="{8B3EA278-F6BE-4D64-9169-E90F83A44E4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7" name="正方形/長方形 136">
          <a:extLst>
            <a:ext uri="{FF2B5EF4-FFF2-40B4-BE49-F238E27FC236}">
              <a16:creationId xmlns:a16="http://schemas.microsoft.com/office/drawing/2014/main" id="{D0F2D41B-CA40-4775-840F-DA065B68EB2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8" name="正方形/長方形 137">
          <a:extLst>
            <a:ext uri="{FF2B5EF4-FFF2-40B4-BE49-F238E27FC236}">
              <a16:creationId xmlns:a16="http://schemas.microsoft.com/office/drawing/2014/main" id="{9A5144C6-C1FC-432E-B7DA-25EDEE57240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9" name="正方形/長方形 138">
          <a:extLst>
            <a:ext uri="{FF2B5EF4-FFF2-40B4-BE49-F238E27FC236}">
              <a16:creationId xmlns:a16="http://schemas.microsoft.com/office/drawing/2014/main" id="{04606A5B-DDEE-4825-ABCB-A8C40AE0695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0" name="正方形/長方形 139">
          <a:extLst>
            <a:ext uri="{FF2B5EF4-FFF2-40B4-BE49-F238E27FC236}">
              <a16:creationId xmlns:a16="http://schemas.microsoft.com/office/drawing/2014/main" id="{8B4C1257-9536-4631-AFD6-83B80731901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1" name="テキスト ボックス 140">
          <a:extLst>
            <a:ext uri="{FF2B5EF4-FFF2-40B4-BE49-F238E27FC236}">
              <a16:creationId xmlns:a16="http://schemas.microsoft.com/office/drawing/2014/main" id="{96C50ECD-3C4E-4633-9CCA-918FE67C8E7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2" name="直線コネクタ 141">
          <a:extLst>
            <a:ext uri="{FF2B5EF4-FFF2-40B4-BE49-F238E27FC236}">
              <a16:creationId xmlns:a16="http://schemas.microsoft.com/office/drawing/2014/main" id="{736725D3-1DE8-4E26-A87D-E00AF1DF6D3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3" name="直線コネクタ 142">
          <a:extLst>
            <a:ext uri="{FF2B5EF4-FFF2-40B4-BE49-F238E27FC236}">
              <a16:creationId xmlns:a16="http://schemas.microsoft.com/office/drawing/2014/main" id="{1DB5EB03-3758-44B2-A1B7-E9AB180CC5D7}"/>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4" name="テキスト ボックス 143">
          <a:extLst>
            <a:ext uri="{FF2B5EF4-FFF2-40B4-BE49-F238E27FC236}">
              <a16:creationId xmlns:a16="http://schemas.microsoft.com/office/drawing/2014/main" id="{A61EA481-2DD1-4673-BC74-2C86A531EDFC}"/>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5" name="直線コネクタ 144">
          <a:extLst>
            <a:ext uri="{FF2B5EF4-FFF2-40B4-BE49-F238E27FC236}">
              <a16:creationId xmlns:a16="http://schemas.microsoft.com/office/drawing/2014/main" id="{353A7066-D65C-44D5-A7D0-0C3E4EB9107A}"/>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6" name="テキスト ボックス 145">
          <a:extLst>
            <a:ext uri="{FF2B5EF4-FFF2-40B4-BE49-F238E27FC236}">
              <a16:creationId xmlns:a16="http://schemas.microsoft.com/office/drawing/2014/main" id="{C83FB5D6-556B-4963-AE05-615C98A05379}"/>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7" name="直線コネクタ 146">
          <a:extLst>
            <a:ext uri="{FF2B5EF4-FFF2-40B4-BE49-F238E27FC236}">
              <a16:creationId xmlns:a16="http://schemas.microsoft.com/office/drawing/2014/main" id="{85F74248-80AA-4B5A-A091-359118DBD559}"/>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8" name="テキスト ボックス 147">
          <a:extLst>
            <a:ext uri="{FF2B5EF4-FFF2-40B4-BE49-F238E27FC236}">
              <a16:creationId xmlns:a16="http://schemas.microsoft.com/office/drawing/2014/main" id="{D4EA043A-AA1F-4D2D-BB34-E37D9DDBE9C9}"/>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9" name="直線コネクタ 148">
          <a:extLst>
            <a:ext uri="{FF2B5EF4-FFF2-40B4-BE49-F238E27FC236}">
              <a16:creationId xmlns:a16="http://schemas.microsoft.com/office/drawing/2014/main" id="{6D72D52F-B3C2-4400-AF02-4EA8A1E3545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0" name="テキスト ボックス 149">
          <a:extLst>
            <a:ext uri="{FF2B5EF4-FFF2-40B4-BE49-F238E27FC236}">
              <a16:creationId xmlns:a16="http://schemas.microsoft.com/office/drawing/2014/main" id="{1C21F814-0317-4706-BC33-C041FC51EEFA}"/>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1" name="直線コネクタ 150">
          <a:extLst>
            <a:ext uri="{FF2B5EF4-FFF2-40B4-BE49-F238E27FC236}">
              <a16:creationId xmlns:a16="http://schemas.microsoft.com/office/drawing/2014/main" id="{7C8686B9-6503-426F-A135-BF7569D0E57A}"/>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2" name="テキスト ボックス 151">
          <a:extLst>
            <a:ext uri="{FF2B5EF4-FFF2-40B4-BE49-F238E27FC236}">
              <a16:creationId xmlns:a16="http://schemas.microsoft.com/office/drawing/2014/main" id="{1309A72D-B452-4912-AD9C-6FF3010393DD}"/>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3" name="直線コネクタ 152">
          <a:extLst>
            <a:ext uri="{FF2B5EF4-FFF2-40B4-BE49-F238E27FC236}">
              <a16:creationId xmlns:a16="http://schemas.microsoft.com/office/drawing/2014/main" id="{F3981B34-72E9-49A2-9ADA-EF49E284E0BE}"/>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4" name="テキスト ボックス 153">
          <a:extLst>
            <a:ext uri="{FF2B5EF4-FFF2-40B4-BE49-F238E27FC236}">
              <a16:creationId xmlns:a16="http://schemas.microsoft.com/office/drawing/2014/main" id="{062558FC-2138-4FBB-945C-6F9F5B3AF095}"/>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a:extLst>
            <a:ext uri="{FF2B5EF4-FFF2-40B4-BE49-F238E27FC236}">
              <a16:creationId xmlns:a16="http://schemas.microsoft.com/office/drawing/2014/main" id="{86EDAF50-C29D-4169-ABFA-3136986E92C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a:extLst>
            <a:ext uri="{FF2B5EF4-FFF2-40B4-BE49-F238E27FC236}">
              <a16:creationId xmlns:a16="http://schemas.microsoft.com/office/drawing/2014/main" id="{EF9D7466-95FF-4F11-976C-55402628A2CA}"/>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橋りょう・トンネル】&#10;有形固定資産減価償却率グラフ枠">
          <a:extLst>
            <a:ext uri="{FF2B5EF4-FFF2-40B4-BE49-F238E27FC236}">
              <a16:creationId xmlns:a16="http://schemas.microsoft.com/office/drawing/2014/main" id="{FBEC9BFF-0182-4CDA-A00C-28B1A2EA84E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83276</xdr:rowOff>
    </xdr:from>
    <xdr:to>
      <xdr:col>24</xdr:col>
      <xdr:colOff>62865</xdr:colOff>
      <xdr:row>64</xdr:row>
      <xdr:rowOff>89807</xdr:rowOff>
    </xdr:to>
    <xdr:cxnSp macro="">
      <xdr:nvCxnSpPr>
        <xdr:cNvPr id="158" name="直線コネクタ 157">
          <a:extLst>
            <a:ext uri="{FF2B5EF4-FFF2-40B4-BE49-F238E27FC236}">
              <a16:creationId xmlns:a16="http://schemas.microsoft.com/office/drawing/2014/main" id="{8805D573-7312-4810-9EE0-EE78662D7C1D}"/>
            </a:ext>
          </a:extLst>
        </xdr:cNvPr>
        <xdr:cNvCxnSpPr/>
      </xdr:nvCxnSpPr>
      <xdr:spPr>
        <a:xfrm flipV="1">
          <a:off x="4634865" y="9684476"/>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93634</xdr:rowOff>
    </xdr:from>
    <xdr:ext cx="340478" cy="259045"/>
    <xdr:sp macro="" textlink="">
      <xdr:nvSpPr>
        <xdr:cNvPr id="159" name="【橋りょう・トンネル】&#10;有形固定資産減価償却率最小値テキスト">
          <a:extLst>
            <a:ext uri="{FF2B5EF4-FFF2-40B4-BE49-F238E27FC236}">
              <a16:creationId xmlns:a16="http://schemas.microsoft.com/office/drawing/2014/main" id="{DC3F2F2A-B923-488C-AE54-EABE950627F2}"/>
            </a:ext>
          </a:extLst>
        </xdr:cNvPr>
        <xdr:cNvSpPr txBox="1"/>
      </xdr:nvSpPr>
      <xdr:spPr>
        <a:xfrm>
          <a:off x="4673600" y="1106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89807</xdr:rowOff>
    </xdr:from>
    <xdr:to>
      <xdr:col>24</xdr:col>
      <xdr:colOff>152400</xdr:colOff>
      <xdr:row>64</xdr:row>
      <xdr:rowOff>89807</xdr:rowOff>
    </xdr:to>
    <xdr:cxnSp macro="">
      <xdr:nvCxnSpPr>
        <xdr:cNvPr id="160" name="直線コネクタ 159">
          <a:extLst>
            <a:ext uri="{FF2B5EF4-FFF2-40B4-BE49-F238E27FC236}">
              <a16:creationId xmlns:a16="http://schemas.microsoft.com/office/drawing/2014/main" id="{A1D1C48C-D9B9-4EAD-B106-5D910907363E}"/>
            </a:ext>
          </a:extLst>
        </xdr:cNvPr>
        <xdr:cNvCxnSpPr/>
      </xdr:nvCxnSpPr>
      <xdr:spPr>
        <a:xfrm>
          <a:off x="4546600" y="1106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29953</xdr:rowOff>
    </xdr:from>
    <xdr:ext cx="405111" cy="259045"/>
    <xdr:sp macro="" textlink="">
      <xdr:nvSpPr>
        <xdr:cNvPr id="161" name="【橋りょう・トンネル】&#10;有形固定資産減価償却率最大値テキスト">
          <a:extLst>
            <a:ext uri="{FF2B5EF4-FFF2-40B4-BE49-F238E27FC236}">
              <a16:creationId xmlns:a16="http://schemas.microsoft.com/office/drawing/2014/main" id="{80E5CF40-F367-4231-A883-128CBB8D5EDC}"/>
            </a:ext>
          </a:extLst>
        </xdr:cNvPr>
        <xdr:cNvSpPr txBox="1"/>
      </xdr:nvSpPr>
      <xdr:spPr>
        <a:xfrm>
          <a:off x="4673600" y="945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83276</xdr:rowOff>
    </xdr:from>
    <xdr:to>
      <xdr:col>24</xdr:col>
      <xdr:colOff>152400</xdr:colOff>
      <xdr:row>56</xdr:row>
      <xdr:rowOff>83276</xdr:rowOff>
    </xdr:to>
    <xdr:cxnSp macro="">
      <xdr:nvCxnSpPr>
        <xdr:cNvPr id="162" name="直線コネクタ 161">
          <a:extLst>
            <a:ext uri="{FF2B5EF4-FFF2-40B4-BE49-F238E27FC236}">
              <a16:creationId xmlns:a16="http://schemas.microsoft.com/office/drawing/2014/main" id="{A552A1F4-58A1-4341-BAF0-6419E30AFC51}"/>
            </a:ext>
          </a:extLst>
        </xdr:cNvPr>
        <xdr:cNvCxnSpPr/>
      </xdr:nvCxnSpPr>
      <xdr:spPr>
        <a:xfrm>
          <a:off x="4546600" y="968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8000</xdr:rowOff>
    </xdr:from>
    <xdr:ext cx="405111" cy="259045"/>
    <xdr:sp macro="" textlink="">
      <xdr:nvSpPr>
        <xdr:cNvPr id="163" name="【橋りょう・トンネル】&#10;有形固定資産減価償却率平均値テキスト">
          <a:extLst>
            <a:ext uri="{FF2B5EF4-FFF2-40B4-BE49-F238E27FC236}">
              <a16:creationId xmlns:a16="http://schemas.microsoft.com/office/drawing/2014/main" id="{AC544A5C-5BEE-45E4-9233-6FBF6830E4BC}"/>
            </a:ext>
          </a:extLst>
        </xdr:cNvPr>
        <xdr:cNvSpPr txBox="1"/>
      </xdr:nvSpPr>
      <xdr:spPr>
        <a:xfrm>
          <a:off x="4673600" y="9952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156573</xdr:rowOff>
    </xdr:from>
    <xdr:to>
      <xdr:col>24</xdr:col>
      <xdr:colOff>114300</xdr:colOff>
      <xdr:row>59</xdr:row>
      <xdr:rowOff>86723</xdr:rowOff>
    </xdr:to>
    <xdr:sp macro="" textlink="">
      <xdr:nvSpPr>
        <xdr:cNvPr id="164" name="フローチャート: 判断 163">
          <a:extLst>
            <a:ext uri="{FF2B5EF4-FFF2-40B4-BE49-F238E27FC236}">
              <a16:creationId xmlns:a16="http://schemas.microsoft.com/office/drawing/2014/main" id="{9C47263B-A639-467E-A073-64E370576928}"/>
            </a:ext>
          </a:extLst>
        </xdr:cNvPr>
        <xdr:cNvSpPr/>
      </xdr:nvSpPr>
      <xdr:spPr>
        <a:xfrm>
          <a:off x="4584700" y="1010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159838</xdr:rowOff>
    </xdr:from>
    <xdr:to>
      <xdr:col>20</xdr:col>
      <xdr:colOff>38100</xdr:colOff>
      <xdr:row>59</xdr:row>
      <xdr:rowOff>89988</xdr:rowOff>
    </xdr:to>
    <xdr:sp macro="" textlink="">
      <xdr:nvSpPr>
        <xdr:cNvPr id="165" name="フローチャート: 判断 164">
          <a:extLst>
            <a:ext uri="{FF2B5EF4-FFF2-40B4-BE49-F238E27FC236}">
              <a16:creationId xmlns:a16="http://schemas.microsoft.com/office/drawing/2014/main" id="{370E8985-2DF9-4A63-86F5-8BE25B6C8144}"/>
            </a:ext>
          </a:extLst>
        </xdr:cNvPr>
        <xdr:cNvSpPr/>
      </xdr:nvSpPr>
      <xdr:spPr>
        <a:xfrm>
          <a:off x="3746500" y="1010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132080</xdr:rowOff>
    </xdr:from>
    <xdr:to>
      <xdr:col>15</xdr:col>
      <xdr:colOff>101600</xdr:colOff>
      <xdr:row>59</xdr:row>
      <xdr:rowOff>62230</xdr:rowOff>
    </xdr:to>
    <xdr:sp macro="" textlink="">
      <xdr:nvSpPr>
        <xdr:cNvPr id="166" name="フローチャート: 判断 165">
          <a:extLst>
            <a:ext uri="{FF2B5EF4-FFF2-40B4-BE49-F238E27FC236}">
              <a16:creationId xmlns:a16="http://schemas.microsoft.com/office/drawing/2014/main" id="{FA0F797A-AC01-468A-945B-CEE554A071DD}"/>
            </a:ext>
          </a:extLst>
        </xdr:cNvPr>
        <xdr:cNvSpPr/>
      </xdr:nvSpPr>
      <xdr:spPr>
        <a:xfrm>
          <a:off x="2857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76563</xdr:rowOff>
    </xdr:from>
    <xdr:to>
      <xdr:col>10</xdr:col>
      <xdr:colOff>165100</xdr:colOff>
      <xdr:row>60</xdr:row>
      <xdr:rowOff>6713</xdr:rowOff>
    </xdr:to>
    <xdr:sp macro="" textlink="">
      <xdr:nvSpPr>
        <xdr:cNvPr id="167" name="フローチャート: 判断 166">
          <a:extLst>
            <a:ext uri="{FF2B5EF4-FFF2-40B4-BE49-F238E27FC236}">
              <a16:creationId xmlns:a16="http://schemas.microsoft.com/office/drawing/2014/main" id="{A18083BB-F2E9-4F40-87C7-C3ECC778DDA6}"/>
            </a:ext>
          </a:extLst>
        </xdr:cNvPr>
        <xdr:cNvSpPr/>
      </xdr:nvSpPr>
      <xdr:spPr>
        <a:xfrm>
          <a:off x="1968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783C9ADD-E44B-4F63-9C46-6340902B341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B45836DD-1478-44EE-989D-621ECC25680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4490E540-E95D-42C7-9D64-A1C5E44826C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A6079DC6-1DDF-4C9B-9AE4-CBE0ACEAD9E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2C6895BD-2657-46E3-9EC6-3DDE8970C2C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91259</xdr:rowOff>
    </xdr:from>
    <xdr:to>
      <xdr:col>24</xdr:col>
      <xdr:colOff>114300</xdr:colOff>
      <xdr:row>61</xdr:row>
      <xdr:rowOff>21409</xdr:rowOff>
    </xdr:to>
    <xdr:sp macro="" textlink="">
      <xdr:nvSpPr>
        <xdr:cNvPr id="173" name="楕円 172">
          <a:extLst>
            <a:ext uri="{FF2B5EF4-FFF2-40B4-BE49-F238E27FC236}">
              <a16:creationId xmlns:a16="http://schemas.microsoft.com/office/drawing/2014/main" id="{4DC5A80E-DD03-468C-8A5B-A8C79D82A31C}"/>
            </a:ext>
          </a:extLst>
        </xdr:cNvPr>
        <xdr:cNvSpPr/>
      </xdr:nvSpPr>
      <xdr:spPr>
        <a:xfrm>
          <a:off x="4584700" y="1037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69686</xdr:rowOff>
    </xdr:from>
    <xdr:ext cx="405111" cy="259045"/>
    <xdr:sp macro="" textlink="">
      <xdr:nvSpPr>
        <xdr:cNvPr id="174" name="【橋りょう・トンネル】&#10;有形固定資産減価償却率該当値テキスト">
          <a:extLst>
            <a:ext uri="{FF2B5EF4-FFF2-40B4-BE49-F238E27FC236}">
              <a16:creationId xmlns:a16="http://schemas.microsoft.com/office/drawing/2014/main" id="{D9D4F3B7-AE84-4536-A551-39E5A496F7AA}"/>
            </a:ext>
          </a:extLst>
        </xdr:cNvPr>
        <xdr:cNvSpPr txBox="1"/>
      </xdr:nvSpPr>
      <xdr:spPr>
        <a:xfrm>
          <a:off x="4673600" y="10356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92891</xdr:rowOff>
    </xdr:from>
    <xdr:to>
      <xdr:col>20</xdr:col>
      <xdr:colOff>38100</xdr:colOff>
      <xdr:row>61</xdr:row>
      <xdr:rowOff>23041</xdr:rowOff>
    </xdr:to>
    <xdr:sp macro="" textlink="">
      <xdr:nvSpPr>
        <xdr:cNvPr id="175" name="楕円 174">
          <a:extLst>
            <a:ext uri="{FF2B5EF4-FFF2-40B4-BE49-F238E27FC236}">
              <a16:creationId xmlns:a16="http://schemas.microsoft.com/office/drawing/2014/main" id="{5B8055CF-FAE7-4ADB-8A8F-B9CE204AE4DD}"/>
            </a:ext>
          </a:extLst>
        </xdr:cNvPr>
        <xdr:cNvSpPr/>
      </xdr:nvSpPr>
      <xdr:spPr>
        <a:xfrm>
          <a:off x="3746500" y="1037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142059</xdr:rowOff>
    </xdr:from>
    <xdr:to>
      <xdr:col>24</xdr:col>
      <xdr:colOff>63500</xdr:colOff>
      <xdr:row>60</xdr:row>
      <xdr:rowOff>143691</xdr:rowOff>
    </xdr:to>
    <xdr:cxnSp macro="">
      <xdr:nvCxnSpPr>
        <xdr:cNvPr id="176" name="直線コネクタ 175">
          <a:extLst>
            <a:ext uri="{FF2B5EF4-FFF2-40B4-BE49-F238E27FC236}">
              <a16:creationId xmlns:a16="http://schemas.microsoft.com/office/drawing/2014/main" id="{5917C0E9-5FA5-4260-BAB5-36BA5A3CD87B}"/>
            </a:ext>
          </a:extLst>
        </xdr:cNvPr>
        <xdr:cNvCxnSpPr/>
      </xdr:nvCxnSpPr>
      <xdr:spPr>
        <a:xfrm flipV="1">
          <a:off x="3797300" y="10429059"/>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39007</xdr:rowOff>
    </xdr:from>
    <xdr:to>
      <xdr:col>15</xdr:col>
      <xdr:colOff>101600</xdr:colOff>
      <xdr:row>60</xdr:row>
      <xdr:rowOff>140607</xdr:rowOff>
    </xdr:to>
    <xdr:sp macro="" textlink="">
      <xdr:nvSpPr>
        <xdr:cNvPr id="177" name="楕円 176">
          <a:extLst>
            <a:ext uri="{FF2B5EF4-FFF2-40B4-BE49-F238E27FC236}">
              <a16:creationId xmlns:a16="http://schemas.microsoft.com/office/drawing/2014/main" id="{CD8EC3C8-0B2E-4F0C-9AEC-A85F02B6721E}"/>
            </a:ext>
          </a:extLst>
        </xdr:cNvPr>
        <xdr:cNvSpPr/>
      </xdr:nvSpPr>
      <xdr:spPr>
        <a:xfrm>
          <a:off x="2857500" y="1032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89807</xdr:rowOff>
    </xdr:from>
    <xdr:to>
      <xdr:col>19</xdr:col>
      <xdr:colOff>177800</xdr:colOff>
      <xdr:row>60</xdr:row>
      <xdr:rowOff>143691</xdr:rowOff>
    </xdr:to>
    <xdr:cxnSp macro="">
      <xdr:nvCxnSpPr>
        <xdr:cNvPr id="178" name="直線コネクタ 177">
          <a:extLst>
            <a:ext uri="{FF2B5EF4-FFF2-40B4-BE49-F238E27FC236}">
              <a16:creationId xmlns:a16="http://schemas.microsoft.com/office/drawing/2014/main" id="{8ED63D16-6156-4B08-BEA7-B1680AC5B29C}"/>
            </a:ext>
          </a:extLst>
        </xdr:cNvPr>
        <xdr:cNvCxnSpPr/>
      </xdr:nvCxnSpPr>
      <xdr:spPr>
        <a:xfrm>
          <a:off x="2908300" y="10376807"/>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143510</xdr:rowOff>
    </xdr:from>
    <xdr:to>
      <xdr:col>10</xdr:col>
      <xdr:colOff>165100</xdr:colOff>
      <xdr:row>60</xdr:row>
      <xdr:rowOff>73660</xdr:rowOff>
    </xdr:to>
    <xdr:sp macro="" textlink="">
      <xdr:nvSpPr>
        <xdr:cNvPr id="179" name="楕円 178">
          <a:extLst>
            <a:ext uri="{FF2B5EF4-FFF2-40B4-BE49-F238E27FC236}">
              <a16:creationId xmlns:a16="http://schemas.microsoft.com/office/drawing/2014/main" id="{2E13A635-6F27-405A-81E7-B639EEDB47A4}"/>
            </a:ext>
          </a:extLst>
        </xdr:cNvPr>
        <xdr:cNvSpPr/>
      </xdr:nvSpPr>
      <xdr:spPr>
        <a:xfrm>
          <a:off x="1968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22860</xdr:rowOff>
    </xdr:from>
    <xdr:to>
      <xdr:col>15</xdr:col>
      <xdr:colOff>50800</xdr:colOff>
      <xdr:row>60</xdr:row>
      <xdr:rowOff>89807</xdr:rowOff>
    </xdr:to>
    <xdr:cxnSp macro="">
      <xdr:nvCxnSpPr>
        <xdr:cNvPr id="180" name="直線コネクタ 179">
          <a:extLst>
            <a:ext uri="{FF2B5EF4-FFF2-40B4-BE49-F238E27FC236}">
              <a16:creationId xmlns:a16="http://schemas.microsoft.com/office/drawing/2014/main" id="{ECEA1112-ED12-427C-980B-8A419E40B318}"/>
            </a:ext>
          </a:extLst>
        </xdr:cNvPr>
        <xdr:cNvCxnSpPr/>
      </xdr:nvCxnSpPr>
      <xdr:spPr>
        <a:xfrm>
          <a:off x="2019300" y="10309860"/>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106515</xdr:rowOff>
    </xdr:from>
    <xdr:ext cx="405111" cy="259045"/>
    <xdr:sp macro="" textlink="">
      <xdr:nvSpPr>
        <xdr:cNvPr id="181" name="n_1aveValue【橋りょう・トンネル】&#10;有形固定資産減価償却率">
          <a:extLst>
            <a:ext uri="{FF2B5EF4-FFF2-40B4-BE49-F238E27FC236}">
              <a16:creationId xmlns:a16="http://schemas.microsoft.com/office/drawing/2014/main" id="{78F9A5ED-9CAC-4481-8366-9E2EFC7EB098}"/>
            </a:ext>
          </a:extLst>
        </xdr:cNvPr>
        <xdr:cNvSpPr txBox="1"/>
      </xdr:nvSpPr>
      <xdr:spPr>
        <a:xfrm>
          <a:off x="3582044" y="987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78757</xdr:rowOff>
    </xdr:from>
    <xdr:ext cx="405111" cy="259045"/>
    <xdr:sp macro="" textlink="">
      <xdr:nvSpPr>
        <xdr:cNvPr id="182" name="n_2aveValue【橋りょう・トンネル】&#10;有形固定資産減価償却率">
          <a:extLst>
            <a:ext uri="{FF2B5EF4-FFF2-40B4-BE49-F238E27FC236}">
              <a16:creationId xmlns:a16="http://schemas.microsoft.com/office/drawing/2014/main" id="{7D8CA0A1-D60F-41D1-A675-24A2BE5D9A4D}"/>
            </a:ext>
          </a:extLst>
        </xdr:cNvPr>
        <xdr:cNvSpPr txBox="1"/>
      </xdr:nvSpPr>
      <xdr:spPr>
        <a:xfrm>
          <a:off x="2705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23240</xdr:rowOff>
    </xdr:from>
    <xdr:ext cx="405111" cy="259045"/>
    <xdr:sp macro="" textlink="">
      <xdr:nvSpPr>
        <xdr:cNvPr id="183" name="n_3aveValue【橋りょう・トンネル】&#10;有形固定資産減価償却率">
          <a:extLst>
            <a:ext uri="{FF2B5EF4-FFF2-40B4-BE49-F238E27FC236}">
              <a16:creationId xmlns:a16="http://schemas.microsoft.com/office/drawing/2014/main" id="{51CBF43F-4C67-455E-8F51-CECE4DFDEA7F}"/>
            </a:ext>
          </a:extLst>
        </xdr:cNvPr>
        <xdr:cNvSpPr txBox="1"/>
      </xdr:nvSpPr>
      <xdr:spPr>
        <a:xfrm>
          <a:off x="1816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14168</xdr:rowOff>
    </xdr:from>
    <xdr:ext cx="405111" cy="259045"/>
    <xdr:sp macro="" textlink="">
      <xdr:nvSpPr>
        <xdr:cNvPr id="184" name="n_1mainValue【橋りょう・トンネル】&#10;有形固定資産減価償却率">
          <a:extLst>
            <a:ext uri="{FF2B5EF4-FFF2-40B4-BE49-F238E27FC236}">
              <a16:creationId xmlns:a16="http://schemas.microsoft.com/office/drawing/2014/main" id="{1D3E29F2-15F0-4B35-BFC4-909E4C97F012}"/>
            </a:ext>
          </a:extLst>
        </xdr:cNvPr>
        <xdr:cNvSpPr txBox="1"/>
      </xdr:nvSpPr>
      <xdr:spPr>
        <a:xfrm>
          <a:off x="35820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131734</xdr:rowOff>
    </xdr:from>
    <xdr:ext cx="405111" cy="259045"/>
    <xdr:sp macro="" textlink="">
      <xdr:nvSpPr>
        <xdr:cNvPr id="185" name="n_2mainValue【橋りょう・トンネル】&#10;有形固定資産減価償却率">
          <a:extLst>
            <a:ext uri="{FF2B5EF4-FFF2-40B4-BE49-F238E27FC236}">
              <a16:creationId xmlns:a16="http://schemas.microsoft.com/office/drawing/2014/main" id="{961679AC-5E59-45FF-8C3F-E5ECCB7D4A47}"/>
            </a:ext>
          </a:extLst>
        </xdr:cNvPr>
        <xdr:cNvSpPr txBox="1"/>
      </xdr:nvSpPr>
      <xdr:spPr>
        <a:xfrm>
          <a:off x="2705744" y="1041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64787</xdr:rowOff>
    </xdr:from>
    <xdr:ext cx="405111" cy="259045"/>
    <xdr:sp macro="" textlink="">
      <xdr:nvSpPr>
        <xdr:cNvPr id="186" name="n_3mainValue【橋りょう・トンネル】&#10;有形固定資産減価償却率">
          <a:extLst>
            <a:ext uri="{FF2B5EF4-FFF2-40B4-BE49-F238E27FC236}">
              <a16:creationId xmlns:a16="http://schemas.microsoft.com/office/drawing/2014/main" id="{2991A112-1AA5-4C28-A997-D032CCA5F772}"/>
            </a:ext>
          </a:extLst>
        </xdr:cNvPr>
        <xdr:cNvSpPr txBox="1"/>
      </xdr:nvSpPr>
      <xdr:spPr>
        <a:xfrm>
          <a:off x="18167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a:extLst>
            <a:ext uri="{FF2B5EF4-FFF2-40B4-BE49-F238E27FC236}">
              <a16:creationId xmlns:a16="http://schemas.microsoft.com/office/drawing/2014/main" id="{064DAB16-971B-4075-AC92-F1A97F635E3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a:extLst>
            <a:ext uri="{FF2B5EF4-FFF2-40B4-BE49-F238E27FC236}">
              <a16:creationId xmlns:a16="http://schemas.microsoft.com/office/drawing/2014/main" id="{594ED1D9-36C8-4DEA-86F0-98A87169BD8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a:extLst>
            <a:ext uri="{FF2B5EF4-FFF2-40B4-BE49-F238E27FC236}">
              <a16:creationId xmlns:a16="http://schemas.microsoft.com/office/drawing/2014/main" id="{C6DDA704-E478-4D30-8497-860B3BBFB2E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a:extLst>
            <a:ext uri="{FF2B5EF4-FFF2-40B4-BE49-F238E27FC236}">
              <a16:creationId xmlns:a16="http://schemas.microsoft.com/office/drawing/2014/main" id="{A71099E0-9D23-430E-9651-05F96841CDA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a:extLst>
            <a:ext uri="{FF2B5EF4-FFF2-40B4-BE49-F238E27FC236}">
              <a16:creationId xmlns:a16="http://schemas.microsoft.com/office/drawing/2014/main" id="{106901F6-03A4-4507-A737-3F6D8044A55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a:extLst>
            <a:ext uri="{FF2B5EF4-FFF2-40B4-BE49-F238E27FC236}">
              <a16:creationId xmlns:a16="http://schemas.microsoft.com/office/drawing/2014/main" id="{074B7B14-5E5D-4814-9A0D-9EE513A3CB3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a:extLst>
            <a:ext uri="{FF2B5EF4-FFF2-40B4-BE49-F238E27FC236}">
              <a16:creationId xmlns:a16="http://schemas.microsoft.com/office/drawing/2014/main" id="{3CCA666F-A589-4A0A-9A4C-7D67C4C31DB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a:extLst>
            <a:ext uri="{FF2B5EF4-FFF2-40B4-BE49-F238E27FC236}">
              <a16:creationId xmlns:a16="http://schemas.microsoft.com/office/drawing/2014/main" id="{1C3DAF2F-1C1E-4320-BA0B-798E836CCBD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a:extLst>
            <a:ext uri="{FF2B5EF4-FFF2-40B4-BE49-F238E27FC236}">
              <a16:creationId xmlns:a16="http://schemas.microsoft.com/office/drawing/2014/main" id="{505544B8-A999-411C-9918-DF5930FC874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a:extLst>
            <a:ext uri="{FF2B5EF4-FFF2-40B4-BE49-F238E27FC236}">
              <a16:creationId xmlns:a16="http://schemas.microsoft.com/office/drawing/2014/main" id="{D5A6FF99-BE63-45EA-9488-E0FDBBBF53A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7" name="直線コネクタ 196">
          <a:extLst>
            <a:ext uri="{FF2B5EF4-FFF2-40B4-BE49-F238E27FC236}">
              <a16:creationId xmlns:a16="http://schemas.microsoft.com/office/drawing/2014/main" id="{067EBEA6-2EBB-454F-93E8-40BF7C20EEA4}"/>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8" name="テキスト ボックス 197">
          <a:extLst>
            <a:ext uri="{FF2B5EF4-FFF2-40B4-BE49-F238E27FC236}">
              <a16:creationId xmlns:a16="http://schemas.microsoft.com/office/drawing/2014/main" id="{8D89523D-1FDE-4363-9EC8-ABA2FECB35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9" name="直線コネクタ 198">
          <a:extLst>
            <a:ext uri="{FF2B5EF4-FFF2-40B4-BE49-F238E27FC236}">
              <a16:creationId xmlns:a16="http://schemas.microsoft.com/office/drawing/2014/main" id="{62388481-D048-4009-B5E7-96190AC6C1EB}"/>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0" name="テキスト ボックス 199">
          <a:extLst>
            <a:ext uri="{FF2B5EF4-FFF2-40B4-BE49-F238E27FC236}">
              <a16:creationId xmlns:a16="http://schemas.microsoft.com/office/drawing/2014/main" id="{ADE664E5-E241-493D-880A-3112D6FF4421}"/>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1" name="直線コネクタ 200">
          <a:extLst>
            <a:ext uri="{FF2B5EF4-FFF2-40B4-BE49-F238E27FC236}">
              <a16:creationId xmlns:a16="http://schemas.microsoft.com/office/drawing/2014/main" id="{6C8934AB-F270-47BC-BED0-580DD2D42F9B}"/>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02" name="テキスト ボックス 201">
          <a:extLst>
            <a:ext uri="{FF2B5EF4-FFF2-40B4-BE49-F238E27FC236}">
              <a16:creationId xmlns:a16="http://schemas.microsoft.com/office/drawing/2014/main" id="{89CD8052-535A-4BE1-8132-F54E043E3FCA}"/>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3" name="直線コネクタ 202">
          <a:extLst>
            <a:ext uri="{FF2B5EF4-FFF2-40B4-BE49-F238E27FC236}">
              <a16:creationId xmlns:a16="http://schemas.microsoft.com/office/drawing/2014/main" id="{E38E30F2-A556-4BBB-972D-C5821F3C693C}"/>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04" name="テキスト ボックス 203">
          <a:extLst>
            <a:ext uri="{FF2B5EF4-FFF2-40B4-BE49-F238E27FC236}">
              <a16:creationId xmlns:a16="http://schemas.microsoft.com/office/drawing/2014/main" id="{A5619DF3-AC6A-4388-95F2-AFDF020F4DC9}"/>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5" name="直線コネクタ 204">
          <a:extLst>
            <a:ext uri="{FF2B5EF4-FFF2-40B4-BE49-F238E27FC236}">
              <a16:creationId xmlns:a16="http://schemas.microsoft.com/office/drawing/2014/main" id="{6A5940D8-BCAD-466F-90D1-A323146EE1E2}"/>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6" name="テキスト ボックス 205">
          <a:extLst>
            <a:ext uri="{FF2B5EF4-FFF2-40B4-BE49-F238E27FC236}">
              <a16:creationId xmlns:a16="http://schemas.microsoft.com/office/drawing/2014/main" id="{FB90A34A-8937-4F6B-891F-25D481F297D6}"/>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a:extLst>
            <a:ext uri="{FF2B5EF4-FFF2-40B4-BE49-F238E27FC236}">
              <a16:creationId xmlns:a16="http://schemas.microsoft.com/office/drawing/2014/main" id="{0A557135-2DDC-4657-866B-92FBB465849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08" name="テキスト ボックス 207">
          <a:extLst>
            <a:ext uri="{FF2B5EF4-FFF2-40B4-BE49-F238E27FC236}">
              <a16:creationId xmlns:a16="http://schemas.microsoft.com/office/drawing/2014/main" id="{863D02BC-A719-46FC-80C8-D10A2836EA81}"/>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橋りょう・トンネル】&#10;一人当たり有形固定資産（償却資産）額グラフ枠">
          <a:extLst>
            <a:ext uri="{FF2B5EF4-FFF2-40B4-BE49-F238E27FC236}">
              <a16:creationId xmlns:a16="http://schemas.microsoft.com/office/drawing/2014/main" id="{241C80CB-D266-4E8C-AC6E-62EE350E9AF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56182</xdr:rowOff>
    </xdr:from>
    <xdr:to>
      <xdr:col>54</xdr:col>
      <xdr:colOff>189865</xdr:colOff>
      <xdr:row>64</xdr:row>
      <xdr:rowOff>71887</xdr:rowOff>
    </xdr:to>
    <xdr:cxnSp macro="">
      <xdr:nvCxnSpPr>
        <xdr:cNvPr id="210" name="直線コネクタ 209">
          <a:extLst>
            <a:ext uri="{FF2B5EF4-FFF2-40B4-BE49-F238E27FC236}">
              <a16:creationId xmlns:a16="http://schemas.microsoft.com/office/drawing/2014/main" id="{95935D9D-1FF2-4F3A-9364-BB78DC63B9D4}"/>
            </a:ext>
          </a:extLst>
        </xdr:cNvPr>
        <xdr:cNvCxnSpPr/>
      </xdr:nvCxnSpPr>
      <xdr:spPr>
        <a:xfrm flipV="1">
          <a:off x="10476865" y="9485932"/>
          <a:ext cx="0" cy="155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75714</xdr:rowOff>
    </xdr:from>
    <xdr:ext cx="534377" cy="259045"/>
    <xdr:sp macro="" textlink="">
      <xdr:nvSpPr>
        <xdr:cNvPr id="211" name="【橋りょう・トンネル】&#10;一人当たり有形固定資産（償却資産）額最小値テキスト">
          <a:extLst>
            <a:ext uri="{FF2B5EF4-FFF2-40B4-BE49-F238E27FC236}">
              <a16:creationId xmlns:a16="http://schemas.microsoft.com/office/drawing/2014/main" id="{8536AC9B-7FCF-453B-A683-2C03910F1360}"/>
            </a:ext>
          </a:extLst>
        </xdr:cNvPr>
        <xdr:cNvSpPr txBox="1"/>
      </xdr:nvSpPr>
      <xdr:spPr>
        <a:xfrm>
          <a:off x="10515600" y="1104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71887</xdr:rowOff>
    </xdr:from>
    <xdr:to>
      <xdr:col>55</xdr:col>
      <xdr:colOff>88900</xdr:colOff>
      <xdr:row>64</xdr:row>
      <xdr:rowOff>71887</xdr:rowOff>
    </xdr:to>
    <xdr:cxnSp macro="">
      <xdr:nvCxnSpPr>
        <xdr:cNvPr id="212" name="直線コネクタ 211">
          <a:extLst>
            <a:ext uri="{FF2B5EF4-FFF2-40B4-BE49-F238E27FC236}">
              <a16:creationId xmlns:a16="http://schemas.microsoft.com/office/drawing/2014/main" id="{1089E925-F711-49E4-A8DD-2050E8FADCB1}"/>
            </a:ext>
          </a:extLst>
        </xdr:cNvPr>
        <xdr:cNvCxnSpPr/>
      </xdr:nvCxnSpPr>
      <xdr:spPr>
        <a:xfrm>
          <a:off x="10388600" y="11044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2859</xdr:rowOff>
    </xdr:from>
    <xdr:ext cx="690189" cy="259045"/>
    <xdr:sp macro="" textlink="">
      <xdr:nvSpPr>
        <xdr:cNvPr id="213" name="【橋りょう・トンネル】&#10;一人当たり有形固定資産（償却資産）額最大値テキスト">
          <a:extLst>
            <a:ext uri="{FF2B5EF4-FFF2-40B4-BE49-F238E27FC236}">
              <a16:creationId xmlns:a16="http://schemas.microsoft.com/office/drawing/2014/main" id="{35CC7542-26F3-4867-8691-DCE91D45653E}"/>
            </a:ext>
          </a:extLst>
        </xdr:cNvPr>
        <xdr:cNvSpPr txBox="1"/>
      </xdr:nvSpPr>
      <xdr:spPr>
        <a:xfrm>
          <a:off x="10515600" y="92611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8,205,081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56182</xdr:rowOff>
    </xdr:from>
    <xdr:to>
      <xdr:col>55</xdr:col>
      <xdr:colOff>88900</xdr:colOff>
      <xdr:row>55</xdr:row>
      <xdr:rowOff>56182</xdr:rowOff>
    </xdr:to>
    <xdr:cxnSp macro="">
      <xdr:nvCxnSpPr>
        <xdr:cNvPr id="214" name="直線コネクタ 213">
          <a:extLst>
            <a:ext uri="{FF2B5EF4-FFF2-40B4-BE49-F238E27FC236}">
              <a16:creationId xmlns:a16="http://schemas.microsoft.com/office/drawing/2014/main" id="{6A0D31EE-8FDD-4926-A148-1BF28D8100B3}"/>
            </a:ext>
          </a:extLst>
        </xdr:cNvPr>
        <xdr:cNvCxnSpPr/>
      </xdr:nvCxnSpPr>
      <xdr:spPr>
        <a:xfrm>
          <a:off x="10388600" y="948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136782</xdr:rowOff>
    </xdr:from>
    <xdr:ext cx="690189" cy="259045"/>
    <xdr:sp macro="" textlink="">
      <xdr:nvSpPr>
        <xdr:cNvPr id="215" name="【橋りょう・トンネル】&#10;一人当たり有形固定資産（償却資産）額平均値テキスト">
          <a:extLst>
            <a:ext uri="{FF2B5EF4-FFF2-40B4-BE49-F238E27FC236}">
              <a16:creationId xmlns:a16="http://schemas.microsoft.com/office/drawing/2014/main" id="{51BE27C9-E467-4E84-A90D-42E953FC473A}"/>
            </a:ext>
          </a:extLst>
        </xdr:cNvPr>
        <xdr:cNvSpPr txBox="1"/>
      </xdr:nvSpPr>
      <xdr:spPr>
        <a:xfrm>
          <a:off x="10515600" y="10595232"/>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1,335,406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113905</xdr:rowOff>
    </xdr:from>
    <xdr:to>
      <xdr:col>55</xdr:col>
      <xdr:colOff>50800</xdr:colOff>
      <xdr:row>63</xdr:row>
      <xdr:rowOff>44055</xdr:rowOff>
    </xdr:to>
    <xdr:sp macro="" textlink="">
      <xdr:nvSpPr>
        <xdr:cNvPr id="216" name="フローチャート: 判断 215">
          <a:extLst>
            <a:ext uri="{FF2B5EF4-FFF2-40B4-BE49-F238E27FC236}">
              <a16:creationId xmlns:a16="http://schemas.microsoft.com/office/drawing/2014/main" id="{85E971DA-952C-40CC-A42A-17800B0971F1}"/>
            </a:ext>
          </a:extLst>
        </xdr:cNvPr>
        <xdr:cNvSpPr/>
      </xdr:nvSpPr>
      <xdr:spPr>
        <a:xfrm>
          <a:off x="10426700" y="1074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142694</xdr:rowOff>
    </xdr:from>
    <xdr:to>
      <xdr:col>50</xdr:col>
      <xdr:colOff>165100</xdr:colOff>
      <xdr:row>63</xdr:row>
      <xdr:rowOff>72844</xdr:rowOff>
    </xdr:to>
    <xdr:sp macro="" textlink="">
      <xdr:nvSpPr>
        <xdr:cNvPr id="217" name="フローチャート: 判断 216">
          <a:extLst>
            <a:ext uri="{FF2B5EF4-FFF2-40B4-BE49-F238E27FC236}">
              <a16:creationId xmlns:a16="http://schemas.microsoft.com/office/drawing/2014/main" id="{784CD907-BBC5-43A3-8EF3-FB583D995140}"/>
            </a:ext>
          </a:extLst>
        </xdr:cNvPr>
        <xdr:cNvSpPr/>
      </xdr:nvSpPr>
      <xdr:spPr>
        <a:xfrm>
          <a:off x="9588500" y="1077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57547</xdr:rowOff>
    </xdr:from>
    <xdr:to>
      <xdr:col>46</xdr:col>
      <xdr:colOff>38100</xdr:colOff>
      <xdr:row>62</xdr:row>
      <xdr:rowOff>159147</xdr:rowOff>
    </xdr:to>
    <xdr:sp macro="" textlink="">
      <xdr:nvSpPr>
        <xdr:cNvPr id="218" name="フローチャート: 判断 217">
          <a:extLst>
            <a:ext uri="{FF2B5EF4-FFF2-40B4-BE49-F238E27FC236}">
              <a16:creationId xmlns:a16="http://schemas.microsoft.com/office/drawing/2014/main" id="{9607C6C3-59A5-40D5-8398-A685D111085C}"/>
            </a:ext>
          </a:extLst>
        </xdr:cNvPr>
        <xdr:cNvSpPr/>
      </xdr:nvSpPr>
      <xdr:spPr>
        <a:xfrm>
          <a:off x="8699500" y="1068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35461</xdr:rowOff>
    </xdr:from>
    <xdr:to>
      <xdr:col>41</xdr:col>
      <xdr:colOff>101600</xdr:colOff>
      <xdr:row>63</xdr:row>
      <xdr:rowOff>137061</xdr:rowOff>
    </xdr:to>
    <xdr:sp macro="" textlink="">
      <xdr:nvSpPr>
        <xdr:cNvPr id="219" name="フローチャート: 判断 218">
          <a:extLst>
            <a:ext uri="{FF2B5EF4-FFF2-40B4-BE49-F238E27FC236}">
              <a16:creationId xmlns:a16="http://schemas.microsoft.com/office/drawing/2014/main" id="{AAC63687-4078-44B9-ABA8-8B19983A34EB}"/>
            </a:ext>
          </a:extLst>
        </xdr:cNvPr>
        <xdr:cNvSpPr/>
      </xdr:nvSpPr>
      <xdr:spPr>
        <a:xfrm>
          <a:off x="7810500" y="1083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5D798AC6-6C6E-4891-A820-B60EE881ABE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ADCF6777-A246-4D0E-8570-AABEF9605CA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1EDFC858-BE85-4142-9F52-560AA0DD542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BAF2FAE5-A2A4-40DE-AA11-3ED8FB30EDC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64C85013-B44B-4DD9-B215-33250075841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166963</xdr:rowOff>
    </xdr:from>
    <xdr:to>
      <xdr:col>55</xdr:col>
      <xdr:colOff>50800</xdr:colOff>
      <xdr:row>64</xdr:row>
      <xdr:rowOff>97113</xdr:rowOff>
    </xdr:to>
    <xdr:sp macro="" textlink="">
      <xdr:nvSpPr>
        <xdr:cNvPr id="225" name="楕円 224">
          <a:extLst>
            <a:ext uri="{FF2B5EF4-FFF2-40B4-BE49-F238E27FC236}">
              <a16:creationId xmlns:a16="http://schemas.microsoft.com/office/drawing/2014/main" id="{37CCCC88-3718-42EC-8846-F6ECB85CDFF3}"/>
            </a:ext>
          </a:extLst>
        </xdr:cNvPr>
        <xdr:cNvSpPr/>
      </xdr:nvSpPr>
      <xdr:spPr>
        <a:xfrm>
          <a:off x="10426700" y="1096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81890</xdr:rowOff>
    </xdr:from>
    <xdr:ext cx="599010" cy="259045"/>
    <xdr:sp macro="" textlink="">
      <xdr:nvSpPr>
        <xdr:cNvPr id="226" name="【橋りょう・トンネル】&#10;一人当たり有形固定資産（償却資産）額該当値テキスト">
          <a:extLst>
            <a:ext uri="{FF2B5EF4-FFF2-40B4-BE49-F238E27FC236}">
              <a16:creationId xmlns:a16="http://schemas.microsoft.com/office/drawing/2014/main" id="{89992CA1-C7CC-4255-B7DD-B5CB9D232038}"/>
            </a:ext>
          </a:extLst>
        </xdr:cNvPr>
        <xdr:cNvSpPr txBox="1"/>
      </xdr:nvSpPr>
      <xdr:spPr>
        <a:xfrm>
          <a:off x="10515600" y="10883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168604</xdr:rowOff>
    </xdr:from>
    <xdr:to>
      <xdr:col>50</xdr:col>
      <xdr:colOff>165100</xdr:colOff>
      <xdr:row>64</xdr:row>
      <xdr:rowOff>98754</xdr:rowOff>
    </xdr:to>
    <xdr:sp macro="" textlink="">
      <xdr:nvSpPr>
        <xdr:cNvPr id="227" name="楕円 226">
          <a:extLst>
            <a:ext uri="{FF2B5EF4-FFF2-40B4-BE49-F238E27FC236}">
              <a16:creationId xmlns:a16="http://schemas.microsoft.com/office/drawing/2014/main" id="{40AF5AB2-82CC-4348-9493-5F0CC3FDBF9B}"/>
            </a:ext>
          </a:extLst>
        </xdr:cNvPr>
        <xdr:cNvSpPr/>
      </xdr:nvSpPr>
      <xdr:spPr>
        <a:xfrm>
          <a:off x="9588500" y="1096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46313</xdr:rowOff>
    </xdr:from>
    <xdr:to>
      <xdr:col>55</xdr:col>
      <xdr:colOff>0</xdr:colOff>
      <xdr:row>64</xdr:row>
      <xdr:rowOff>47954</xdr:rowOff>
    </xdr:to>
    <xdr:cxnSp macro="">
      <xdr:nvCxnSpPr>
        <xdr:cNvPr id="228" name="直線コネクタ 227">
          <a:extLst>
            <a:ext uri="{FF2B5EF4-FFF2-40B4-BE49-F238E27FC236}">
              <a16:creationId xmlns:a16="http://schemas.microsoft.com/office/drawing/2014/main" id="{D1F27C7B-4651-4323-ABBA-F4D05C2A9C5C}"/>
            </a:ext>
          </a:extLst>
        </xdr:cNvPr>
        <xdr:cNvCxnSpPr/>
      </xdr:nvCxnSpPr>
      <xdr:spPr>
        <a:xfrm flipV="1">
          <a:off x="9639300" y="11019113"/>
          <a:ext cx="838200" cy="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1173</xdr:rowOff>
    </xdr:from>
    <xdr:to>
      <xdr:col>46</xdr:col>
      <xdr:colOff>38100</xdr:colOff>
      <xdr:row>64</xdr:row>
      <xdr:rowOff>102773</xdr:rowOff>
    </xdr:to>
    <xdr:sp macro="" textlink="">
      <xdr:nvSpPr>
        <xdr:cNvPr id="229" name="楕円 228">
          <a:extLst>
            <a:ext uri="{FF2B5EF4-FFF2-40B4-BE49-F238E27FC236}">
              <a16:creationId xmlns:a16="http://schemas.microsoft.com/office/drawing/2014/main" id="{1FA03321-A6C5-4287-A105-7ADE573F2677}"/>
            </a:ext>
          </a:extLst>
        </xdr:cNvPr>
        <xdr:cNvSpPr/>
      </xdr:nvSpPr>
      <xdr:spPr>
        <a:xfrm>
          <a:off x="8699500" y="1097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47954</xdr:rowOff>
    </xdr:from>
    <xdr:to>
      <xdr:col>50</xdr:col>
      <xdr:colOff>114300</xdr:colOff>
      <xdr:row>64</xdr:row>
      <xdr:rowOff>51973</xdr:rowOff>
    </xdr:to>
    <xdr:cxnSp macro="">
      <xdr:nvCxnSpPr>
        <xdr:cNvPr id="230" name="直線コネクタ 229">
          <a:extLst>
            <a:ext uri="{FF2B5EF4-FFF2-40B4-BE49-F238E27FC236}">
              <a16:creationId xmlns:a16="http://schemas.microsoft.com/office/drawing/2014/main" id="{0432407D-9461-482F-B7F7-5EA41DD1FECE}"/>
            </a:ext>
          </a:extLst>
        </xdr:cNvPr>
        <xdr:cNvCxnSpPr/>
      </xdr:nvCxnSpPr>
      <xdr:spPr>
        <a:xfrm flipV="1">
          <a:off x="8750300" y="11020754"/>
          <a:ext cx="889000" cy="4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4329</xdr:rowOff>
    </xdr:from>
    <xdr:to>
      <xdr:col>41</xdr:col>
      <xdr:colOff>101600</xdr:colOff>
      <xdr:row>64</xdr:row>
      <xdr:rowOff>105929</xdr:rowOff>
    </xdr:to>
    <xdr:sp macro="" textlink="">
      <xdr:nvSpPr>
        <xdr:cNvPr id="231" name="楕円 230">
          <a:extLst>
            <a:ext uri="{FF2B5EF4-FFF2-40B4-BE49-F238E27FC236}">
              <a16:creationId xmlns:a16="http://schemas.microsoft.com/office/drawing/2014/main" id="{A6871D9C-7A4E-456E-80F3-64B1D1C02F30}"/>
            </a:ext>
          </a:extLst>
        </xdr:cNvPr>
        <xdr:cNvSpPr/>
      </xdr:nvSpPr>
      <xdr:spPr>
        <a:xfrm>
          <a:off x="7810500" y="1097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51973</xdr:rowOff>
    </xdr:from>
    <xdr:to>
      <xdr:col>45</xdr:col>
      <xdr:colOff>177800</xdr:colOff>
      <xdr:row>64</xdr:row>
      <xdr:rowOff>55129</xdr:rowOff>
    </xdr:to>
    <xdr:cxnSp macro="">
      <xdr:nvCxnSpPr>
        <xdr:cNvPr id="232" name="直線コネクタ 231">
          <a:extLst>
            <a:ext uri="{FF2B5EF4-FFF2-40B4-BE49-F238E27FC236}">
              <a16:creationId xmlns:a16="http://schemas.microsoft.com/office/drawing/2014/main" id="{B2D34831-BD09-4E0F-BC46-73164F2962CB}"/>
            </a:ext>
          </a:extLst>
        </xdr:cNvPr>
        <xdr:cNvCxnSpPr/>
      </xdr:nvCxnSpPr>
      <xdr:spPr>
        <a:xfrm flipV="1">
          <a:off x="7861300" y="11024773"/>
          <a:ext cx="889000" cy="3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89371</xdr:rowOff>
    </xdr:from>
    <xdr:ext cx="690189" cy="259045"/>
    <xdr:sp macro="" textlink="">
      <xdr:nvSpPr>
        <xdr:cNvPr id="233" name="n_1aveValue【橋りょう・トンネル】&#10;一人当たり有形固定資産（償却資産）額">
          <a:extLst>
            <a:ext uri="{FF2B5EF4-FFF2-40B4-BE49-F238E27FC236}">
              <a16:creationId xmlns:a16="http://schemas.microsoft.com/office/drawing/2014/main" id="{30CF6F10-EC7E-4F9F-9856-B4CD9B4BE2DD}"/>
            </a:ext>
          </a:extLst>
        </xdr:cNvPr>
        <xdr:cNvSpPr txBox="1"/>
      </xdr:nvSpPr>
      <xdr:spPr>
        <a:xfrm>
          <a:off x="9281505" y="105478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4224</xdr:rowOff>
    </xdr:from>
    <xdr:ext cx="690189" cy="259045"/>
    <xdr:sp macro="" textlink="">
      <xdr:nvSpPr>
        <xdr:cNvPr id="234" name="n_2aveValue【橋りょう・トンネル】&#10;一人当たり有形固定資産（償却資産）額">
          <a:extLst>
            <a:ext uri="{FF2B5EF4-FFF2-40B4-BE49-F238E27FC236}">
              <a16:creationId xmlns:a16="http://schemas.microsoft.com/office/drawing/2014/main" id="{11712B1D-2CA5-47B4-AD24-FB14BBF8F985}"/>
            </a:ext>
          </a:extLst>
        </xdr:cNvPr>
        <xdr:cNvSpPr txBox="1"/>
      </xdr:nvSpPr>
      <xdr:spPr>
        <a:xfrm>
          <a:off x="8405205" y="104626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153588</xdr:rowOff>
    </xdr:from>
    <xdr:ext cx="599010" cy="259045"/>
    <xdr:sp macro="" textlink="">
      <xdr:nvSpPr>
        <xdr:cNvPr id="235" name="n_3aveValue【橋りょう・トンネル】&#10;一人当たり有形固定資産（償却資産）額">
          <a:extLst>
            <a:ext uri="{FF2B5EF4-FFF2-40B4-BE49-F238E27FC236}">
              <a16:creationId xmlns:a16="http://schemas.microsoft.com/office/drawing/2014/main" id="{3A8A4CE7-8A93-40D4-B675-4C93D58FFA7D}"/>
            </a:ext>
          </a:extLst>
        </xdr:cNvPr>
        <xdr:cNvSpPr txBox="1"/>
      </xdr:nvSpPr>
      <xdr:spPr>
        <a:xfrm>
          <a:off x="7561795" y="10612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89881</xdr:rowOff>
    </xdr:from>
    <xdr:ext cx="599010" cy="259045"/>
    <xdr:sp macro="" textlink="">
      <xdr:nvSpPr>
        <xdr:cNvPr id="236" name="n_1mainValue【橋りょう・トンネル】&#10;一人当たり有形固定資産（償却資産）額">
          <a:extLst>
            <a:ext uri="{FF2B5EF4-FFF2-40B4-BE49-F238E27FC236}">
              <a16:creationId xmlns:a16="http://schemas.microsoft.com/office/drawing/2014/main" id="{C1C5EC7C-42EF-44DF-AB88-C16CFFB767C4}"/>
            </a:ext>
          </a:extLst>
        </xdr:cNvPr>
        <xdr:cNvSpPr txBox="1"/>
      </xdr:nvSpPr>
      <xdr:spPr>
        <a:xfrm>
          <a:off x="9327095" y="11062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93900</xdr:rowOff>
    </xdr:from>
    <xdr:ext cx="599010" cy="259045"/>
    <xdr:sp macro="" textlink="">
      <xdr:nvSpPr>
        <xdr:cNvPr id="237" name="n_2mainValue【橋りょう・トンネル】&#10;一人当たり有形固定資産（償却資産）額">
          <a:extLst>
            <a:ext uri="{FF2B5EF4-FFF2-40B4-BE49-F238E27FC236}">
              <a16:creationId xmlns:a16="http://schemas.microsoft.com/office/drawing/2014/main" id="{6B773716-6786-432D-B355-C2F9BFB6190F}"/>
            </a:ext>
          </a:extLst>
        </xdr:cNvPr>
        <xdr:cNvSpPr txBox="1"/>
      </xdr:nvSpPr>
      <xdr:spPr>
        <a:xfrm>
          <a:off x="8450795" y="11066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97056</xdr:rowOff>
    </xdr:from>
    <xdr:ext cx="599010" cy="259045"/>
    <xdr:sp macro="" textlink="">
      <xdr:nvSpPr>
        <xdr:cNvPr id="238" name="n_3mainValue【橋りょう・トンネル】&#10;一人当たり有形固定資産（償却資産）額">
          <a:extLst>
            <a:ext uri="{FF2B5EF4-FFF2-40B4-BE49-F238E27FC236}">
              <a16:creationId xmlns:a16="http://schemas.microsoft.com/office/drawing/2014/main" id="{C39CE3B5-2F4B-4A81-85BC-589CBD881FE6}"/>
            </a:ext>
          </a:extLst>
        </xdr:cNvPr>
        <xdr:cNvSpPr txBox="1"/>
      </xdr:nvSpPr>
      <xdr:spPr>
        <a:xfrm>
          <a:off x="7561795" y="11069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9" name="正方形/長方形 238">
          <a:extLst>
            <a:ext uri="{FF2B5EF4-FFF2-40B4-BE49-F238E27FC236}">
              <a16:creationId xmlns:a16="http://schemas.microsoft.com/office/drawing/2014/main" id="{E13A869E-5BE9-4AD5-859F-9018219C4EE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0" name="正方形/長方形 239">
          <a:extLst>
            <a:ext uri="{FF2B5EF4-FFF2-40B4-BE49-F238E27FC236}">
              <a16:creationId xmlns:a16="http://schemas.microsoft.com/office/drawing/2014/main" id="{496AB1A4-86A3-4AA1-8F19-764BD1E28BC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1" name="正方形/長方形 240">
          <a:extLst>
            <a:ext uri="{FF2B5EF4-FFF2-40B4-BE49-F238E27FC236}">
              <a16:creationId xmlns:a16="http://schemas.microsoft.com/office/drawing/2014/main" id="{0536BF94-EF08-4768-8619-90B749BB0FA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2" name="正方形/長方形 241">
          <a:extLst>
            <a:ext uri="{FF2B5EF4-FFF2-40B4-BE49-F238E27FC236}">
              <a16:creationId xmlns:a16="http://schemas.microsoft.com/office/drawing/2014/main" id="{FDAD941D-C1D7-4431-ADC0-81661AAA29B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3" name="正方形/長方形 242">
          <a:extLst>
            <a:ext uri="{FF2B5EF4-FFF2-40B4-BE49-F238E27FC236}">
              <a16:creationId xmlns:a16="http://schemas.microsoft.com/office/drawing/2014/main" id="{D924A44E-355E-435C-9086-98FCDC85ACA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4" name="正方形/長方形 243">
          <a:extLst>
            <a:ext uri="{FF2B5EF4-FFF2-40B4-BE49-F238E27FC236}">
              <a16:creationId xmlns:a16="http://schemas.microsoft.com/office/drawing/2014/main" id="{57E1EB45-4E39-410F-A249-A58970FCD79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5" name="正方形/長方形 244">
          <a:extLst>
            <a:ext uri="{FF2B5EF4-FFF2-40B4-BE49-F238E27FC236}">
              <a16:creationId xmlns:a16="http://schemas.microsoft.com/office/drawing/2014/main" id="{A2E53960-DCB3-4F50-9739-85AC3231A11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6" name="正方形/長方形 245">
          <a:extLst>
            <a:ext uri="{FF2B5EF4-FFF2-40B4-BE49-F238E27FC236}">
              <a16:creationId xmlns:a16="http://schemas.microsoft.com/office/drawing/2014/main" id="{D8313A2E-A94D-4499-8BF9-C5122F2C5DE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7" name="テキスト ボックス 246">
          <a:extLst>
            <a:ext uri="{FF2B5EF4-FFF2-40B4-BE49-F238E27FC236}">
              <a16:creationId xmlns:a16="http://schemas.microsoft.com/office/drawing/2014/main" id="{499A6F62-BD2B-4E3C-91A4-F283E0688D8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8" name="直線コネクタ 247">
          <a:extLst>
            <a:ext uri="{FF2B5EF4-FFF2-40B4-BE49-F238E27FC236}">
              <a16:creationId xmlns:a16="http://schemas.microsoft.com/office/drawing/2014/main" id="{615A3580-8831-4DF9-94F5-F1EEEBA7C9B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9" name="テキスト ボックス 248">
          <a:extLst>
            <a:ext uri="{FF2B5EF4-FFF2-40B4-BE49-F238E27FC236}">
              <a16:creationId xmlns:a16="http://schemas.microsoft.com/office/drawing/2014/main" id="{40334571-12A1-4904-A47E-F2557CA8594D}"/>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0" name="直線コネクタ 249">
          <a:extLst>
            <a:ext uri="{FF2B5EF4-FFF2-40B4-BE49-F238E27FC236}">
              <a16:creationId xmlns:a16="http://schemas.microsoft.com/office/drawing/2014/main" id="{3FE540C6-50ED-46B7-A333-3E429D2043B2}"/>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1" name="テキスト ボックス 250">
          <a:extLst>
            <a:ext uri="{FF2B5EF4-FFF2-40B4-BE49-F238E27FC236}">
              <a16:creationId xmlns:a16="http://schemas.microsoft.com/office/drawing/2014/main" id="{BC6296B5-EFA7-4757-8274-CA2711ACFD3F}"/>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2" name="直線コネクタ 251">
          <a:extLst>
            <a:ext uri="{FF2B5EF4-FFF2-40B4-BE49-F238E27FC236}">
              <a16:creationId xmlns:a16="http://schemas.microsoft.com/office/drawing/2014/main" id="{B12F8F88-0ECC-4C47-AF4C-A9401B568FAE}"/>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3" name="テキスト ボックス 252">
          <a:extLst>
            <a:ext uri="{FF2B5EF4-FFF2-40B4-BE49-F238E27FC236}">
              <a16:creationId xmlns:a16="http://schemas.microsoft.com/office/drawing/2014/main" id="{01B00D2A-DBAE-4A9A-80D1-74D6E9239051}"/>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4" name="直線コネクタ 253">
          <a:extLst>
            <a:ext uri="{FF2B5EF4-FFF2-40B4-BE49-F238E27FC236}">
              <a16:creationId xmlns:a16="http://schemas.microsoft.com/office/drawing/2014/main" id="{6087986F-0396-4860-88B9-BBEA53149014}"/>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5" name="テキスト ボックス 254">
          <a:extLst>
            <a:ext uri="{FF2B5EF4-FFF2-40B4-BE49-F238E27FC236}">
              <a16:creationId xmlns:a16="http://schemas.microsoft.com/office/drawing/2014/main" id="{0A2D71C6-8216-446C-BD0F-80EC5EA8D6DC}"/>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6" name="直線コネクタ 255">
          <a:extLst>
            <a:ext uri="{FF2B5EF4-FFF2-40B4-BE49-F238E27FC236}">
              <a16:creationId xmlns:a16="http://schemas.microsoft.com/office/drawing/2014/main" id="{A05C39AB-839F-44DB-8242-E60743CE9382}"/>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7" name="テキスト ボックス 256">
          <a:extLst>
            <a:ext uri="{FF2B5EF4-FFF2-40B4-BE49-F238E27FC236}">
              <a16:creationId xmlns:a16="http://schemas.microsoft.com/office/drawing/2014/main" id="{B56682DD-23F4-47A0-ACA6-294E2EA66EBD}"/>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8" name="直線コネクタ 257">
          <a:extLst>
            <a:ext uri="{FF2B5EF4-FFF2-40B4-BE49-F238E27FC236}">
              <a16:creationId xmlns:a16="http://schemas.microsoft.com/office/drawing/2014/main" id="{F66FCA7F-C754-4C93-8798-E80FCC92EB67}"/>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9" name="テキスト ボックス 258">
          <a:extLst>
            <a:ext uri="{FF2B5EF4-FFF2-40B4-BE49-F238E27FC236}">
              <a16:creationId xmlns:a16="http://schemas.microsoft.com/office/drawing/2014/main" id="{51D4CC82-A250-443E-8AFB-A000ED3F0FC9}"/>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0" name="直線コネクタ 259">
          <a:extLst>
            <a:ext uri="{FF2B5EF4-FFF2-40B4-BE49-F238E27FC236}">
              <a16:creationId xmlns:a16="http://schemas.microsoft.com/office/drawing/2014/main" id="{7574BC3D-2FC8-40EC-9601-083A637F66A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1" name="テキスト ボックス 260">
          <a:extLst>
            <a:ext uri="{FF2B5EF4-FFF2-40B4-BE49-F238E27FC236}">
              <a16:creationId xmlns:a16="http://schemas.microsoft.com/office/drawing/2014/main" id="{932BDF97-8FBE-458B-8550-9C065200C2F6}"/>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2" name="【公営住宅】&#10;有形固定資産減価償却率グラフ枠">
          <a:extLst>
            <a:ext uri="{FF2B5EF4-FFF2-40B4-BE49-F238E27FC236}">
              <a16:creationId xmlns:a16="http://schemas.microsoft.com/office/drawing/2014/main" id="{2BB54DB4-D52E-44BE-AC8B-FD62ED195EA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158114</xdr:rowOff>
    </xdr:to>
    <xdr:cxnSp macro="">
      <xdr:nvCxnSpPr>
        <xdr:cNvPr id="263" name="直線コネクタ 262">
          <a:extLst>
            <a:ext uri="{FF2B5EF4-FFF2-40B4-BE49-F238E27FC236}">
              <a16:creationId xmlns:a16="http://schemas.microsoft.com/office/drawing/2014/main" id="{DB773B28-7722-431D-BE2E-ABFFB37966A1}"/>
            </a:ext>
          </a:extLst>
        </xdr:cNvPr>
        <xdr:cNvCxnSpPr/>
      </xdr:nvCxnSpPr>
      <xdr:spPr>
        <a:xfrm flipV="1">
          <a:off x="4634865" y="13335000"/>
          <a:ext cx="0" cy="1567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161941</xdr:rowOff>
    </xdr:from>
    <xdr:ext cx="405111" cy="259045"/>
    <xdr:sp macro="" textlink="">
      <xdr:nvSpPr>
        <xdr:cNvPr id="264" name="【公営住宅】&#10;有形固定資産減価償却率最小値テキスト">
          <a:extLst>
            <a:ext uri="{FF2B5EF4-FFF2-40B4-BE49-F238E27FC236}">
              <a16:creationId xmlns:a16="http://schemas.microsoft.com/office/drawing/2014/main" id="{416CF9D2-E090-4DDB-BC52-7814008E40F5}"/>
            </a:ext>
          </a:extLst>
        </xdr:cNvPr>
        <xdr:cNvSpPr txBox="1"/>
      </xdr:nvSpPr>
      <xdr:spPr>
        <a:xfrm>
          <a:off x="4673600" y="1490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158114</xdr:rowOff>
    </xdr:from>
    <xdr:to>
      <xdr:col>24</xdr:col>
      <xdr:colOff>152400</xdr:colOff>
      <xdr:row>86</xdr:row>
      <xdr:rowOff>158114</xdr:rowOff>
    </xdr:to>
    <xdr:cxnSp macro="">
      <xdr:nvCxnSpPr>
        <xdr:cNvPr id="265" name="直線コネクタ 264">
          <a:extLst>
            <a:ext uri="{FF2B5EF4-FFF2-40B4-BE49-F238E27FC236}">
              <a16:creationId xmlns:a16="http://schemas.microsoft.com/office/drawing/2014/main" id="{3BC0497F-2566-4DED-8A64-91D3EE7DFDFD}"/>
            </a:ext>
          </a:extLst>
        </xdr:cNvPr>
        <xdr:cNvCxnSpPr/>
      </xdr:nvCxnSpPr>
      <xdr:spPr>
        <a:xfrm>
          <a:off x="4546600" y="1490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6" name="【公営住宅】&#10;有形固定資産減価償却率最大値テキスト">
          <a:extLst>
            <a:ext uri="{FF2B5EF4-FFF2-40B4-BE49-F238E27FC236}">
              <a16:creationId xmlns:a16="http://schemas.microsoft.com/office/drawing/2014/main" id="{8E7F8396-4DCF-4227-B505-D8C534B118F2}"/>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7" name="直線コネクタ 266">
          <a:extLst>
            <a:ext uri="{FF2B5EF4-FFF2-40B4-BE49-F238E27FC236}">
              <a16:creationId xmlns:a16="http://schemas.microsoft.com/office/drawing/2014/main" id="{0DFBBFB2-4F0E-4A71-A547-BF3A725E1182}"/>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68597</xdr:rowOff>
    </xdr:from>
    <xdr:ext cx="405111" cy="259045"/>
    <xdr:sp macro="" textlink="">
      <xdr:nvSpPr>
        <xdr:cNvPr id="268" name="【公営住宅】&#10;有形固定資産減価償却率平均値テキスト">
          <a:extLst>
            <a:ext uri="{FF2B5EF4-FFF2-40B4-BE49-F238E27FC236}">
              <a16:creationId xmlns:a16="http://schemas.microsoft.com/office/drawing/2014/main" id="{39D3BF52-E1E0-44F4-A349-8F4D03B14764}"/>
            </a:ext>
          </a:extLst>
        </xdr:cNvPr>
        <xdr:cNvSpPr txBox="1"/>
      </xdr:nvSpPr>
      <xdr:spPr>
        <a:xfrm>
          <a:off x="4673600" y="1395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69" name="フローチャート: 判断 268">
          <a:extLst>
            <a:ext uri="{FF2B5EF4-FFF2-40B4-BE49-F238E27FC236}">
              <a16:creationId xmlns:a16="http://schemas.microsoft.com/office/drawing/2014/main" id="{8DCE2F11-1E8D-487C-A1DB-BFD6AEF2A177}"/>
            </a:ext>
          </a:extLst>
        </xdr:cNvPr>
        <xdr:cNvSpPr/>
      </xdr:nvSpPr>
      <xdr:spPr>
        <a:xfrm>
          <a:off x="4584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105411</xdr:rowOff>
    </xdr:from>
    <xdr:to>
      <xdr:col>20</xdr:col>
      <xdr:colOff>38100</xdr:colOff>
      <xdr:row>82</xdr:row>
      <xdr:rowOff>35561</xdr:rowOff>
    </xdr:to>
    <xdr:sp macro="" textlink="">
      <xdr:nvSpPr>
        <xdr:cNvPr id="270" name="フローチャート: 判断 269">
          <a:extLst>
            <a:ext uri="{FF2B5EF4-FFF2-40B4-BE49-F238E27FC236}">
              <a16:creationId xmlns:a16="http://schemas.microsoft.com/office/drawing/2014/main" id="{3B2F4B34-7145-4531-AD46-20EBA58FFC72}"/>
            </a:ext>
          </a:extLst>
        </xdr:cNvPr>
        <xdr:cNvSpPr/>
      </xdr:nvSpPr>
      <xdr:spPr>
        <a:xfrm>
          <a:off x="3746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130175</xdr:rowOff>
    </xdr:from>
    <xdr:to>
      <xdr:col>15</xdr:col>
      <xdr:colOff>101600</xdr:colOff>
      <xdr:row>82</xdr:row>
      <xdr:rowOff>60325</xdr:rowOff>
    </xdr:to>
    <xdr:sp macro="" textlink="">
      <xdr:nvSpPr>
        <xdr:cNvPr id="271" name="フローチャート: 判断 270">
          <a:extLst>
            <a:ext uri="{FF2B5EF4-FFF2-40B4-BE49-F238E27FC236}">
              <a16:creationId xmlns:a16="http://schemas.microsoft.com/office/drawing/2014/main" id="{5B11232C-03AB-4F88-B42B-DD5AB09C7B60}"/>
            </a:ext>
          </a:extLst>
        </xdr:cNvPr>
        <xdr:cNvSpPr/>
      </xdr:nvSpPr>
      <xdr:spPr>
        <a:xfrm>
          <a:off x="2857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137795</xdr:rowOff>
    </xdr:from>
    <xdr:to>
      <xdr:col>10</xdr:col>
      <xdr:colOff>165100</xdr:colOff>
      <xdr:row>82</xdr:row>
      <xdr:rowOff>67945</xdr:rowOff>
    </xdr:to>
    <xdr:sp macro="" textlink="">
      <xdr:nvSpPr>
        <xdr:cNvPr id="272" name="フローチャート: 判断 271">
          <a:extLst>
            <a:ext uri="{FF2B5EF4-FFF2-40B4-BE49-F238E27FC236}">
              <a16:creationId xmlns:a16="http://schemas.microsoft.com/office/drawing/2014/main" id="{DD248A32-807B-4290-B6A3-5D98F77A507A}"/>
            </a:ext>
          </a:extLst>
        </xdr:cNvPr>
        <xdr:cNvSpPr/>
      </xdr:nvSpPr>
      <xdr:spPr>
        <a:xfrm>
          <a:off x="1968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id="{46ABC78D-BB35-4B2E-A4CE-C6C2D360888A}"/>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460A71A6-FC3D-4016-A2EC-7D3079C8258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4A5A79B3-728A-4C24-8A20-39D6854F675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B67A459E-F50E-48D9-9566-B0717458CEB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2FD717BB-8E73-4149-B4E6-A5E349DAA051}"/>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38736</xdr:rowOff>
    </xdr:from>
    <xdr:to>
      <xdr:col>24</xdr:col>
      <xdr:colOff>114300</xdr:colOff>
      <xdr:row>81</xdr:row>
      <xdr:rowOff>140336</xdr:rowOff>
    </xdr:to>
    <xdr:sp macro="" textlink="">
      <xdr:nvSpPr>
        <xdr:cNvPr id="278" name="楕円 277">
          <a:extLst>
            <a:ext uri="{FF2B5EF4-FFF2-40B4-BE49-F238E27FC236}">
              <a16:creationId xmlns:a16="http://schemas.microsoft.com/office/drawing/2014/main" id="{8CE5F8F0-2A4B-474C-A8CA-D14CDF4F647F}"/>
            </a:ext>
          </a:extLst>
        </xdr:cNvPr>
        <xdr:cNvSpPr/>
      </xdr:nvSpPr>
      <xdr:spPr>
        <a:xfrm>
          <a:off x="4584700" y="1392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61613</xdr:rowOff>
    </xdr:from>
    <xdr:ext cx="405111" cy="259045"/>
    <xdr:sp macro="" textlink="">
      <xdr:nvSpPr>
        <xdr:cNvPr id="279" name="【公営住宅】&#10;有形固定資産減価償却率該当値テキスト">
          <a:extLst>
            <a:ext uri="{FF2B5EF4-FFF2-40B4-BE49-F238E27FC236}">
              <a16:creationId xmlns:a16="http://schemas.microsoft.com/office/drawing/2014/main" id="{AEAFD00E-BE66-4F22-BE11-533CF80F6ECF}"/>
            </a:ext>
          </a:extLst>
        </xdr:cNvPr>
        <xdr:cNvSpPr txBox="1"/>
      </xdr:nvSpPr>
      <xdr:spPr>
        <a:xfrm>
          <a:off x="4673600" y="1377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67311</xdr:rowOff>
    </xdr:from>
    <xdr:to>
      <xdr:col>20</xdr:col>
      <xdr:colOff>38100</xdr:colOff>
      <xdr:row>81</xdr:row>
      <xdr:rowOff>168911</xdr:rowOff>
    </xdr:to>
    <xdr:sp macro="" textlink="">
      <xdr:nvSpPr>
        <xdr:cNvPr id="280" name="楕円 279">
          <a:extLst>
            <a:ext uri="{FF2B5EF4-FFF2-40B4-BE49-F238E27FC236}">
              <a16:creationId xmlns:a16="http://schemas.microsoft.com/office/drawing/2014/main" id="{F4CB1783-42E8-4D55-A769-FB8A0A032318}"/>
            </a:ext>
          </a:extLst>
        </xdr:cNvPr>
        <xdr:cNvSpPr/>
      </xdr:nvSpPr>
      <xdr:spPr>
        <a:xfrm>
          <a:off x="3746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89536</xdr:rowOff>
    </xdr:from>
    <xdr:to>
      <xdr:col>24</xdr:col>
      <xdr:colOff>63500</xdr:colOff>
      <xdr:row>81</xdr:row>
      <xdr:rowOff>118111</xdr:rowOff>
    </xdr:to>
    <xdr:cxnSp macro="">
      <xdr:nvCxnSpPr>
        <xdr:cNvPr id="281" name="直線コネクタ 280">
          <a:extLst>
            <a:ext uri="{FF2B5EF4-FFF2-40B4-BE49-F238E27FC236}">
              <a16:creationId xmlns:a16="http://schemas.microsoft.com/office/drawing/2014/main" id="{554EB89F-5796-4E81-B870-B6A21C8C9F8E}"/>
            </a:ext>
          </a:extLst>
        </xdr:cNvPr>
        <xdr:cNvCxnSpPr/>
      </xdr:nvCxnSpPr>
      <xdr:spPr>
        <a:xfrm flipV="1">
          <a:off x="3797300" y="13976986"/>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107314</xdr:rowOff>
    </xdr:from>
    <xdr:to>
      <xdr:col>15</xdr:col>
      <xdr:colOff>101600</xdr:colOff>
      <xdr:row>82</xdr:row>
      <xdr:rowOff>37464</xdr:rowOff>
    </xdr:to>
    <xdr:sp macro="" textlink="">
      <xdr:nvSpPr>
        <xdr:cNvPr id="282" name="楕円 281">
          <a:extLst>
            <a:ext uri="{FF2B5EF4-FFF2-40B4-BE49-F238E27FC236}">
              <a16:creationId xmlns:a16="http://schemas.microsoft.com/office/drawing/2014/main" id="{85021A5C-560C-4C48-BE27-7E8F52F9D525}"/>
            </a:ext>
          </a:extLst>
        </xdr:cNvPr>
        <xdr:cNvSpPr/>
      </xdr:nvSpPr>
      <xdr:spPr>
        <a:xfrm>
          <a:off x="2857500" y="1399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118111</xdr:rowOff>
    </xdr:from>
    <xdr:to>
      <xdr:col>19</xdr:col>
      <xdr:colOff>177800</xdr:colOff>
      <xdr:row>81</xdr:row>
      <xdr:rowOff>158114</xdr:rowOff>
    </xdr:to>
    <xdr:cxnSp macro="">
      <xdr:nvCxnSpPr>
        <xdr:cNvPr id="283" name="直線コネクタ 282">
          <a:extLst>
            <a:ext uri="{FF2B5EF4-FFF2-40B4-BE49-F238E27FC236}">
              <a16:creationId xmlns:a16="http://schemas.microsoft.com/office/drawing/2014/main" id="{17D1049F-A830-4B14-8B92-6683296FB3B5}"/>
            </a:ext>
          </a:extLst>
        </xdr:cNvPr>
        <xdr:cNvCxnSpPr/>
      </xdr:nvCxnSpPr>
      <xdr:spPr>
        <a:xfrm flipV="1">
          <a:off x="2908300" y="14005561"/>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147320</xdr:rowOff>
    </xdr:from>
    <xdr:to>
      <xdr:col>10</xdr:col>
      <xdr:colOff>165100</xdr:colOff>
      <xdr:row>82</xdr:row>
      <xdr:rowOff>77470</xdr:rowOff>
    </xdr:to>
    <xdr:sp macro="" textlink="">
      <xdr:nvSpPr>
        <xdr:cNvPr id="284" name="楕円 283">
          <a:extLst>
            <a:ext uri="{FF2B5EF4-FFF2-40B4-BE49-F238E27FC236}">
              <a16:creationId xmlns:a16="http://schemas.microsoft.com/office/drawing/2014/main" id="{2B3A419A-0C33-45A0-8DD4-F0FAB1DBE4D1}"/>
            </a:ext>
          </a:extLst>
        </xdr:cNvPr>
        <xdr:cNvSpPr/>
      </xdr:nvSpPr>
      <xdr:spPr>
        <a:xfrm>
          <a:off x="19685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158114</xdr:rowOff>
    </xdr:from>
    <xdr:to>
      <xdr:col>15</xdr:col>
      <xdr:colOff>50800</xdr:colOff>
      <xdr:row>82</xdr:row>
      <xdr:rowOff>26670</xdr:rowOff>
    </xdr:to>
    <xdr:cxnSp macro="">
      <xdr:nvCxnSpPr>
        <xdr:cNvPr id="285" name="直線コネクタ 284">
          <a:extLst>
            <a:ext uri="{FF2B5EF4-FFF2-40B4-BE49-F238E27FC236}">
              <a16:creationId xmlns:a16="http://schemas.microsoft.com/office/drawing/2014/main" id="{0DFDCA6B-9D1E-4A55-84BB-66A76E0FFC47}"/>
            </a:ext>
          </a:extLst>
        </xdr:cNvPr>
        <xdr:cNvCxnSpPr/>
      </xdr:nvCxnSpPr>
      <xdr:spPr>
        <a:xfrm flipV="1">
          <a:off x="2019300" y="14045564"/>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26688</xdr:rowOff>
    </xdr:from>
    <xdr:ext cx="405111" cy="259045"/>
    <xdr:sp macro="" textlink="">
      <xdr:nvSpPr>
        <xdr:cNvPr id="286" name="n_1aveValue【公営住宅】&#10;有形固定資産減価償却率">
          <a:extLst>
            <a:ext uri="{FF2B5EF4-FFF2-40B4-BE49-F238E27FC236}">
              <a16:creationId xmlns:a16="http://schemas.microsoft.com/office/drawing/2014/main" id="{1BD8CF4D-35D3-43E0-8D8D-A569A23DE4F8}"/>
            </a:ext>
          </a:extLst>
        </xdr:cNvPr>
        <xdr:cNvSpPr txBox="1"/>
      </xdr:nvSpPr>
      <xdr:spPr>
        <a:xfrm>
          <a:off x="358204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51452</xdr:rowOff>
    </xdr:from>
    <xdr:ext cx="405111" cy="259045"/>
    <xdr:sp macro="" textlink="">
      <xdr:nvSpPr>
        <xdr:cNvPr id="287" name="n_2aveValue【公営住宅】&#10;有形固定資産減価償却率">
          <a:extLst>
            <a:ext uri="{FF2B5EF4-FFF2-40B4-BE49-F238E27FC236}">
              <a16:creationId xmlns:a16="http://schemas.microsoft.com/office/drawing/2014/main" id="{BD5C93A4-6FBB-4580-8251-58D18F22E26C}"/>
            </a:ext>
          </a:extLst>
        </xdr:cNvPr>
        <xdr:cNvSpPr txBox="1"/>
      </xdr:nvSpPr>
      <xdr:spPr>
        <a:xfrm>
          <a:off x="2705744" y="1411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84472</xdr:rowOff>
    </xdr:from>
    <xdr:ext cx="405111" cy="259045"/>
    <xdr:sp macro="" textlink="">
      <xdr:nvSpPr>
        <xdr:cNvPr id="288" name="n_3aveValue【公営住宅】&#10;有形固定資産減価償却率">
          <a:extLst>
            <a:ext uri="{FF2B5EF4-FFF2-40B4-BE49-F238E27FC236}">
              <a16:creationId xmlns:a16="http://schemas.microsoft.com/office/drawing/2014/main" id="{38C992C5-DC9C-4789-B84A-3DA44232AF5A}"/>
            </a:ext>
          </a:extLst>
        </xdr:cNvPr>
        <xdr:cNvSpPr txBox="1"/>
      </xdr:nvSpPr>
      <xdr:spPr>
        <a:xfrm>
          <a:off x="18167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13988</xdr:rowOff>
    </xdr:from>
    <xdr:ext cx="405111" cy="259045"/>
    <xdr:sp macro="" textlink="">
      <xdr:nvSpPr>
        <xdr:cNvPr id="289" name="n_1mainValue【公営住宅】&#10;有形固定資産減価償却率">
          <a:extLst>
            <a:ext uri="{FF2B5EF4-FFF2-40B4-BE49-F238E27FC236}">
              <a16:creationId xmlns:a16="http://schemas.microsoft.com/office/drawing/2014/main" id="{949E3B26-DFF0-4A29-865E-1515A4F636B5}"/>
            </a:ext>
          </a:extLst>
        </xdr:cNvPr>
        <xdr:cNvSpPr txBox="1"/>
      </xdr:nvSpPr>
      <xdr:spPr>
        <a:xfrm>
          <a:off x="3582044"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53991</xdr:rowOff>
    </xdr:from>
    <xdr:ext cx="405111" cy="259045"/>
    <xdr:sp macro="" textlink="">
      <xdr:nvSpPr>
        <xdr:cNvPr id="290" name="n_2mainValue【公営住宅】&#10;有形固定資産減価償却率">
          <a:extLst>
            <a:ext uri="{FF2B5EF4-FFF2-40B4-BE49-F238E27FC236}">
              <a16:creationId xmlns:a16="http://schemas.microsoft.com/office/drawing/2014/main" id="{0BD2D78C-F56F-44B3-9E1A-C11C4D73CAA0}"/>
            </a:ext>
          </a:extLst>
        </xdr:cNvPr>
        <xdr:cNvSpPr txBox="1"/>
      </xdr:nvSpPr>
      <xdr:spPr>
        <a:xfrm>
          <a:off x="2705744" y="1376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68597</xdr:rowOff>
    </xdr:from>
    <xdr:ext cx="405111" cy="259045"/>
    <xdr:sp macro="" textlink="">
      <xdr:nvSpPr>
        <xdr:cNvPr id="291" name="n_3mainValue【公営住宅】&#10;有形固定資産減価償却率">
          <a:extLst>
            <a:ext uri="{FF2B5EF4-FFF2-40B4-BE49-F238E27FC236}">
              <a16:creationId xmlns:a16="http://schemas.microsoft.com/office/drawing/2014/main" id="{38FF667A-61BE-4A81-B88C-25F347FE0817}"/>
            </a:ext>
          </a:extLst>
        </xdr:cNvPr>
        <xdr:cNvSpPr txBox="1"/>
      </xdr:nvSpPr>
      <xdr:spPr>
        <a:xfrm>
          <a:off x="1816744"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2" name="正方形/長方形 291">
          <a:extLst>
            <a:ext uri="{FF2B5EF4-FFF2-40B4-BE49-F238E27FC236}">
              <a16:creationId xmlns:a16="http://schemas.microsoft.com/office/drawing/2014/main" id="{F076E55B-10AE-44DC-B7E8-C5B25727E66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3" name="正方形/長方形 292">
          <a:extLst>
            <a:ext uri="{FF2B5EF4-FFF2-40B4-BE49-F238E27FC236}">
              <a16:creationId xmlns:a16="http://schemas.microsoft.com/office/drawing/2014/main" id="{DD101DC2-AF44-4B64-8914-1ED73CFA65F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4" name="正方形/長方形 293">
          <a:extLst>
            <a:ext uri="{FF2B5EF4-FFF2-40B4-BE49-F238E27FC236}">
              <a16:creationId xmlns:a16="http://schemas.microsoft.com/office/drawing/2014/main" id="{A963C501-9629-45B2-8021-FBE81DCA760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5" name="正方形/長方形 294">
          <a:extLst>
            <a:ext uri="{FF2B5EF4-FFF2-40B4-BE49-F238E27FC236}">
              <a16:creationId xmlns:a16="http://schemas.microsoft.com/office/drawing/2014/main" id="{58639375-9E1F-416B-9619-F408935398E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6" name="正方形/長方形 295">
          <a:extLst>
            <a:ext uri="{FF2B5EF4-FFF2-40B4-BE49-F238E27FC236}">
              <a16:creationId xmlns:a16="http://schemas.microsoft.com/office/drawing/2014/main" id="{2668AD6B-082D-4DC5-A6D0-563560BAD61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7" name="正方形/長方形 296">
          <a:extLst>
            <a:ext uri="{FF2B5EF4-FFF2-40B4-BE49-F238E27FC236}">
              <a16:creationId xmlns:a16="http://schemas.microsoft.com/office/drawing/2014/main" id="{9840D550-9E3A-4C45-B1FD-FBEB7DFF0F1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8" name="正方形/長方形 297">
          <a:extLst>
            <a:ext uri="{FF2B5EF4-FFF2-40B4-BE49-F238E27FC236}">
              <a16:creationId xmlns:a16="http://schemas.microsoft.com/office/drawing/2014/main" id="{A972918B-44B1-4AE9-ACCA-A21366E0B65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9" name="正方形/長方形 298">
          <a:extLst>
            <a:ext uri="{FF2B5EF4-FFF2-40B4-BE49-F238E27FC236}">
              <a16:creationId xmlns:a16="http://schemas.microsoft.com/office/drawing/2014/main" id="{8446A612-615B-439B-9C04-39922E2B323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0" name="テキスト ボックス 299">
          <a:extLst>
            <a:ext uri="{FF2B5EF4-FFF2-40B4-BE49-F238E27FC236}">
              <a16:creationId xmlns:a16="http://schemas.microsoft.com/office/drawing/2014/main" id="{342A2333-BED3-474E-8394-952956B0889F}"/>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1" name="直線コネクタ 300">
          <a:extLst>
            <a:ext uri="{FF2B5EF4-FFF2-40B4-BE49-F238E27FC236}">
              <a16:creationId xmlns:a16="http://schemas.microsoft.com/office/drawing/2014/main" id="{7FFFCA09-E6A4-4E3F-98BD-3CA2D27B682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2" name="直線コネクタ 301">
          <a:extLst>
            <a:ext uri="{FF2B5EF4-FFF2-40B4-BE49-F238E27FC236}">
              <a16:creationId xmlns:a16="http://schemas.microsoft.com/office/drawing/2014/main" id="{4C4528B0-976D-4BA7-B9A5-C5D0B639DD91}"/>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3" name="テキスト ボックス 302">
          <a:extLst>
            <a:ext uri="{FF2B5EF4-FFF2-40B4-BE49-F238E27FC236}">
              <a16:creationId xmlns:a16="http://schemas.microsoft.com/office/drawing/2014/main" id="{836759E0-4A90-4BFE-89F2-E257575A946D}"/>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4" name="直線コネクタ 303">
          <a:extLst>
            <a:ext uri="{FF2B5EF4-FFF2-40B4-BE49-F238E27FC236}">
              <a16:creationId xmlns:a16="http://schemas.microsoft.com/office/drawing/2014/main" id="{E72669AB-498D-461B-97F0-BC9ED8D362B3}"/>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5" name="テキスト ボックス 304">
          <a:extLst>
            <a:ext uri="{FF2B5EF4-FFF2-40B4-BE49-F238E27FC236}">
              <a16:creationId xmlns:a16="http://schemas.microsoft.com/office/drawing/2014/main" id="{9C196BD7-A32A-45F8-B7B8-CD2E79185092}"/>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6" name="直線コネクタ 305">
          <a:extLst>
            <a:ext uri="{FF2B5EF4-FFF2-40B4-BE49-F238E27FC236}">
              <a16:creationId xmlns:a16="http://schemas.microsoft.com/office/drawing/2014/main" id="{04B7E1A7-A452-4BE2-AF78-16B021DA06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7" name="テキスト ボックス 306">
          <a:extLst>
            <a:ext uri="{FF2B5EF4-FFF2-40B4-BE49-F238E27FC236}">
              <a16:creationId xmlns:a16="http://schemas.microsoft.com/office/drawing/2014/main" id="{034BA94F-09D0-4BF2-8A82-CA9635194C46}"/>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08" name="直線コネクタ 307">
          <a:extLst>
            <a:ext uri="{FF2B5EF4-FFF2-40B4-BE49-F238E27FC236}">
              <a16:creationId xmlns:a16="http://schemas.microsoft.com/office/drawing/2014/main" id="{A4923FB0-A7E8-4CAB-A426-E61A7BB6C3C8}"/>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09" name="テキスト ボックス 308">
          <a:extLst>
            <a:ext uri="{FF2B5EF4-FFF2-40B4-BE49-F238E27FC236}">
              <a16:creationId xmlns:a16="http://schemas.microsoft.com/office/drawing/2014/main" id="{33800B42-0366-4CBE-9BB8-03EB5AB46AAC}"/>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0" name="直線コネクタ 309">
          <a:extLst>
            <a:ext uri="{FF2B5EF4-FFF2-40B4-BE49-F238E27FC236}">
              <a16:creationId xmlns:a16="http://schemas.microsoft.com/office/drawing/2014/main" id="{E8DB948E-F1D2-4D32-9EB8-842448EA03C3}"/>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11" name="テキスト ボックス 310">
          <a:extLst>
            <a:ext uri="{FF2B5EF4-FFF2-40B4-BE49-F238E27FC236}">
              <a16:creationId xmlns:a16="http://schemas.microsoft.com/office/drawing/2014/main" id="{E3A2BCCE-E769-43B8-B475-536A50408550}"/>
            </a:ext>
          </a:extLst>
        </xdr:cNvPr>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2" name="直線コネクタ 311">
          <a:extLst>
            <a:ext uri="{FF2B5EF4-FFF2-40B4-BE49-F238E27FC236}">
              <a16:creationId xmlns:a16="http://schemas.microsoft.com/office/drawing/2014/main" id="{AD73C6BB-8B63-420B-BA6E-E875236FC0A5}"/>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13" name="テキスト ボックス 312">
          <a:extLst>
            <a:ext uri="{FF2B5EF4-FFF2-40B4-BE49-F238E27FC236}">
              <a16:creationId xmlns:a16="http://schemas.microsoft.com/office/drawing/2014/main" id="{1AA85215-76E2-4EF3-83FA-C63C638464E1}"/>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a:extLst>
            <a:ext uri="{FF2B5EF4-FFF2-40B4-BE49-F238E27FC236}">
              <a16:creationId xmlns:a16="http://schemas.microsoft.com/office/drawing/2014/main" id="{06FE61BB-4145-4BC3-B424-0F77C2F5152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5" name="テキスト ボックス 314">
          <a:extLst>
            <a:ext uri="{FF2B5EF4-FFF2-40B4-BE49-F238E27FC236}">
              <a16:creationId xmlns:a16="http://schemas.microsoft.com/office/drawing/2014/main" id="{6A6679F5-FF6C-4F61-9CC6-93AC4CECF3DA}"/>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公営住宅】&#10;一人当たり面積グラフ枠">
          <a:extLst>
            <a:ext uri="{FF2B5EF4-FFF2-40B4-BE49-F238E27FC236}">
              <a16:creationId xmlns:a16="http://schemas.microsoft.com/office/drawing/2014/main" id="{7FC13914-38EF-470D-A301-3B5688E72E0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120179</xdr:rowOff>
    </xdr:from>
    <xdr:to>
      <xdr:col>54</xdr:col>
      <xdr:colOff>189865</xdr:colOff>
      <xdr:row>86</xdr:row>
      <xdr:rowOff>126819</xdr:rowOff>
    </xdr:to>
    <xdr:cxnSp macro="">
      <xdr:nvCxnSpPr>
        <xdr:cNvPr id="317" name="直線コネクタ 316">
          <a:extLst>
            <a:ext uri="{FF2B5EF4-FFF2-40B4-BE49-F238E27FC236}">
              <a16:creationId xmlns:a16="http://schemas.microsoft.com/office/drawing/2014/main" id="{BDDB5412-6048-43C3-A87A-084D1BFD1F78}"/>
            </a:ext>
          </a:extLst>
        </xdr:cNvPr>
        <xdr:cNvCxnSpPr/>
      </xdr:nvCxnSpPr>
      <xdr:spPr>
        <a:xfrm flipV="1">
          <a:off x="10476865" y="13493279"/>
          <a:ext cx="0" cy="137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130646</xdr:rowOff>
    </xdr:from>
    <xdr:ext cx="469744" cy="259045"/>
    <xdr:sp macro="" textlink="">
      <xdr:nvSpPr>
        <xdr:cNvPr id="318" name="【公営住宅】&#10;一人当たり面積最小値テキスト">
          <a:extLst>
            <a:ext uri="{FF2B5EF4-FFF2-40B4-BE49-F238E27FC236}">
              <a16:creationId xmlns:a16="http://schemas.microsoft.com/office/drawing/2014/main" id="{354873A2-EC4C-48A8-A5F7-7215F4B6E2ED}"/>
            </a:ext>
          </a:extLst>
        </xdr:cNvPr>
        <xdr:cNvSpPr txBox="1"/>
      </xdr:nvSpPr>
      <xdr:spPr>
        <a:xfrm>
          <a:off x="10515600" y="14875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126819</xdr:rowOff>
    </xdr:from>
    <xdr:to>
      <xdr:col>55</xdr:col>
      <xdr:colOff>88900</xdr:colOff>
      <xdr:row>86</xdr:row>
      <xdr:rowOff>126819</xdr:rowOff>
    </xdr:to>
    <xdr:cxnSp macro="">
      <xdr:nvCxnSpPr>
        <xdr:cNvPr id="319" name="直線コネクタ 318">
          <a:extLst>
            <a:ext uri="{FF2B5EF4-FFF2-40B4-BE49-F238E27FC236}">
              <a16:creationId xmlns:a16="http://schemas.microsoft.com/office/drawing/2014/main" id="{AF973431-B25F-4CC3-8B88-16C36AB853BF}"/>
            </a:ext>
          </a:extLst>
        </xdr:cNvPr>
        <xdr:cNvCxnSpPr/>
      </xdr:nvCxnSpPr>
      <xdr:spPr>
        <a:xfrm>
          <a:off x="10388600" y="14871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66856</xdr:rowOff>
    </xdr:from>
    <xdr:ext cx="534377" cy="259045"/>
    <xdr:sp macro="" textlink="">
      <xdr:nvSpPr>
        <xdr:cNvPr id="320" name="【公営住宅】&#10;一人当たり面積最大値テキスト">
          <a:extLst>
            <a:ext uri="{FF2B5EF4-FFF2-40B4-BE49-F238E27FC236}">
              <a16:creationId xmlns:a16="http://schemas.microsoft.com/office/drawing/2014/main" id="{661F3B1E-3815-424A-B812-0085C91CD366}"/>
            </a:ext>
          </a:extLst>
        </xdr:cNvPr>
        <xdr:cNvSpPr txBox="1"/>
      </xdr:nvSpPr>
      <xdr:spPr>
        <a:xfrm>
          <a:off x="10515600" y="1326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120179</xdr:rowOff>
    </xdr:from>
    <xdr:to>
      <xdr:col>55</xdr:col>
      <xdr:colOff>88900</xdr:colOff>
      <xdr:row>78</xdr:row>
      <xdr:rowOff>120179</xdr:rowOff>
    </xdr:to>
    <xdr:cxnSp macro="">
      <xdr:nvCxnSpPr>
        <xdr:cNvPr id="321" name="直線コネクタ 320">
          <a:extLst>
            <a:ext uri="{FF2B5EF4-FFF2-40B4-BE49-F238E27FC236}">
              <a16:creationId xmlns:a16="http://schemas.microsoft.com/office/drawing/2014/main" id="{F1B0461E-7487-4481-B0A8-F58EAD5B50CC}"/>
            </a:ext>
          </a:extLst>
        </xdr:cNvPr>
        <xdr:cNvCxnSpPr/>
      </xdr:nvCxnSpPr>
      <xdr:spPr>
        <a:xfrm>
          <a:off x="10388600" y="13493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77959</xdr:rowOff>
    </xdr:from>
    <xdr:ext cx="469744" cy="259045"/>
    <xdr:sp macro="" textlink="">
      <xdr:nvSpPr>
        <xdr:cNvPr id="322" name="【公営住宅】&#10;一人当たり面積平均値テキスト">
          <a:extLst>
            <a:ext uri="{FF2B5EF4-FFF2-40B4-BE49-F238E27FC236}">
              <a16:creationId xmlns:a16="http://schemas.microsoft.com/office/drawing/2014/main" id="{475E060E-C6E7-4A21-BD67-4252F311CC40}"/>
            </a:ext>
          </a:extLst>
        </xdr:cNvPr>
        <xdr:cNvSpPr txBox="1"/>
      </xdr:nvSpPr>
      <xdr:spPr>
        <a:xfrm>
          <a:off x="10515600" y="144797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99532</xdr:rowOff>
    </xdr:from>
    <xdr:to>
      <xdr:col>55</xdr:col>
      <xdr:colOff>50800</xdr:colOff>
      <xdr:row>85</xdr:row>
      <xdr:rowOff>29682</xdr:rowOff>
    </xdr:to>
    <xdr:sp macro="" textlink="">
      <xdr:nvSpPr>
        <xdr:cNvPr id="323" name="フローチャート: 判断 322">
          <a:extLst>
            <a:ext uri="{FF2B5EF4-FFF2-40B4-BE49-F238E27FC236}">
              <a16:creationId xmlns:a16="http://schemas.microsoft.com/office/drawing/2014/main" id="{5563742E-CBF1-46D4-B58A-6263D74769D4}"/>
            </a:ext>
          </a:extLst>
        </xdr:cNvPr>
        <xdr:cNvSpPr/>
      </xdr:nvSpPr>
      <xdr:spPr>
        <a:xfrm>
          <a:off x="10426700" y="1450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117275</xdr:rowOff>
    </xdr:from>
    <xdr:to>
      <xdr:col>50</xdr:col>
      <xdr:colOff>165100</xdr:colOff>
      <xdr:row>85</xdr:row>
      <xdr:rowOff>47425</xdr:rowOff>
    </xdr:to>
    <xdr:sp macro="" textlink="">
      <xdr:nvSpPr>
        <xdr:cNvPr id="324" name="フローチャート: 判断 323">
          <a:extLst>
            <a:ext uri="{FF2B5EF4-FFF2-40B4-BE49-F238E27FC236}">
              <a16:creationId xmlns:a16="http://schemas.microsoft.com/office/drawing/2014/main" id="{3F8682FB-8E40-456D-8053-63C209A1C07E}"/>
            </a:ext>
          </a:extLst>
        </xdr:cNvPr>
        <xdr:cNvSpPr/>
      </xdr:nvSpPr>
      <xdr:spPr>
        <a:xfrm>
          <a:off x="9588500" y="1451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68290</xdr:rowOff>
    </xdr:from>
    <xdr:to>
      <xdr:col>46</xdr:col>
      <xdr:colOff>38100</xdr:colOff>
      <xdr:row>84</xdr:row>
      <xdr:rowOff>169890</xdr:rowOff>
    </xdr:to>
    <xdr:sp macro="" textlink="">
      <xdr:nvSpPr>
        <xdr:cNvPr id="325" name="フローチャート: 判断 324">
          <a:extLst>
            <a:ext uri="{FF2B5EF4-FFF2-40B4-BE49-F238E27FC236}">
              <a16:creationId xmlns:a16="http://schemas.microsoft.com/office/drawing/2014/main" id="{56E0D364-1ACB-4641-ACDE-F132296802C3}"/>
            </a:ext>
          </a:extLst>
        </xdr:cNvPr>
        <xdr:cNvSpPr/>
      </xdr:nvSpPr>
      <xdr:spPr>
        <a:xfrm>
          <a:off x="8699500" y="1447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54138</xdr:rowOff>
    </xdr:from>
    <xdr:to>
      <xdr:col>41</xdr:col>
      <xdr:colOff>101600</xdr:colOff>
      <xdr:row>84</xdr:row>
      <xdr:rowOff>155738</xdr:rowOff>
    </xdr:to>
    <xdr:sp macro="" textlink="">
      <xdr:nvSpPr>
        <xdr:cNvPr id="326" name="フローチャート: 判断 325">
          <a:extLst>
            <a:ext uri="{FF2B5EF4-FFF2-40B4-BE49-F238E27FC236}">
              <a16:creationId xmlns:a16="http://schemas.microsoft.com/office/drawing/2014/main" id="{C643B85C-183F-4381-A807-E0B7A0ED0821}"/>
            </a:ext>
          </a:extLst>
        </xdr:cNvPr>
        <xdr:cNvSpPr/>
      </xdr:nvSpPr>
      <xdr:spPr>
        <a:xfrm>
          <a:off x="7810500" y="1445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D466F935-4EF8-4D99-84E5-B5C304DDEBD4}"/>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3F303685-0EDA-49E1-B974-047C445C189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257B9A25-06EA-4613-8A1E-107413C6A14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7F0843AC-479A-4149-96F1-021DF506591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D852B940-FFE9-4063-AD5C-636306B34A9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98552</xdr:rowOff>
    </xdr:from>
    <xdr:to>
      <xdr:col>55</xdr:col>
      <xdr:colOff>50800</xdr:colOff>
      <xdr:row>84</xdr:row>
      <xdr:rowOff>28702</xdr:rowOff>
    </xdr:to>
    <xdr:sp macro="" textlink="">
      <xdr:nvSpPr>
        <xdr:cNvPr id="332" name="楕円 331">
          <a:extLst>
            <a:ext uri="{FF2B5EF4-FFF2-40B4-BE49-F238E27FC236}">
              <a16:creationId xmlns:a16="http://schemas.microsoft.com/office/drawing/2014/main" id="{8F1A4335-C144-47EE-BF77-6A764E8FC737}"/>
            </a:ext>
          </a:extLst>
        </xdr:cNvPr>
        <xdr:cNvSpPr/>
      </xdr:nvSpPr>
      <xdr:spPr>
        <a:xfrm>
          <a:off x="10426700" y="1432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121429</xdr:rowOff>
    </xdr:from>
    <xdr:ext cx="469744" cy="259045"/>
    <xdr:sp macro="" textlink="">
      <xdr:nvSpPr>
        <xdr:cNvPr id="333" name="【公営住宅】&#10;一人当たり面積該当値テキスト">
          <a:extLst>
            <a:ext uri="{FF2B5EF4-FFF2-40B4-BE49-F238E27FC236}">
              <a16:creationId xmlns:a16="http://schemas.microsoft.com/office/drawing/2014/main" id="{9BE804F1-2D6E-4F32-BC77-C255DA7CFA73}"/>
            </a:ext>
          </a:extLst>
        </xdr:cNvPr>
        <xdr:cNvSpPr txBox="1"/>
      </xdr:nvSpPr>
      <xdr:spPr>
        <a:xfrm>
          <a:off x="10515600" y="14180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107587</xdr:rowOff>
    </xdr:from>
    <xdr:to>
      <xdr:col>50</xdr:col>
      <xdr:colOff>165100</xdr:colOff>
      <xdr:row>84</xdr:row>
      <xdr:rowOff>37737</xdr:rowOff>
    </xdr:to>
    <xdr:sp macro="" textlink="">
      <xdr:nvSpPr>
        <xdr:cNvPr id="334" name="楕円 333">
          <a:extLst>
            <a:ext uri="{FF2B5EF4-FFF2-40B4-BE49-F238E27FC236}">
              <a16:creationId xmlns:a16="http://schemas.microsoft.com/office/drawing/2014/main" id="{306B5F94-3978-4180-841B-B7D7C2A1BF10}"/>
            </a:ext>
          </a:extLst>
        </xdr:cNvPr>
        <xdr:cNvSpPr/>
      </xdr:nvSpPr>
      <xdr:spPr>
        <a:xfrm>
          <a:off x="9588500" y="1433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149352</xdr:rowOff>
    </xdr:from>
    <xdr:to>
      <xdr:col>55</xdr:col>
      <xdr:colOff>0</xdr:colOff>
      <xdr:row>83</xdr:row>
      <xdr:rowOff>158387</xdr:rowOff>
    </xdr:to>
    <xdr:cxnSp macro="">
      <xdr:nvCxnSpPr>
        <xdr:cNvPr id="335" name="直線コネクタ 334">
          <a:extLst>
            <a:ext uri="{FF2B5EF4-FFF2-40B4-BE49-F238E27FC236}">
              <a16:creationId xmlns:a16="http://schemas.microsoft.com/office/drawing/2014/main" id="{3C4BC386-11BC-4796-82BE-1DE0ECEDA26E}"/>
            </a:ext>
          </a:extLst>
        </xdr:cNvPr>
        <xdr:cNvCxnSpPr/>
      </xdr:nvCxnSpPr>
      <xdr:spPr>
        <a:xfrm flipV="1">
          <a:off x="9639300" y="14379702"/>
          <a:ext cx="838200" cy="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126529</xdr:rowOff>
    </xdr:from>
    <xdr:to>
      <xdr:col>46</xdr:col>
      <xdr:colOff>38100</xdr:colOff>
      <xdr:row>84</xdr:row>
      <xdr:rowOff>56679</xdr:rowOff>
    </xdr:to>
    <xdr:sp macro="" textlink="">
      <xdr:nvSpPr>
        <xdr:cNvPr id="336" name="楕円 335">
          <a:extLst>
            <a:ext uri="{FF2B5EF4-FFF2-40B4-BE49-F238E27FC236}">
              <a16:creationId xmlns:a16="http://schemas.microsoft.com/office/drawing/2014/main" id="{B9469DD6-D580-42C8-AF8A-B2E42A2ED295}"/>
            </a:ext>
          </a:extLst>
        </xdr:cNvPr>
        <xdr:cNvSpPr/>
      </xdr:nvSpPr>
      <xdr:spPr>
        <a:xfrm>
          <a:off x="8699500" y="1435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158387</xdr:rowOff>
    </xdr:from>
    <xdr:to>
      <xdr:col>50</xdr:col>
      <xdr:colOff>114300</xdr:colOff>
      <xdr:row>84</xdr:row>
      <xdr:rowOff>5879</xdr:rowOff>
    </xdr:to>
    <xdr:cxnSp macro="">
      <xdr:nvCxnSpPr>
        <xdr:cNvPr id="337" name="直線コネクタ 336">
          <a:extLst>
            <a:ext uri="{FF2B5EF4-FFF2-40B4-BE49-F238E27FC236}">
              <a16:creationId xmlns:a16="http://schemas.microsoft.com/office/drawing/2014/main" id="{F5A6AF78-64C4-4D89-B5FC-A9C256FF5E7F}"/>
            </a:ext>
          </a:extLst>
        </xdr:cNvPr>
        <xdr:cNvCxnSpPr/>
      </xdr:nvCxnSpPr>
      <xdr:spPr>
        <a:xfrm flipV="1">
          <a:off x="8750300" y="14388737"/>
          <a:ext cx="889000" cy="1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135020</xdr:rowOff>
    </xdr:from>
    <xdr:to>
      <xdr:col>41</xdr:col>
      <xdr:colOff>101600</xdr:colOff>
      <xdr:row>84</xdr:row>
      <xdr:rowOff>65170</xdr:rowOff>
    </xdr:to>
    <xdr:sp macro="" textlink="">
      <xdr:nvSpPr>
        <xdr:cNvPr id="338" name="楕円 337">
          <a:extLst>
            <a:ext uri="{FF2B5EF4-FFF2-40B4-BE49-F238E27FC236}">
              <a16:creationId xmlns:a16="http://schemas.microsoft.com/office/drawing/2014/main" id="{0D23E067-52C2-4D95-9960-D67A5AD36C72}"/>
            </a:ext>
          </a:extLst>
        </xdr:cNvPr>
        <xdr:cNvSpPr/>
      </xdr:nvSpPr>
      <xdr:spPr>
        <a:xfrm>
          <a:off x="7810500" y="1436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5879</xdr:rowOff>
    </xdr:from>
    <xdr:to>
      <xdr:col>45</xdr:col>
      <xdr:colOff>177800</xdr:colOff>
      <xdr:row>84</xdr:row>
      <xdr:rowOff>14370</xdr:rowOff>
    </xdr:to>
    <xdr:cxnSp macro="">
      <xdr:nvCxnSpPr>
        <xdr:cNvPr id="339" name="直線コネクタ 338">
          <a:extLst>
            <a:ext uri="{FF2B5EF4-FFF2-40B4-BE49-F238E27FC236}">
              <a16:creationId xmlns:a16="http://schemas.microsoft.com/office/drawing/2014/main" id="{BAAF90AC-0698-47C8-B845-CD5A2C57828F}"/>
            </a:ext>
          </a:extLst>
        </xdr:cNvPr>
        <xdr:cNvCxnSpPr/>
      </xdr:nvCxnSpPr>
      <xdr:spPr>
        <a:xfrm flipV="1">
          <a:off x="7861300" y="14407679"/>
          <a:ext cx="8890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38552</xdr:rowOff>
    </xdr:from>
    <xdr:ext cx="469744" cy="259045"/>
    <xdr:sp macro="" textlink="">
      <xdr:nvSpPr>
        <xdr:cNvPr id="340" name="n_1aveValue【公営住宅】&#10;一人当たり面積">
          <a:extLst>
            <a:ext uri="{FF2B5EF4-FFF2-40B4-BE49-F238E27FC236}">
              <a16:creationId xmlns:a16="http://schemas.microsoft.com/office/drawing/2014/main" id="{12FCB6BE-B7FC-4B4D-BD9F-2FE4D08B2973}"/>
            </a:ext>
          </a:extLst>
        </xdr:cNvPr>
        <xdr:cNvSpPr txBox="1"/>
      </xdr:nvSpPr>
      <xdr:spPr>
        <a:xfrm>
          <a:off x="9391727" y="1461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161017</xdr:rowOff>
    </xdr:from>
    <xdr:ext cx="469744" cy="259045"/>
    <xdr:sp macro="" textlink="">
      <xdr:nvSpPr>
        <xdr:cNvPr id="341" name="n_2aveValue【公営住宅】&#10;一人当たり面積">
          <a:extLst>
            <a:ext uri="{FF2B5EF4-FFF2-40B4-BE49-F238E27FC236}">
              <a16:creationId xmlns:a16="http://schemas.microsoft.com/office/drawing/2014/main" id="{580B3681-82E9-43CE-BCBF-5137117B0365}"/>
            </a:ext>
          </a:extLst>
        </xdr:cNvPr>
        <xdr:cNvSpPr txBox="1"/>
      </xdr:nvSpPr>
      <xdr:spPr>
        <a:xfrm>
          <a:off x="8515427" y="1456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146865</xdr:rowOff>
    </xdr:from>
    <xdr:ext cx="469744" cy="259045"/>
    <xdr:sp macro="" textlink="">
      <xdr:nvSpPr>
        <xdr:cNvPr id="342" name="n_3aveValue【公営住宅】&#10;一人当たり面積">
          <a:extLst>
            <a:ext uri="{FF2B5EF4-FFF2-40B4-BE49-F238E27FC236}">
              <a16:creationId xmlns:a16="http://schemas.microsoft.com/office/drawing/2014/main" id="{487913C3-CA9A-4D38-B9ED-CF89B0931C9E}"/>
            </a:ext>
          </a:extLst>
        </xdr:cNvPr>
        <xdr:cNvSpPr txBox="1"/>
      </xdr:nvSpPr>
      <xdr:spPr>
        <a:xfrm>
          <a:off x="7626427" y="1454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54264</xdr:rowOff>
    </xdr:from>
    <xdr:ext cx="469744" cy="259045"/>
    <xdr:sp macro="" textlink="">
      <xdr:nvSpPr>
        <xdr:cNvPr id="343" name="n_1mainValue【公営住宅】&#10;一人当たり面積">
          <a:extLst>
            <a:ext uri="{FF2B5EF4-FFF2-40B4-BE49-F238E27FC236}">
              <a16:creationId xmlns:a16="http://schemas.microsoft.com/office/drawing/2014/main" id="{EF59D220-51BC-4AF0-87E4-9192FE1F32DB}"/>
            </a:ext>
          </a:extLst>
        </xdr:cNvPr>
        <xdr:cNvSpPr txBox="1"/>
      </xdr:nvSpPr>
      <xdr:spPr>
        <a:xfrm>
          <a:off x="9391727" y="1411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73206</xdr:rowOff>
    </xdr:from>
    <xdr:ext cx="469744" cy="259045"/>
    <xdr:sp macro="" textlink="">
      <xdr:nvSpPr>
        <xdr:cNvPr id="344" name="n_2mainValue【公営住宅】&#10;一人当たり面積">
          <a:extLst>
            <a:ext uri="{FF2B5EF4-FFF2-40B4-BE49-F238E27FC236}">
              <a16:creationId xmlns:a16="http://schemas.microsoft.com/office/drawing/2014/main" id="{184B0A95-4B79-472A-9043-C37B196B94C4}"/>
            </a:ext>
          </a:extLst>
        </xdr:cNvPr>
        <xdr:cNvSpPr txBox="1"/>
      </xdr:nvSpPr>
      <xdr:spPr>
        <a:xfrm>
          <a:off x="8515427" y="14132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81697</xdr:rowOff>
    </xdr:from>
    <xdr:ext cx="469744" cy="259045"/>
    <xdr:sp macro="" textlink="">
      <xdr:nvSpPr>
        <xdr:cNvPr id="345" name="n_3mainValue【公営住宅】&#10;一人当たり面積">
          <a:extLst>
            <a:ext uri="{FF2B5EF4-FFF2-40B4-BE49-F238E27FC236}">
              <a16:creationId xmlns:a16="http://schemas.microsoft.com/office/drawing/2014/main" id="{4ECD6F8F-0626-4448-B4D3-317D0C1EBDBD}"/>
            </a:ext>
          </a:extLst>
        </xdr:cNvPr>
        <xdr:cNvSpPr txBox="1"/>
      </xdr:nvSpPr>
      <xdr:spPr>
        <a:xfrm>
          <a:off x="7626427" y="1414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a:extLst>
            <a:ext uri="{FF2B5EF4-FFF2-40B4-BE49-F238E27FC236}">
              <a16:creationId xmlns:a16="http://schemas.microsoft.com/office/drawing/2014/main" id="{5C12F77A-DD6B-4716-B4EC-21923584D4C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a:extLst>
            <a:ext uri="{FF2B5EF4-FFF2-40B4-BE49-F238E27FC236}">
              <a16:creationId xmlns:a16="http://schemas.microsoft.com/office/drawing/2014/main" id="{A1C9907F-78F0-443D-B615-D1B34805407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a:extLst>
            <a:ext uri="{FF2B5EF4-FFF2-40B4-BE49-F238E27FC236}">
              <a16:creationId xmlns:a16="http://schemas.microsoft.com/office/drawing/2014/main" id="{F8B81EEC-E458-4330-A931-6DC3F3A1016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a:extLst>
            <a:ext uri="{FF2B5EF4-FFF2-40B4-BE49-F238E27FC236}">
              <a16:creationId xmlns:a16="http://schemas.microsoft.com/office/drawing/2014/main" id="{8549DDF9-0E73-4B8D-B1E1-A97E56A202D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a:extLst>
            <a:ext uri="{FF2B5EF4-FFF2-40B4-BE49-F238E27FC236}">
              <a16:creationId xmlns:a16="http://schemas.microsoft.com/office/drawing/2014/main" id="{3D3E52D0-224C-43BB-A00E-A3F94CD9D27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a:extLst>
            <a:ext uri="{FF2B5EF4-FFF2-40B4-BE49-F238E27FC236}">
              <a16:creationId xmlns:a16="http://schemas.microsoft.com/office/drawing/2014/main" id="{D761187D-22AF-4CAC-9393-B0BE2FB8DFE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a:extLst>
            <a:ext uri="{FF2B5EF4-FFF2-40B4-BE49-F238E27FC236}">
              <a16:creationId xmlns:a16="http://schemas.microsoft.com/office/drawing/2014/main" id="{032AAE7A-232E-4F7E-B969-D02149D5CEA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a:extLst>
            <a:ext uri="{FF2B5EF4-FFF2-40B4-BE49-F238E27FC236}">
              <a16:creationId xmlns:a16="http://schemas.microsoft.com/office/drawing/2014/main" id="{84664D0A-56EE-47FB-9A38-A496F25F7D97}"/>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4" name="正方形/長方形 353">
          <a:extLst>
            <a:ext uri="{FF2B5EF4-FFF2-40B4-BE49-F238E27FC236}">
              <a16:creationId xmlns:a16="http://schemas.microsoft.com/office/drawing/2014/main" id="{A4539A33-EB96-44A8-9BED-3790BCE0523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5" name="正方形/長方形 354">
          <a:extLst>
            <a:ext uri="{FF2B5EF4-FFF2-40B4-BE49-F238E27FC236}">
              <a16:creationId xmlns:a16="http://schemas.microsoft.com/office/drawing/2014/main" id="{1E72EB5C-A0EE-4966-BAA4-B31733D02B9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6" name="正方形/長方形 355">
          <a:extLst>
            <a:ext uri="{FF2B5EF4-FFF2-40B4-BE49-F238E27FC236}">
              <a16:creationId xmlns:a16="http://schemas.microsoft.com/office/drawing/2014/main" id="{A05564AD-4DD9-43C5-967C-B17D3FFA9E4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7" name="正方形/長方形 356">
          <a:extLst>
            <a:ext uri="{FF2B5EF4-FFF2-40B4-BE49-F238E27FC236}">
              <a16:creationId xmlns:a16="http://schemas.microsoft.com/office/drawing/2014/main" id="{FADAC2E4-6B30-4313-B861-2D9B5CBA26E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8" name="正方形/長方形 357">
          <a:extLst>
            <a:ext uri="{FF2B5EF4-FFF2-40B4-BE49-F238E27FC236}">
              <a16:creationId xmlns:a16="http://schemas.microsoft.com/office/drawing/2014/main" id="{249B9707-8277-4A3D-9FDC-376B7DB0D83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9" name="正方形/長方形 358">
          <a:extLst>
            <a:ext uri="{FF2B5EF4-FFF2-40B4-BE49-F238E27FC236}">
              <a16:creationId xmlns:a16="http://schemas.microsoft.com/office/drawing/2014/main" id="{30A4C198-7AF5-48EA-93F0-0891D91C548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0" name="正方形/長方形 359">
          <a:extLst>
            <a:ext uri="{FF2B5EF4-FFF2-40B4-BE49-F238E27FC236}">
              <a16:creationId xmlns:a16="http://schemas.microsoft.com/office/drawing/2014/main" id="{88712E30-E275-4D52-BB6E-A0427FC0D5F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1" name="正方形/長方形 360">
          <a:extLst>
            <a:ext uri="{FF2B5EF4-FFF2-40B4-BE49-F238E27FC236}">
              <a16:creationId xmlns:a16="http://schemas.microsoft.com/office/drawing/2014/main" id="{49BE4AC0-FB61-4D54-B185-7B1C32FC7099}"/>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2" name="正方形/長方形 361">
          <a:extLst>
            <a:ext uri="{FF2B5EF4-FFF2-40B4-BE49-F238E27FC236}">
              <a16:creationId xmlns:a16="http://schemas.microsoft.com/office/drawing/2014/main" id="{05B3C9B6-5E92-4FA6-91D8-346E771A4EA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3" name="正方形/長方形 362">
          <a:extLst>
            <a:ext uri="{FF2B5EF4-FFF2-40B4-BE49-F238E27FC236}">
              <a16:creationId xmlns:a16="http://schemas.microsoft.com/office/drawing/2014/main" id="{442148DE-D723-4800-AFAD-A9B4F0F9887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4" name="正方形/長方形 363">
          <a:extLst>
            <a:ext uri="{FF2B5EF4-FFF2-40B4-BE49-F238E27FC236}">
              <a16:creationId xmlns:a16="http://schemas.microsoft.com/office/drawing/2014/main" id="{52AD4CBC-F792-4C7D-9624-DB49F5D3899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5" name="正方形/長方形 364">
          <a:extLst>
            <a:ext uri="{FF2B5EF4-FFF2-40B4-BE49-F238E27FC236}">
              <a16:creationId xmlns:a16="http://schemas.microsoft.com/office/drawing/2014/main" id="{58C7CB6F-B647-4136-991F-C2E33E84A50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6" name="正方形/長方形 365">
          <a:extLst>
            <a:ext uri="{FF2B5EF4-FFF2-40B4-BE49-F238E27FC236}">
              <a16:creationId xmlns:a16="http://schemas.microsoft.com/office/drawing/2014/main" id="{CC2B3906-0460-4BC8-94AD-DD3AFADCC2C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7" name="正方形/長方形 366">
          <a:extLst>
            <a:ext uri="{FF2B5EF4-FFF2-40B4-BE49-F238E27FC236}">
              <a16:creationId xmlns:a16="http://schemas.microsoft.com/office/drawing/2014/main" id="{E5AFA772-DA75-4C3F-AE09-1857742EC50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8" name="正方形/長方形 367">
          <a:extLst>
            <a:ext uri="{FF2B5EF4-FFF2-40B4-BE49-F238E27FC236}">
              <a16:creationId xmlns:a16="http://schemas.microsoft.com/office/drawing/2014/main" id="{7D19541A-9609-40D9-8C3F-933A97A9F33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9" name="正方形/長方形 368">
          <a:extLst>
            <a:ext uri="{FF2B5EF4-FFF2-40B4-BE49-F238E27FC236}">
              <a16:creationId xmlns:a16="http://schemas.microsoft.com/office/drawing/2014/main" id="{7AC9EF3F-0BDE-4785-A744-46B60CDAA41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0" name="テキスト ボックス 369">
          <a:extLst>
            <a:ext uri="{FF2B5EF4-FFF2-40B4-BE49-F238E27FC236}">
              <a16:creationId xmlns:a16="http://schemas.microsoft.com/office/drawing/2014/main" id="{D12F9D23-424A-4403-8BC6-D918AB7C7FA3}"/>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1" name="直線コネクタ 370">
          <a:extLst>
            <a:ext uri="{FF2B5EF4-FFF2-40B4-BE49-F238E27FC236}">
              <a16:creationId xmlns:a16="http://schemas.microsoft.com/office/drawing/2014/main" id="{82461FC1-D383-42F3-89E7-5BACC805E8A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2" name="直線コネクタ 371">
          <a:extLst>
            <a:ext uri="{FF2B5EF4-FFF2-40B4-BE49-F238E27FC236}">
              <a16:creationId xmlns:a16="http://schemas.microsoft.com/office/drawing/2014/main" id="{7FD2CEDF-1EFA-4185-8342-E42123983098}"/>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3" name="テキスト ボックス 372">
          <a:extLst>
            <a:ext uri="{FF2B5EF4-FFF2-40B4-BE49-F238E27FC236}">
              <a16:creationId xmlns:a16="http://schemas.microsoft.com/office/drawing/2014/main" id="{62772AED-9858-49C1-8541-9F4D9B4BD696}"/>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4" name="直線コネクタ 373">
          <a:extLst>
            <a:ext uri="{FF2B5EF4-FFF2-40B4-BE49-F238E27FC236}">
              <a16:creationId xmlns:a16="http://schemas.microsoft.com/office/drawing/2014/main" id="{43101EC9-BE30-4E3E-A605-9D52DFA646EE}"/>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5" name="テキスト ボックス 374">
          <a:extLst>
            <a:ext uri="{FF2B5EF4-FFF2-40B4-BE49-F238E27FC236}">
              <a16:creationId xmlns:a16="http://schemas.microsoft.com/office/drawing/2014/main" id="{4CBD6951-433C-4115-A0E3-4A37EF44B6F9}"/>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6" name="直線コネクタ 375">
          <a:extLst>
            <a:ext uri="{FF2B5EF4-FFF2-40B4-BE49-F238E27FC236}">
              <a16:creationId xmlns:a16="http://schemas.microsoft.com/office/drawing/2014/main" id="{240251A0-D17D-4903-B55E-F9E30CA6B88F}"/>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7" name="テキスト ボックス 376">
          <a:extLst>
            <a:ext uri="{FF2B5EF4-FFF2-40B4-BE49-F238E27FC236}">
              <a16:creationId xmlns:a16="http://schemas.microsoft.com/office/drawing/2014/main" id="{E2437E2A-D77F-44BA-B258-142223EC1108}"/>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8" name="直線コネクタ 377">
          <a:extLst>
            <a:ext uri="{FF2B5EF4-FFF2-40B4-BE49-F238E27FC236}">
              <a16:creationId xmlns:a16="http://schemas.microsoft.com/office/drawing/2014/main" id="{98CB032F-D0E3-4AA1-B624-38E9B9670737}"/>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9" name="テキスト ボックス 378">
          <a:extLst>
            <a:ext uri="{FF2B5EF4-FFF2-40B4-BE49-F238E27FC236}">
              <a16:creationId xmlns:a16="http://schemas.microsoft.com/office/drawing/2014/main" id="{179A4C1F-6E99-4B2F-8911-8761FFCB877C}"/>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0" name="直線コネクタ 379">
          <a:extLst>
            <a:ext uri="{FF2B5EF4-FFF2-40B4-BE49-F238E27FC236}">
              <a16:creationId xmlns:a16="http://schemas.microsoft.com/office/drawing/2014/main" id="{5EE9B19D-9AA0-4D1F-A589-BC1BE2B9C254}"/>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1" name="テキスト ボックス 380">
          <a:extLst>
            <a:ext uri="{FF2B5EF4-FFF2-40B4-BE49-F238E27FC236}">
              <a16:creationId xmlns:a16="http://schemas.microsoft.com/office/drawing/2014/main" id="{31D0B6DB-9D78-4FA2-9FDB-06CC9D23AB93}"/>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2" name="直線コネクタ 381">
          <a:extLst>
            <a:ext uri="{FF2B5EF4-FFF2-40B4-BE49-F238E27FC236}">
              <a16:creationId xmlns:a16="http://schemas.microsoft.com/office/drawing/2014/main" id="{FCFC8DD4-9097-4386-B2F3-89C8CC257892}"/>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3" name="テキスト ボックス 382">
          <a:extLst>
            <a:ext uri="{FF2B5EF4-FFF2-40B4-BE49-F238E27FC236}">
              <a16:creationId xmlns:a16="http://schemas.microsoft.com/office/drawing/2014/main" id="{9FDA02C0-3105-4943-94BD-D7933D4BCEBC}"/>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4" name="直線コネクタ 383">
          <a:extLst>
            <a:ext uri="{FF2B5EF4-FFF2-40B4-BE49-F238E27FC236}">
              <a16:creationId xmlns:a16="http://schemas.microsoft.com/office/drawing/2014/main" id="{8BDFE5F1-B886-40A7-9C51-12A7C9EFF6A2}"/>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5" name="テキスト ボックス 384">
          <a:extLst>
            <a:ext uri="{FF2B5EF4-FFF2-40B4-BE49-F238E27FC236}">
              <a16:creationId xmlns:a16="http://schemas.microsoft.com/office/drawing/2014/main" id="{E4E38797-AD31-4AB9-B78F-020BB103C67D}"/>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6" name="【認定こども園・幼稚園・保育所】&#10;有形固定資産減価償却率グラフ枠">
          <a:extLst>
            <a:ext uri="{FF2B5EF4-FFF2-40B4-BE49-F238E27FC236}">
              <a16:creationId xmlns:a16="http://schemas.microsoft.com/office/drawing/2014/main" id="{4A5A446E-C553-4002-A0CD-3BFEBC514CD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170906</xdr:rowOff>
    </xdr:to>
    <xdr:cxnSp macro="">
      <xdr:nvCxnSpPr>
        <xdr:cNvPr id="387" name="直線コネクタ 386">
          <a:extLst>
            <a:ext uri="{FF2B5EF4-FFF2-40B4-BE49-F238E27FC236}">
              <a16:creationId xmlns:a16="http://schemas.microsoft.com/office/drawing/2014/main" id="{E3E31CA7-16A1-4F94-B695-5A7C8FB2CE69}"/>
            </a:ext>
          </a:extLst>
        </xdr:cNvPr>
        <xdr:cNvCxnSpPr/>
      </xdr:nvCxnSpPr>
      <xdr:spPr>
        <a:xfrm flipV="1">
          <a:off x="16318864" y="5660572"/>
          <a:ext cx="0" cy="1539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3283</xdr:rowOff>
    </xdr:from>
    <xdr:ext cx="340478" cy="259045"/>
    <xdr:sp macro="" textlink="">
      <xdr:nvSpPr>
        <xdr:cNvPr id="388" name="【認定こども園・幼稚園・保育所】&#10;有形固定資産減価償却率最小値テキスト">
          <a:extLst>
            <a:ext uri="{FF2B5EF4-FFF2-40B4-BE49-F238E27FC236}">
              <a16:creationId xmlns:a16="http://schemas.microsoft.com/office/drawing/2014/main" id="{AD4C6CE6-8A25-4920-A3A8-56C13F3226FE}"/>
            </a:ext>
          </a:extLst>
        </xdr:cNvPr>
        <xdr:cNvSpPr txBox="1"/>
      </xdr:nvSpPr>
      <xdr:spPr>
        <a:xfrm>
          <a:off x="16357600" y="72041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170906</xdr:rowOff>
    </xdr:from>
    <xdr:to>
      <xdr:col>86</xdr:col>
      <xdr:colOff>25400</xdr:colOff>
      <xdr:row>41</xdr:row>
      <xdr:rowOff>170906</xdr:rowOff>
    </xdr:to>
    <xdr:cxnSp macro="">
      <xdr:nvCxnSpPr>
        <xdr:cNvPr id="389" name="直線コネクタ 388">
          <a:extLst>
            <a:ext uri="{FF2B5EF4-FFF2-40B4-BE49-F238E27FC236}">
              <a16:creationId xmlns:a16="http://schemas.microsoft.com/office/drawing/2014/main" id="{1E955455-FEC1-4385-872D-DB78962F252B}"/>
            </a:ext>
          </a:extLst>
        </xdr:cNvPr>
        <xdr:cNvCxnSpPr/>
      </xdr:nvCxnSpPr>
      <xdr:spPr>
        <a:xfrm>
          <a:off x="16230600" y="720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0" name="【認定こども園・幼稚園・保育所】&#10;有形固定資産減価償却率最大値テキスト">
          <a:extLst>
            <a:ext uri="{FF2B5EF4-FFF2-40B4-BE49-F238E27FC236}">
              <a16:creationId xmlns:a16="http://schemas.microsoft.com/office/drawing/2014/main" id="{7EF02DAF-9633-44A5-BB96-CB03A92DA527}"/>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1" name="直線コネクタ 390">
          <a:extLst>
            <a:ext uri="{FF2B5EF4-FFF2-40B4-BE49-F238E27FC236}">
              <a16:creationId xmlns:a16="http://schemas.microsoft.com/office/drawing/2014/main" id="{4D6E370F-A52A-4279-B1CF-CD77F1E4FA10}"/>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142620</xdr:rowOff>
    </xdr:from>
    <xdr:ext cx="405111" cy="259045"/>
    <xdr:sp macro="" textlink="">
      <xdr:nvSpPr>
        <xdr:cNvPr id="392" name="【認定こども園・幼稚園・保育所】&#10;有形固定資産減価償却率平均値テキスト">
          <a:extLst>
            <a:ext uri="{FF2B5EF4-FFF2-40B4-BE49-F238E27FC236}">
              <a16:creationId xmlns:a16="http://schemas.microsoft.com/office/drawing/2014/main" id="{D99E5552-F454-4EFE-A8C9-609A616DE588}"/>
            </a:ext>
          </a:extLst>
        </xdr:cNvPr>
        <xdr:cNvSpPr txBox="1"/>
      </xdr:nvSpPr>
      <xdr:spPr>
        <a:xfrm>
          <a:off x="16357600" y="648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164193</xdr:rowOff>
    </xdr:from>
    <xdr:to>
      <xdr:col>85</xdr:col>
      <xdr:colOff>177800</xdr:colOff>
      <xdr:row>38</xdr:row>
      <xdr:rowOff>94343</xdr:rowOff>
    </xdr:to>
    <xdr:sp macro="" textlink="">
      <xdr:nvSpPr>
        <xdr:cNvPr id="393" name="フローチャート: 判断 392">
          <a:extLst>
            <a:ext uri="{FF2B5EF4-FFF2-40B4-BE49-F238E27FC236}">
              <a16:creationId xmlns:a16="http://schemas.microsoft.com/office/drawing/2014/main" id="{64F28734-4219-42AC-9143-3305036A80D7}"/>
            </a:ext>
          </a:extLst>
        </xdr:cNvPr>
        <xdr:cNvSpPr/>
      </xdr:nvSpPr>
      <xdr:spPr>
        <a:xfrm>
          <a:off x="162687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23767</xdr:rowOff>
    </xdr:from>
    <xdr:to>
      <xdr:col>81</xdr:col>
      <xdr:colOff>101600</xdr:colOff>
      <xdr:row>37</xdr:row>
      <xdr:rowOff>125367</xdr:rowOff>
    </xdr:to>
    <xdr:sp macro="" textlink="">
      <xdr:nvSpPr>
        <xdr:cNvPr id="394" name="フローチャート: 判断 393">
          <a:extLst>
            <a:ext uri="{FF2B5EF4-FFF2-40B4-BE49-F238E27FC236}">
              <a16:creationId xmlns:a16="http://schemas.microsoft.com/office/drawing/2014/main" id="{06A04D04-E910-434E-B81F-B6DDD2C69DC5}"/>
            </a:ext>
          </a:extLst>
        </xdr:cNvPr>
        <xdr:cNvSpPr/>
      </xdr:nvSpPr>
      <xdr:spPr>
        <a:xfrm>
          <a:off x="154305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17236</xdr:rowOff>
    </xdr:from>
    <xdr:to>
      <xdr:col>76</xdr:col>
      <xdr:colOff>165100</xdr:colOff>
      <xdr:row>37</xdr:row>
      <xdr:rowOff>118836</xdr:rowOff>
    </xdr:to>
    <xdr:sp macro="" textlink="">
      <xdr:nvSpPr>
        <xdr:cNvPr id="395" name="フローチャート: 判断 394">
          <a:extLst>
            <a:ext uri="{FF2B5EF4-FFF2-40B4-BE49-F238E27FC236}">
              <a16:creationId xmlns:a16="http://schemas.microsoft.com/office/drawing/2014/main" id="{4F87661F-B2BB-4190-902D-24D13C53459E}"/>
            </a:ext>
          </a:extLst>
        </xdr:cNvPr>
        <xdr:cNvSpPr/>
      </xdr:nvSpPr>
      <xdr:spPr>
        <a:xfrm>
          <a:off x="14541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144599</xdr:rowOff>
    </xdr:from>
    <xdr:to>
      <xdr:col>72</xdr:col>
      <xdr:colOff>38100</xdr:colOff>
      <xdr:row>37</xdr:row>
      <xdr:rowOff>74749</xdr:rowOff>
    </xdr:to>
    <xdr:sp macro="" textlink="">
      <xdr:nvSpPr>
        <xdr:cNvPr id="396" name="フローチャート: 判断 395">
          <a:extLst>
            <a:ext uri="{FF2B5EF4-FFF2-40B4-BE49-F238E27FC236}">
              <a16:creationId xmlns:a16="http://schemas.microsoft.com/office/drawing/2014/main" id="{E4128CD2-5DA7-4EEB-B84B-D2E8A282B092}"/>
            </a:ext>
          </a:extLst>
        </xdr:cNvPr>
        <xdr:cNvSpPr/>
      </xdr:nvSpPr>
      <xdr:spPr>
        <a:xfrm>
          <a:off x="13652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7" name="テキスト ボックス 396">
          <a:extLst>
            <a:ext uri="{FF2B5EF4-FFF2-40B4-BE49-F238E27FC236}">
              <a16:creationId xmlns:a16="http://schemas.microsoft.com/office/drawing/2014/main" id="{97BED101-23EE-45B5-BE03-C4F556E6CE9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id="{A0D6763E-A348-4DF2-A738-5DDDA090EFB4}"/>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id="{7BE3843E-4688-4D04-973A-B7E2A6DB109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1B85E68C-F947-4ADF-9CCC-C2BE9CAAEB75}"/>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10C3761B-F9FF-4AF7-9A0E-44112893114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129903</xdr:rowOff>
    </xdr:from>
    <xdr:to>
      <xdr:col>85</xdr:col>
      <xdr:colOff>177800</xdr:colOff>
      <xdr:row>34</xdr:row>
      <xdr:rowOff>60053</xdr:rowOff>
    </xdr:to>
    <xdr:sp macro="" textlink="">
      <xdr:nvSpPr>
        <xdr:cNvPr id="402" name="楕円 401">
          <a:extLst>
            <a:ext uri="{FF2B5EF4-FFF2-40B4-BE49-F238E27FC236}">
              <a16:creationId xmlns:a16="http://schemas.microsoft.com/office/drawing/2014/main" id="{6824AAF6-0184-41C7-91C3-C983731C5F6D}"/>
            </a:ext>
          </a:extLst>
        </xdr:cNvPr>
        <xdr:cNvSpPr/>
      </xdr:nvSpPr>
      <xdr:spPr>
        <a:xfrm>
          <a:off x="16268700" y="578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152780</xdr:rowOff>
    </xdr:from>
    <xdr:ext cx="405111" cy="259045"/>
    <xdr:sp macro="" textlink="">
      <xdr:nvSpPr>
        <xdr:cNvPr id="403" name="【認定こども園・幼稚園・保育所】&#10;有形固定資産減価償却率該当値テキスト">
          <a:extLst>
            <a:ext uri="{FF2B5EF4-FFF2-40B4-BE49-F238E27FC236}">
              <a16:creationId xmlns:a16="http://schemas.microsoft.com/office/drawing/2014/main" id="{357F2AED-857E-45B2-A5F7-423CD7DF9C8D}"/>
            </a:ext>
          </a:extLst>
        </xdr:cNvPr>
        <xdr:cNvSpPr txBox="1"/>
      </xdr:nvSpPr>
      <xdr:spPr>
        <a:xfrm>
          <a:off x="16357600" y="5639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157661</xdr:rowOff>
    </xdr:from>
    <xdr:to>
      <xdr:col>81</xdr:col>
      <xdr:colOff>101600</xdr:colOff>
      <xdr:row>34</xdr:row>
      <xdr:rowOff>87811</xdr:rowOff>
    </xdr:to>
    <xdr:sp macro="" textlink="">
      <xdr:nvSpPr>
        <xdr:cNvPr id="404" name="楕円 403">
          <a:extLst>
            <a:ext uri="{FF2B5EF4-FFF2-40B4-BE49-F238E27FC236}">
              <a16:creationId xmlns:a16="http://schemas.microsoft.com/office/drawing/2014/main" id="{369DB9BA-F9D6-40E1-8E5F-99CE509B99FF}"/>
            </a:ext>
          </a:extLst>
        </xdr:cNvPr>
        <xdr:cNvSpPr/>
      </xdr:nvSpPr>
      <xdr:spPr>
        <a:xfrm>
          <a:off x="15430500" y="581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9253</xdr:rowOff>
    </xdr:from>
    <xdr:to>
      <xdr:col>85</xdr:col>
      <xdr:colOff>127000</xdr:colOff>
      <xdr:row>34</xdr:row>
      <xdr:rowOff>37011</xdr:rowOff>
    </xdr:to>
    <xdr:cxnSp macro="">
      <xdr:nvCxnSpPr>
        <xdr:cNvPr id="405" name="直線コネクタ 404">
          <a:extLst>
            <a:ext uri="{FF2B5EF4-FFF2-40B4-BE49-F238E27FC236}">
              <a16:creationId xmlns:a16="http://schemas.microsoft.com/office/drawing/2014/main" id="{091EB996-BB02-44F0-BC63-3FFDEA764B0A}"/>
            </a:ext>
          </a:extLst>
        </xdr:cNvPr>
        <xdr:cNvCxnSpPr/>
      </xdr:nvCxnSpPr>
      <xdr:spPr>
        <a:xfrm flipV="1">
          <a:off x="15481300" y="5838553"/>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7439</xdr:rowOff>
    </xdr:from>
    <xdr:to>
      <xdr:col>76</xdr:col>
      <xdr:colOff>165100</xdr:colOff>
      <xdr:row>34</xdr:row>
      <xdr:rowOff>109039</xdr:rowOff>
    </xdr:to>
    <xdr:sp macro="" textlink="">
      <xdr:nvSpPr>
        <xdr:cNvPr id="406" name="楕円 405">
          <a:extLst>
            <a:ext uri="{FF2B5EF4-FFF2-40B4-BE49-F238E27FC236}">
              <a16:creationId xmlns:a16="http://schemas.microsoft.com/office/drawing/2014/main" id="{3BC020E1-B31A-43F4-B4D3-848426FB4DA6}"/>
            </a:ext>
          </a:extLst>
        </xdr:cNvPr>
        <xdr:cNvSpPr/>
      </xdr:nvSpPr>
      <xdr:spPr>
        <a:xfrm>
          <a:off x="14541500" y="583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37011</xdr:rowOff>
    </xdr:from>
    <xdr:to>
      <xdr:col>81</xdr:col>
      <xdr:colOff>50800</xdr:colOff>
      <xdr:row>34</xdr:row>
      <xdr:rowOff>58239</xdr:rowOff>
    </xdr:to>
    <xdr:cxnSp macro="">
      <xdr:nvCxnSpPr>
        <xdr:cNvPr id="407" name="直線コネクタ 406">
          <a:extLst>
            <a:ext uri="{FF2B5EF4-FFF2-40B4-BE49-F238E27FC236}">
              <a16:creationId xmlns:a16="http://schemas.microsoft.com/office/drawing/2014/main" id="{7A082CA9-E0C2-4B78-A595-E6CE0C4DB648}"/>
            </a:ext>
          </a:extLst>
        </xdr:cNvPr>
        <xdr:cNvCxnSpPr/>
      </xdr:nvCxnSpPr>
      <xdr:spPr>
        <a:xfrm flipV="1">
          <a:off x="14592300" y="5866311"/>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33564</xdr:rowOff>
    </xdr:from>
    <xdr:to>
      <xdr:col>72</xdr:col>
      <xdr:colOff>38100</xdr:colOff>
      <xdr:row>34</xdr:row>
      <xdr:rowOff>135164</xdr:rowOff>
    </xdr:to>
    <xdr:sp macro="" textlink="">
      <xdr:nvSpPr>
        <xdr:cNvPr id="408" name="楕円 407">
          <a:extLst>
            <a:ext uri="{FF2B5EF4-FFF2-40B4-BE49-F238E27FC236}">
              <a16:creationId xmlns:a16="http://schemas.microsoft.com/office/drawing/2014/main" id="{2AC69FEC-F893-4FAC-9CE7-8853614AE300}"/>
            </a:ext>
          </a:extLst>
        </xdr:cNvPr>
        <xdr:cNvSpPr/>
      </xdr:nvSpPr>
      <xdr:spPr>
        <a:xfrm>
          <a:off x="13652500" y="586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58239</xdr:rowOff>
    </xdr:from>
    <xdr:to>
      <xdr:col>76</xdr:col>
      <xdr:colOff>114300</xdr:colOff>
      <xdr:row>34</xdr:row>
      <xdr:rowOff>84364</xdr:rowOff>
    </xdr:to>
    <xdr:cxnSp macro="">
      <xdr:nvCxnSpPr>
        <xdr:cNvPr id="409" name="直線コネクタ 408">
          <a:extLst>
            <a:ext uri="{FF2B5EF4-FFF2-40B4-BE49-F238E27FC236}">
              <a16:creationId xmlns:a16="http://schemas.microsoft.com/office/drawing/2014/main" id="{EDAD57BD-395E-49AC-A027-0FBE42CACC0B}"/>
            </a:ext>
          </a:extLst>
        </xdr:cNvPr>
        <xdr:cNvCxnSpPr/>
      </xdr:nvCxnSpPr>
      <xdr:spPr>
        <a:xfrm flipV="1">
          <a:off x="13703300" y="588753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116494</xdr:rowOff>
    </xdr:from>
    <xdr:ext cx="405111" cy="259045"/>
    <xdr:sp macro="" textlink="">
      <xdr:nvSpPr>
        <xdr:cNvPr id="410" name="n_1aveValue【認定こども園・幼稚園・保育所】&#10;有形固定資産減価償却率">
          <a:extLst>
            <a:ext uri="{FF2B5EF4-FFF2-40B4-BE49-F238E27FC236}">
              <a16:creationId xmlns:a16="http://schemas.microsoft.com/office/drawing/2014/main" id="{BAE0B649-C897-4F89-B25B-9E0429E470B7}"/>
            </a:ext>
          </a:extLst>
        </xdr:cNvPr>
        <xdr:cNvSpPr txBox="1"/>
      </xdr:nvSpPr>
      <xdr:spPr>
        <a:xfrm>
          <a:off x="15266044" y="646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109963</xdr:rowOff>
    </xdr:from>
    <xdr:ext cx="405111" cy="259045"/>
    <xdr:sp macro="" textlink="">
      <xdr:nvSpPr>
        <xdr:cNvPr id="411" name="n_2aveValue【認定こども園・幼稚園・保育所】&#10;有形固定資産減価償却率">
          <a:extLst>
            <a:ext uri="{FF2B5EF4-FFF2-40B4-BE49-F238E27FC236}">
              <a16:creationId xmlns:a16="http://schemas.microsoft.com/office/drawing/2014/main" id="{F86F4D03-DE51-471C-A620-B51E0C9D4734}"/>
            </a:ext>
          </a:extLst>
        </xdr:cNvPr>
        <xdr:cNvSpPr txBox="1"/>
      </xdr:nvSpPr>
      <xdr:spPr>
        <a:xfrm>
          <a:off x="143897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65876</xdr:rowOff>
    </xdr:from>
    <xdr:ext cx="405111" cy="259045"/>
    <xdr:sp macro="" textlink="">
      <xdr:nvSpPr>
        <xdr:cNvPr id="412" name="n_3aveValue【認定こども園・幼稚園・保育所】&#10;有形固定資産減価償却率">
          <a:extLst>
            <a:ext uri="{FF2B5EF4-FFF2-40B4-BE49-F238E27FC236}">
              <a16:creationId xmlns:a16="http://schemas.microsoft.com/office/drawing/2014/main" id="{3E2945FD-7EA1-47A6-B65C-8537C16303A9}"/>
            </a:ext>
          </a:extLst>
        </xdr:cNvPr>
        <xdr:cNvSpPr txBox="1"/>
      </xdr:nvSpPr>
      <xdr:spPr>
        <a:xfrm>
          <a:off x="13500744" y="640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104338</xdr:rowOff>
    </xdr:from>
    <xdr:ext cx="405111" cy="259045"/>
    <xdr:sp macro="" textlink="">
      <xdr:nvSpPr>
        <xdr:cNvPr id="413" name="n_1mainValue【認定こども園・幼稚園・保育所】&#10;有形固定資産減価償却率">
          <a:extLst>
            <a:ext uri="{FF2B5EF4-FFF2-40B4-BE49-F238E27FC236}">
              <a16:creationId xmlns:a16="http://schemas.microsoft.com/office/drawing/2014/main" id="{8D1452FC-90FB-4A61-958C-C1B1AA2736E1}"/>
            </a:ext>
          </a:extLst>
        </xdr:cNvPr>
        <xdr:cNvSpPr txBox="1"/>
      </xdr:nvSpPr>
      <xdr:spPr>
        <a:xfrm>
          <a:off x="15266044" y="5590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125566</xdr:rowOff>
    </xdr:from>
    <xdr:ext cx="405111" cy="259045"/>
    <xdr:sp macro="" textlink="">
      <xdr:nvSpPr>
        <xdr:cNvPr id="414" name="n_2mainValue【認定こども園・幼稚園・保育所】&#10;有形固定資産減価償却率">
          <a:extLst>
            <a:ext uri="{FF2B5EF4-FFF2-40B4-BE49-F238E27FC236}">
              <a16:creationId xmlns:a16="http://schemas.microsoft.com/office/drawing/2014/main" id="{4257A007-734D-4FD3-95FE-239DA006AEEB}"/>
            </a:ext>
          </a:extLst>
        </xdr:cNvPr>
        <xdr:cNvSpPr txBox="1"/>
      </xdr:nvSpPr>
      <xdr:spPr>
        <a:xfrm>
          <a:off x="14389744" y="561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151691</xdr:rowOff>
    </xdr:from>
    <xdr:ext cx="405111" cy="259045"/>
    <xdr:sp macro="" textlink="">
      <xdr:nvSpPr>
        <xdr:cNvPr id="415" name="n_3mainValue【認定こども園・幼稚園・保育所】&#10;有形固定資産減価償却率">
          <a:extLst>
            <a:ext uri="{FF2B5EF4-FFF2-40B4-BE49-F238E27FC236}">
              <a16:creationId xmlns:a16="http://schemas.microsoft.com/office/drawing/2014/main" id="{1751B59C-A31C-4C1B-BC8B-D09C6D148C8F}"/>
            </a:ext>
          </a:extLst>
        </xdr:cNvPr>
        <xdr:cNvSpPr txBox="1"/>
      </xdr:nvSpPr>
      <xdr:spPr>
        <a:xfrm>
          <a:off x="13500744" y="563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6" name="正方形/長方形 415">
          <a:extLst>
            <a:ext uri="{FF2B5EF4-FFF2-40B4-BE49-F238E27FC236}">
              <a16:creationId xmlns:a16="http://schemas.microsoft.com/office/drawing/2014/main" id="{2C139B4D-DB07-45EA-9556-6C2CA627A6A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7" name="正方形/長方形 416">
          <a:extLst>
            <a:ext uri="{FF2B5EF4-FFF2-40B4-BE49-F238E27FC236}">
              <a16:creationId xmlns:a16="http://schemas.microsoft.com/office/drawing/2014/main" id="{962D4392-8FAF-4227-9CB5-19131D504D1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8" name="正方形/長方形 417">
          <a:extLst>
            <a:ext uri="{FF2B5EF4-FFF2-40B4-BE49-F238E27FC236}">
              <a16:creationId xmlns:a16="http://schemas.microsoft.com/office/drawing/2014/main" id="{43C8E5D8-DB2F-4514-97EA-4C89C895EA3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9" name="正方形/長方形 418">
          <a:extLst>
            <a:ext uri="{FF2B5EF4-FFF2-40B4-BE49-F238E27FC236}">
              <a16:creationId xmlns:a16="http://schemas.microsoft.com/office/drawing/2014/main" id="{03ACCF5E-1F38-4904-BE40-43A43BD49E5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0" name="正方形/長方形 419">
          <a:extLst>
            <a:ext uri="{FF2B5EF4-FFF2-40B4-BE49-F238E27FC236}">
              <a16:creationId xmlns:a16="http://schemas.microsoft.com/office/drawing/2014/main" id="{94252105-6BF4-482A-8227-DC02501738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1" name="正方形/長方形 420">
          <a:extLst>
            <a:ext uri="{FF2B5EF4-FFF2-40B4-BE49-F238E27FC236}">
              <a16:creationId xmlns:a16="http://schemas.microsoft.com/office/drawing/2014/main" id="{8AAE20EE-9B9C-4ED9-A42F-843094B2EC8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2" name="正方形/長方形 421">
          <a:extLst>
            <a:ext uri="{FF2B5EF4-FFF2-40B4-BE49-F238E27FC236}">
              <a16:creationId xmlns:a16="http://schemas.microsoft.com/office/drawing/2014/main" id="{FB87F857-7F24-45D8-90DE-56BA049FB32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3" name="正方形/長方形 422">
          <a:extLst>
            <a:ext uri="{FF2B5EF4-FFF2-40B4-BE49-F238E27FC236}">
              <a16:creationId xmlns:a16="http://schemas.microsoft.com/office/drawing/2014/main" id="{E8E6EF32-DE67-467F-ABE5-963D2FC7F3B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4" name="テキスト ボックス 423">
          <a:extLst>
            <a:ext uri="{FF2B5EF4-FFF2-40B4-BE49-F238E27FC236}">
              <a16:creationId xmlns:a16="http://schemas.microsoft.com/office/drawing/2014/main" id="{619D4587-12A4-4463-B3AE-5764E60DCC8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5" name="直線コネクタ 424">
          <a:extLst>
            <a:ext uri="{FF2B5EF4-FFF2-40B4-BE49-F238E27FC236}">
              <a16:creationId xmlns:a16="http://schemas.microsoft.com/office/drawing/2014/main" id="{06B5A65B-80AF-4639-B0AF-67770444DF7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6" name="直線コネクタ 425">
          <a:extLst>
            <a:ext uri="{FF2B5EF4-FFF2-40B4-BE49-F238E27FC236}">
              <a16:creationId xmlns:a16="http://schemas.microsoft.com/office/drawing/2014/main" id="{8A215730-83A2-4E2A-827B-C56CC091BA8B}"/>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27" name="テキスト ボックス 426">
          <a:extLst>
            <a:ext uri="{FF2B5EF4-FFF2-40B4-BE49-F238E27FC236}">
              <a16:creationId xmlns:a16="http://schemas.microsoft.com/office/drawing/2014/main" id="{60B5AF1F-2EB0-4942-B6DF-8B1EBADFFF5A}"/>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8" name="直線コネクタ 427">
          <a:extLst>
            <a:ext uri="{FF2B5EF4-FFF2-40B4-BE49-F238E27FC236}">
              <a16:creationId xmlns:a16="http://schemas.microsoft.com/office/drawing/2014/main" id="{ACF20C0F-8F51-47F4-9C51-9246B34342BF}"/>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29" name="テキスト ボックス 428">
          <a:extLst>
            <a:ext uri="{FF2B5EF4-FFF2-40B4-BE49-F238E27FC236}">
              <a16:creationId xmlns:a16="http://schemas.microsoft.com/office/drawing/2014/main" id="{EEFE02F9-40AD-48B1-B93D-3859145DE827}"/>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30" name="直線コネクタ 429">
          <a:extLst>
            <a:ext uri="{FF2B5EF4-FFF2-40B4-BE49-F238E27FC236}">
              <a16:creationId xmlns:a16="http://schemas.microsoft.com/office/drawing/2014/main" id="{57606799-1473-4694-A257-AECFFD9BFE66}"/>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31" name="テキスト ボックス 430">
          <a:extLst>
            <a:ext uri="{FF2B5EF4-FFF2-40B4-BE49-F238E27FC236}">
              <a16:creationId xmlns:a16="http://schemas.microsoft.com/office/drawing/2014/main" id="{7E4CBD92-8E5C-4BA0-B72E-1943C39B959F}"/>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2" name="直線コネクタ 431">
          <a:extLst>
            <a:ext uri="{FF2B5EF4-FFF2-40B4-BE49-F238E27FC236}">
              <a16:creationId xmlns:a16="http://schemas.microsoft.com/office/drawing/2014/main" id="{7C24556A-9A08-4C68-B6D8-DF6D61C2C5DE}"/>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33" name="テキスト ボックス 432">
          <a:extLst>
            <a:ext uri="{FF2B5EF4-FFF2-40B4-BE49-F238E27FC236}">
              <a16:creationId xmlns:a16="http://schemas.microsoft.com/office/drawing/2014/main" id="{F6B3706F-C25B-4340-8935-E724F47317B9}"/>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4" name="直線コネクタ 433">
          <a:extLst>
            <a:ext uri="{FF2B5EF4-FFF2-40B4-BE49-F238E27FC236}">
              <a16:creationId xmlns:a16="http://schemas.microsoft.com/office/drawing/2014/main" id="{33D46FE2-34FE-49A7-B7CB-BF5C869BC2D8}"/>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5" name="テキスト ボックス 434">
          <a:extLst>
            <a:ext uri="{FF2B5EF4-FFF2-40B4-BE49-F238E27FC236}">
              <a16:creationId xmlns:a16="http://schemas.microsoft.com/office/drawing/2014/main" id="{3ACB4BC7-99A5-43F4-85FD-B6F39BE40654}"/>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6" name="直線コネクタ 435">
          <a:extLst>
            <a:ext uri="{FF2B5EF4-FFF2-40B4-BE49-F238E27FC236}">
              <a16:creationId xmlns:a16="http://schemas.microsoft.com/office/drawing/2014/main" id="{8C309DA0-DFFE-4D30-91EA-E45B33578F08}"/>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37" name="テキスト ボックス 436">
          <a:extLst>
            <a:ext uri="{FF2B5EF4-FFF2-40B4-BE49-F238E27FC236}">
              <a16:creationId xmlns:a16="http://schemas.microsoft.com/office/drawing/2014/main" id="{8491DFE8-7F7F-4830-A986-9296DD389F1A}"/>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8" name="直線コネクタ 437">
          <a:extLst>
            <a:ext uri="{FF2B5EF4-FFF2-40B4-BE49-F238E27FC236}">
              <a16:creationId xmlns:a16="http://schemas.microsoft.com/office/drawing/2014/main" id="{E51D1A14-8D9A-4DEB-87E1-94FE82718B8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9" name="テキスト ボックス 438">
          <a:extLst>
            <a:ext uri="{FF2B5EF4-FFF2-40B4-BE49-F238E27FC236}">
              <a16:creationId xmlns:a16="http://schemas.microsoft.com/office/drawing/2014/main" id="{01FDB0E0-37EA-4B6E-BC25-8C78DC50F512}"/>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0" name="【認定こども園・幼稚園・保育所】&#10;一人当たり面積グラフ枠">
          <a:extLst>
            <a:ext uri="{FF2B5EF4-FFF2-40B4-BE49-F238E27FC236}">
              <a16:creationId xmlns:a16="http://schemas.microsoft.com/office/drawing/2014/main" id="{F04FA417-EF7E-4103-83F9-F109D882013F}"/>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74567</xdr:rowOff>
    </xdr:from>
    <xdr:to>
      <xdr:col>116</xdr:col>
      <xdr:colOff>62864</xdr:colOff>
      <xdr:row>41</xdr:row>
      <xdr:rowOff>95250</xdr:rowOff>
    </xdr:to>
    <xdr:cxnSp macro="">
      <xdr:nvCxnSpPr>
        <xdr:cNvPr id="441" name="直線コネクタ 440">
          <a:extLst>
            <a:ext uri="{FF2B5EF4-FFF2-40B4-BE49-F238E27FC236}">
              <a16:creationId xmlns:a16="http://schemas.microsoft.com/office/drawing/2014/main" id="{6E307A11-3DA9-4746-B0B8-911E9076A963}"/>
            </a:ext>
          </a:extLst>
        </xdr:cNvPr>
        <xdr:cNvCxnSpPr/>
      </xdr:nvCxnSpPr>
      <xdr:spPr>
        <a:xfrm flipV="1">
          <a:off x="22160864" y="5732417"/>
          <a:ext cx="0" cy="1392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99077</xdr:rowOff>
    </xdr:from>
    <xdr:ext cx="469744" cy="259045"/>
    <xdr:sp macro="" textlink="">
      <xdr:nvSpPr>
        <xdr:cNvPr id="442" name="【認定こども園・幼稚園・保育所】&#10;一人当たり面積最小値テキスト">
          <a:extLst>
            <a:ext uri="{FF2B5EF4-FFF2-40B4-BE49-F238E27FC236}">
              <a16:creationId xmlns:a16="http://schemas.microsoft.com/office/drawing/2014/main" id="{51245795-CC40-4272-9586-5012DF68FB6E}"/>
            </a:ext>
          </a:extLst>
        </xdr:cNvPr>
        <xdr:cNvSpPr txBox="1"/>
      </xdr:nvSpPr>
      <xdr:spPr>
        <a:xfrm>
          <a:off x="22199600"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95250</xdr:rowOff>
    </xdr:from>
    <xdr:to>
      <xdr:col>116</xdr:col>
      <xdr:colOff>152400</xdr:colOff>
      <xdr:row>41</xdr:row>
      <xdr:rowOff>95250</xdr:rowOff>
    </xdr:to>
    <xdr:cxnSp macro="">
      <xdr:nvCxnSpPr>
        <xdr:cNvPr id="443" name="直線コネクタ 442">
          <a:extLst>
            <a:ext uri="{FF2B5EF4-FFF2-40B4-BE49-F238E27FC236}">
              <a16:creationId xmlns:a16="http://schemas.microsoft.com/office/drawing/2014/main" id="{48D9E191-CE92-4624-98A9-42818767CA69}"/>
            </a:ext>
          </a:extLst>
        </xdr:cNvPr>
        <xdr:cNvCxnSpPr/>
      </xdr:nvCxnSpPr>
      <xdr:spPr>
        <a:xfrm>
          <a:off x="22072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21244</xdr:rowOff>
    </xdr:from>
    <xdr:ext cx="469744" cy="259045"/>
    <xdr:sp macro="" textlink="">
      <xdr:nvSpPr>
        <xdr:cNvPr id="444" name="【認定こども園・幼稚園・保育所】&#10;一人当たり面積最大値テキスト">
          <a:extLst>
            <a:ext uri="{FF2B5EF4-FFF2-40B4-BE49-F238E27FC236}">
              <a16:creationId xmlns:a16="http://schemas.microsoft.com/office/drawing/2014/main" id="{A6C227A8-9432-4C5C-AA6C-185ACEEA1554}"/>
            </a:ext>
          </a:extLst>
        </xdr:cNvPr>
        <xdr:cNvSpPr txBox="1"/>
      </xdr:nvSpPr>
      <xdr:spPr>
        <a:xfrm>
          <a:off x="22199600" y="550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74567</xdr:rowOff>
    </xdr:from>
    <xdr:to>
      <xdr:col>116</xdr:col>
      <xdr:colOff>152400</xdr:colOff>
      <xdr:row>33</xdr:row>
      <xdr:rowOff>74567</xdr:rowOff>
    </xdr:to>
    <xdr:cxnSp macro="">
      <xdr:nvCxnSpPr>
        <xdr:cNvPr id="445" name="直線コネクタ 444">
          <a:extLst>
            <a:ext uri="{FF2B5EF4-FFF2-40B4-BE49-F238E27FC236}">
              <a16:creationId xmlns:a16="http://schemas.microsoft.com/office/drawing/2014/main" id="{FF2E6642-E3EB-4DFD-BD0A-3283D6578DAF}"/>
            </a:ext>
          </a:extLst>
        </xdr:cNvPr>
        <xdr:cNvCxnSpPr/>
      </xdr:nvCxnSpPr>
      <xdr:spPr>
        <a:xfrm>
          <a:off x="22072600" y="573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85833</xdr:rowOff>
    </xdr:from>
    <xdr:ext cx="469744" cy="259045"/>
    <xdr:sp macro="" textlink="">
      <xdr:nvSpPr>
        <xdr:cNvPr id="446" name="【認定こども園・幼稚園・保育所】&#10;一人当たり面積平均値テキスト">
          <a:extLst>
            <a:ext uri="{FF2B5EF4-FFF2-40B4-BE49-F238E27FC236}">
              <a16:creationId xmlns:a16="http://schemas.microsoft.com/office/drawing/2014/main" id="{95C93925-3E6E-4F4F-8DCA-CCF9F2196357}"/>
            </a:ext>
          </a:extLst>
        </xdr:cNvPr>
        <xdr:cNvSpPr txBox="1"/>
      </xdr:nvSpPr>
      <xdr:spPr>
        <a:xfrm>
          <a:off x="22199600" y="6600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62956</xdr:rowOff>
    </xdr:from>
    <xdr:to>
      <xdr:col>116</xdr:col>
      <xdr:colOff>114300</xdr:colOff>
      <xdr:row>39</xdr:row>
      <xdr:rowOff>164556</xdr:rowOff>
    </xdr:to>
    <xdr:sp macro="" textlink="">
      <xdr:nvSpPr>
        <xdr:cNvPr id="447" name="フローチャート: 判断 446">
          <a:extLst>
            <a:ext uri="{FF2B5EF4-FFF2-40B4-BE49-F238E27FC236}">
              <a16:creationId xmlns:a16="http://schemas.microsoft.com/office/drawing/2014/main" id="{65EC423A-67EB-406B-A19B-A9E0C5CC3943}"/>
            </a:ext>
          </a:extLst>
        </xdr:cNvPr>
        <xdr:cNvSpPr/>
      </xdr:nvSpPr>
      <xdr:spPr>
        <a:xfrm>
          <a:off x="22110700" y="674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110853</xdr:rowOff>
    </xdr:from>
    <xdr:to>
      <xdr:col>112</xdr:col>
      <xdr:colOff>38100</xdr:colOff>
      <xdr:row>40</xdr:row>
      <xdr:rowOff>41003</xdr:rowOff>
    </xdr:to>
    <xdr:sp macro="" textlink="">
      <xdr:nvSpPr>
        <xdr:cNvPr id="448" name="フローチャート: 判断 447">
          <a:extLst>
            <a:ext uri="{FF2B5EF4-FFF2-40B4-BE49-F238E27FC236}">
              <a16:creationId xmlns:a16="http://schemas.microsoft.com/office/drawing/2014/main" id="{0FA36737-4D28-43E3-9094-A4C8A0BD44FC}"/>
            </a:ext>
          </a:extLst>
        </xdr:cNvPr>
        <xdr:cNvSpPr/>
      </xdr:nvSpPr>
      <xdr:spPr>
        <a:xfrm>
          <a:off x="21272500" y="679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113030</xdr:rowOff>
    </xdr:from>
    <xdr:to>
      <xdr:col>107</xdr:col>
      <xdr:colOff>101600</xdr:colOff>
      <xdr:row>40</xdr:row>
      <xdr:rowOff>43180</xdr:rowOff>
    </xdr:to>
    <xdr:sp macro="" textlink="">
      <xdr:nvSpPr>
        <xdr:cNvPr id="449" name="フローチャート: 判断 448">
          <a:extLst>
            <a:ext uri="{FF2B5EF4-FFF2-40B4-BE49-F238E27FC236}">
              <a16:creationId xmlns:a16="http://schemas.microsoft.com/office/drawing/2014/main" id="{8B4D1EA0-4A1A-49DF-B271-E4C1CE0877F3}"/>
            </a:ext>
          </a:extLst>
        </xdr:cNvPr>
        <xdr:cNvSpPr/>
      </xdr:nvSpPr>
      <xdr:spPr>
        <a:xfrm>
          <a:off x="20383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11793</xdr:rowOff>
    </xdr:from>
    <xdr:to>
      <xdr:col>102</xdr:col>
      <xdr:colOff>165100</xdr:colOff>
      <xdr:row>39</xdr:row>
      <xdr:rowOff>113393</xdr:rowOff>
    </xdr:to>
    <xdr:sp macro="" textlink="">
      <xdr:nvSpPr>
        <xdr:cNvPr id="450" name="フローチャート: 判断 449">
          <a:extLst>
            <a:ext uri="{FF2B5EF4-FFF2-40B4-BE49-F238E27FC236}">
              <a16:creationId xmlns:a16="http://schemas.microsoft.com/office/drawing/2014/main" id="{BFF8D132-B310-4A13-9453-178CAE0136B4}"/>
            </a:ext>
          </a:extLst>
        </xdr:cNvPr>
        <xdr:cNvSpPr/>
      </xdr:nvSpPr>
      <xdr:spPr>
        <a:xfrm>
          <a:off x="19494500" y="669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1" name="テキスト ボックス 450">
          <a:extLst>
            <a:ext uri="{FF2B5EF4-FFF2-40B4-BE49-F238E27FC236}">
              <a16:creationId xmlns:a16="http://schemas.microsoft.com/office/drawing/2014/main" id="{07E5C21E-9D02-49D8-882A-84A55EBAE05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id="{39A3873F-86CC-4092-B47F-589ABC9CD7B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id="{DD38FAF1-A979-47C1-AD4A-BE0B8DF6F6FB}"/>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id="{C348E377-AE41-4C40-979A-6328AE41E9E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5" name="テキスト ボックス 454">
          <a:extLst>
            <a:ext uri="{FF2B5EF4-FFF2-40B4-BE49-F238E27FC236}">
              <a16:creationId xmlns:a16="http://schemas.microsoft.com/office/drawing/2014/main" id="{490819FC-6E18-4EBB-8F93-549A68915D8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53703</xdr:rowOff>
    </xdr:from>
    <xdr:to>
      <xdr:col>116</xdr:col>
      <xdr:colOff>114300</xdr:colOff>
      <xdr:row>40</xdr:row>
      <xdr:rowOff>155303</xdr:rowOff>
    </xdr:to>
    <xdr:sp macro="" textlink="">
      <xdr:nvSpPr>
        <xdr:cNvPr id="456" name="楕円 455">
          <a:extLst>
            <a:ext uri="{FF2B5EF4-FFF2-40B4-BE49-F238E27FC236}">
              <a16:creationId xmlns:a16="http://schemas.microsoft.com/office/drawing/2014/main" id="{DA1D1E3F-9578-4F1E-96B2-C6920260D4CA}"/>
            </a:ext>
          </a:extLst>
        </xdr:cNvPr>
        <xdr:cNvSpPr/>
      </xdr:nvSpPr>
      <xdr:spPr>
        <a:xfrm>
          <a:off x="22110700" y="691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32130</xdr:rowOff>
    </xdr:from>
    <xdr:ext cx="469744" cy="259045"/>
    <xdr:sp macro="" textlink="">
      <xdr:nvSpPr>
        <xdr:cNvPr id="457" name="【認定こども園・幼稚園・保育所】&#10;一人当たり面積該当値テキスト">
          <a:extLst>
            <a:ext uri="{FF2B5EF4-FFF2-40B4-BE49-F238E27FC236}">
              <a16:creationId xmlns:a16="http://schemas.microsoft.com/office/drawing/2014/main" id="{2011DE39-2F18-47DE-BE68-46485B0BBFFD}"/>
            </a:ext>
          </a:extLst>
        </xdr:cNvPr>
        <xdr:cNvSpPr txBox="1"/>
      </xdr:nvSpPr>
      <xdr:spPr>
        <a:xfrm>
          <a:off x="22199600" y="6890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60234</xdr:rowOff>
    </xdr:from>
    <xdr:to>
      <xdr:col>112</xdr:col>
      <xdr:colOff>38100</xdr:colOff>
      <xdr:row>40</xdr:row>
      <xdr:rowOff>161834</xdr:rowOff>
    </xdr:to>
    <xdr:sp macro="" textlink="">
      <xdr:nvSpPr>
        <xdr:cNvPr id="458" name="楕円 457">
          <a:extLst>
            <a:ext uri="{FF2B5EF4-FFF2-40B4-BE49-F238E27FC236}">
              <a16:creationId xmlns:a16="http://schemas.microsoft.com/office/drawing/2014/main" id="{6C537625-4ECA-415D-895B-CED59B321FAA}"/>
            </a:ext>
          </a:extLst>
        </xdr:cNvPr>
        <xdr:cNvSpPr/>
      </xdr:nvSpPr>
      <xdr:spPr>
        <a:xfrm>
          <a:off x="21272500" y="691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104503</xdr:rowOff>
    </xdr:from>
    <xdr:to>
      <xdr:col>116</xdr:col>
      <xdr:colOff>63500</xdr:colOff>
      <xdr:row>40</xdr:row>
      <xdr:rowOff>111034</xdr:rowOff>
    </xdr:to>
    <xdr:cxnSp macro="">
      <xdr:nvCxnSpPr>
        <xdr:cNvPr id="459" name="直線コネクタ 458">
          <a:extLst>
            <a:ext uri="{FF2B5EF4-FFF2-40B4-BE49-F238E27FC236}">
              <a16:creationId xmlns:a16="http://schemas.microsoft.com/office/drawing/2014/main" id="{6EF04BE7-05F8-49FB-BF51-DC14CFF73F5F}"/>
            </a:ext>
          </a:extLst>
        </xdr:cNvPr>
        <xdr:cNvCxnSpPr/>
      </xdr:nvCxnSpPr>
      <xdr:spPr>
        <a:xfrm flipV="1">
          <a:off x="21323300" y="6962503"/>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71120</xdr:rowOff>
    </xdr:from>
    <xdr:to>
      <xdr:col>107</xdr:col>
      <xdr:colOff>101600</xdr:colOff>
      <xdr:row>41</xdr:row>
      <xdr:rowOff>1270</xdr:rowOff>
    </xdr:to>
    <xdr:sp macro="" textlink="">
      <xdr:nvSpPr>
        <xdr:cNvPr id="460" name="楕円 459">
          <a:extLst>
            <a:ext uri="{FF2B5EF4-FFF2-40B4-BE49-F238E27FC236}">
              <a16:creationId xmlns:a16="http://schemas.microsoft.com/office/drawing/2014/main" id="{732FBE35-C6A1-4720-ADF4-3FE4DB6F980A}"/>
            </a:ext>
          </a:extLst>
        </xdr:cNvPr>
        <xdr:cNvSpPr/>
      </xdr:nvSpPr>
      <xdr:spPr>
        <a:xfrm>
          <a:off x="20383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111034</xdr:rowOff>
    </xdr:from>
    <xdr:to>
      <xdr:col>111</xdr:col>
      <xdr:colOff>177800</xdr:colOff>
      <xdr:row>40</xdr:row>
      <xdr:rowOff>121920</xdr:rowOff>
    </xdr:to>
    <xdr:cxnSp macro="">
      <xdr:nvCxnSpPr>
        <xdr:cNvPr id="461" name="直線コネクタ 460">
          <a:extLst>
            <a:ext uri="{FF2B5EF4-FFF2-40B4-BE49-F238E27FC236}">
              <a16:creationId xmlns:a16="http://schemas.microsoft.com/office/drawing/2014/main" id="{BDE3D962-778B-4B52-A271-715CD7602DC4}"/>
            </a:ext>
          </a:extLst>
        </xdr:cNvPr>
        <xdr:cNvCxnSpPr/>
      </xdr:nvCxnSpPr>
      <xdr:spPr>
        <a:xfrm flipV="1">
          <a:off x="20434300" y="696903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76563</xdr:rowOff>
    </xdr:from>
    <xdr:to>
      <xdr:col>102</xdr:col>
      <xdr:colOff>165100</xdr:colOff>
      <xdr:row>41</xdr:row>
      <xdr:rowOff>6713</xdr:rowOff>
    </xdr:to>
    <xdr:sp macro="" textlink="">
      <xdr:nvSpPr>
        <xdr:cNvPr id="462" name="楕円 461">
          <a:extLst>
            <a:ext uri="{FF2B5EF4-FFF2-40B4-BE49-F238E27FC236}">
              <a16:creationId xmlns:a16="http://schemas.microsoft.com/office/drawing/2014/main" id="{DBE68F2E-0590-410E-8DE5-33C5C64850F0}"/>
            </a:ext>
          </a:extLst>
        </xdr:cNvPr>
        <xdr:cNvSpPr/>
      </xdr:nvSpPr>
      <xdr:spPr>
        <a:xfrm>
          <a:off x="19494500" y="693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121920</xdr:rowOff>
    </xdr:from>
    <xdr:to>
      <xdr:col>107</xdr:col>
      <xdr:colOff>50800</xdr:colOff>
      <xdr:row>40</xdr:row>
      <xdr:rowOff>127363</xdr:rowOff>
    </xdr:to>
    <xdr:cxnSp macro="">
      <xdr:nvCxnSpPr>
        <xdr:cNvPr id="463" name="直線コネクタ 462">
          <a:extLst>
            <a:ext uri="{FF2B5EF4-FFF2-40B4-BE49-F238E27FC236}">
              <a16:creationId xmlns:a16="http://schemas.microsoft.com/office/drawing/2014/main" id="{0CCEFB42-968D-48EE-A25D-176F40A600F0}"/>
            </a:ext>
          </a:extLst>
        </xdr:cNvPr>
        <xdr:cNvCxnSpPr/>
      </xdr:nvCxnSpPr>
      <xdr:spPr>
        <a:xfrm flipV="1">
          <a:off x="19545300" y="6979920"/>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57530</xdr:rowOff>
    </xdr:from>
    <xdr:ext cx="469744" cy="259045"/>
    <xdr:sp macro="" textlink="">
      <xdr:nvSpPr>
        <xdr:cNvPr id="464" name="n_1aveValue【認定こども園・幼稚園・保育所】&#10;一人当たり面積">
          <a:extLst>
            <a:ext uri="{FF2B5EF4-FFF2-40B4-BE49-F238E27FC236}">
              <a16:creationId xmlns:a16="http://schemas.microsoft.com/office/drawing/2014/main" id="{196838F9-8AE1-4F17-BA72-35A12D7B204B}"/>
            </a:ext>
          </a:extLst>
        </xdr:cNvPr>
        <xdr:cNvSpPr txBox="1"/>
      </xdr:nvSpPr>
      <xdr:spPr>
        <a:xfrm>
          <a:off x="21075727" y="6572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59707</xdr:rowOff>
    </xdr:from>
    <xdr:ext cx="469744" cy="259045"/>
    <xdr:sp macro="" textlink="">
      <xdr:nvSpPr>
        <xdr:cNvPr id="465" name="n_2aveValue【認定こども園・幼稚園・保育所】&#10;一人当たり面積">
          <a:extLst>
            <a:ext uri="{FF2B5EF4-FFF2-40B4-BE49-F238E27FC236}">
              <a16:creationId xmlns:a16="http://schemas.microsoft.com/office/drawing/2014/main" id="{4E4A2847-E0EA-481E-B0F9-E48D1C551636}"/>
            </a:ext>
          </a:extLst>
        </xdr:cNvPr>
        <xdr:cNvSpPr txBox="1"/>
      </xdr:nvSpPr>
      <xdr:spPr>
        <a:xfrm>
          <a:off x="20199427" y="65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129920</xdr:rowOff>
    </xdr:from>
    <xdr:ext cx="469744" cy="259045"/>
    <xdr:sp macro="" textlink="">
      <xdr:nvSpPr>
        <xdr:cNvPr id="466" name="n_3aveValue【認定こども園・幼稚園・保育所】&#10;一人当たり面積">
          <a:extLst>
            <a:ext uri="{FF2B5EF4-FFF2-40B4-BE49-F238E27FC236}">
              <a16:creationId xmlns:a16="http://schemas.microsoft.com/office/drawing/2014/main" id="{7430168D-1968-4ADC-B7AF-E5EDE9DEC2AC}"/>
            </a:ext>
          </a:extLst>
        </xdr:cNvPr>
        <xdr:cNvSpPr txBox="1"/>
      </xdr:nvSpPr>
      <xdr:spPr>
        <a:xfrm>
          <a:off x="19310427" y="647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152961</xdr:rowOff>
    </xdr:from>
    <xdr:ext cx="469744" cy="259045"/>
    <xdr:sp macro="" textlink="">
      <xdr:nvSpPr>
        <xdr:cNvPr id="467" name="n_1mainValue【認定こども園・幼稚園・保育所】&#10;一人当たり面積">
          <a:extLst>
            <a:ext uri="{FF2B5EF4-FFF2-40B4-BE49-F238E27FC236}">
              <a16:creationId xmlns:a16="http://schemas.microsoft.com/office/drawing/2014/main" id="{19561C1F-CF35-47C0-B043-D7048D86B9EC}"/>
            </a:ext>
          </a:extLst>
        </xdr:cNvPr>
        <xdr:cNvSpPr txBox="1"/>
      </xdr:nvSpPr>
      <xdr:spPr>
        <a:xfrm>
          <a:off x="21075727" y="701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163847</xdr:rowOff>
    </xdr:from>
    <xdr:ext cx="469744" cy="259045"/>
    <xdr:sp macro="" textlink="">
      <xdr:nvSpPr>
        <xdr:cNvPr id="468" name="n_2mainValue【認定こども園・幼稚園・保育所】&#10;一人当たり面積">
          <a:extLst>
            <a:ext uri="{FF2B5EF4-FFF2-40B4-BE49-F238E27FC236}">
              <a16:creationId xmlns:a16="http://schemas.microsoft.com/office/drawing/2014/main" id="{C7C64242-5AD6-48B0-89C2-1AE605CD7C40}"/>
            </a:ext>
          </a:extLst>
        </xdr:cNvPr>
        <xdr:cNvSpPr txBox="1"/>
      </xdr:nvSpPr>
      <xdr:spPr>
        <a:xfrm>
          <a:off x="20199427" y="702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169290</xdr:rowOff>
    </xdr:from>
    <xdr:ext cx="469744" cy="259045"/>
    <xdr:sp macro="" textlink="">
      <xdr:nvSpPr>
        <xdr:cNvPr id="469" name="n_3mainValue【認定こども園・幼稚園・保育所】&#10;一人当たり面積">
          <a:extLst>
            <a:ext uri="{FF2B5EF4-FFF2-40B4-BE49-F238E27FC236}">
              <a16:creationId xmlns:a16="http://schemas.microsoft.com/office/drawing/2014/main" id="{95393F77-6242-4EF6-B304-8BBF66168386}"/>
            </a:ext>
          </a:extLst>
        </xdr:cNvPr>
        <xdr:cNvSpPr txBox="1"/>
      </xdr:nvSpPr>
      <xdr:spPr>
        <a:xfrm>
          <a:off x="19310427" y="7027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0" name="正方形/長方形 469">
          <a:extLst>
            <a:ext uri="{FF2B5EF4-FFF2-40B4-BE49-F238E27FC236}">
              <a16:creationId xmlns:a16="http://schemas.microsoft.com/office/drawing/2014/main" id="{59AF31FC-1078-4EA6-B6AE-62B14F47B4C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1" name="正方形/長方形 470">
          <a:extLst>
            <a:ext uri="{FF2B5EF4-FFF2-40B4-BE49-F238E27FC236}">
              <a16:creationId xmlns:a16="http://schemas.microsoft.com/office/drawing/2014/main" id="{56EA6805-0124-4F8A-A40E-730DE5A9C8D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2" name="正方形/長方形 471">
          <a:extLst>
            <a:ext uri="{FF2B5EF4-FFF2-40B4-BE49-F238E27FC236}">
              <a16:creationId xmlns:a16="http://schemas.microsoft.com/office/drawing/2014/main" id="{0743293C-DAE1-4F89-8616-C8F29C56423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3" name="正方形/長方形 472">
          <a:extLst>
            <a:ext uri="{FF2B5EF4-FFF2-40B4-BE49-F238E27FC236}">
              <a16:creationId xmlns:a16="http://schemas.microsoft.com/office/drawing/2014/main" id="{43EAC891-937C-4320-B634-0CE7A719CB9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4" name="正方形/長方形 473">
          <a:extLst>
            <a:ext uri="{FF2B5EF4-FFF2-40B4-BE49-F238E27FC236}">
              <a16:creationId xmlns:a16="http://schemas.microsoft.com/office/drawing/2014/main" id="{1B93E7A2-B786-46B2-AAD6-7E6B7FFC95D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5" name="正方形/長方形 474">
          <a:extLst>
            <a:ext uri="{FF2B5EF4-FFF2-40B4-BE49-F238E27FC236}">
              <a16:creationId xmlns:a16="http://schemas.microsoft.com/office/drawing/2014/main" id="{339C33F7-9EEE-477F-A713-2172CAF4C97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6" name="正方形/長方形 475">
          <a:extLst>
            <a:ext uri="{FF2B5EF4-FFF2-40B4-BE49-F238E27FC236}">
              <a16:creationId xmlns:a16="http://schemas.microsoft.com/office/drawing/2014/main" id="{DF7B736C-19C4-4A65-9D9B-B1F05AE0D6B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7" name="正方形/長方形 476">
          <a:extLst>
            <a:ext uri="{FF2B5EF4-FFF2-40B4-BE49-F238E27FC236}">
              <a16:creationId xmlns:a16="http://schemas.microsoft.com/office/drawing/2014/main" id="{E22254C2-7BAA-43FA-BBF7-0AD89627F8E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8" name="テキスト ボックス 477">
          <a:extLst>
            <a:ext uri="{FF2B5EF4-FFF2-40B4-BE49-F238E27FC236}">
              <a16:creationId xmlns:a16="http://schemas.microsoft.com/office/drawing/2014/main" id="{B229E067-6D24-4B03-A1A4-F36A937C631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9" name="直線コネクタ 478">
          <a:extLst>
            <a:ext uri="{FF2B5EF4-FFF2-40B4-BE49-F238E27FC236}">
              <a16:creationId xmlns:a16="http://schemas.microsoft.com/office/drawing/2014/main" id="{C709BA96-FBA4-40BC-9A0D-45BABDCB223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0" name="テキスト ボックス 479">
          <a:extLst>
            <a:ext uri="{FF2B5EF4-FFF2-40B4-BE49-F238E27FC236}">
              <a16:creationId xmlns:a16="http://schemas.microsoft.com/office/drawing/2014/main" id="{EB75A072-7D48-4E94-9853-BBFA586263AB}"/>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1" name="直線コネクタ 480">
          <a:extLst>
            <a:ext uri="{FF2B5EF4-FFF2-40B4-BE49-F238E27FC236}">
              <a16:creationId xmlns:a16="http://schemas.microsoft.com/office/drawing/2014/main" id="{13CDCEF3-3E53-4860-A288-E70E5E7018B9}"/>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2" name="テキスト ボックス 481">
          <a:extLst>
            <a:ext uri="{FF2B5EF4-FFF2-40B4-BE49-F238E27FC236}">
              <a16:creationId xmlns:a16="http://schemas.microsoft.com/office/drawing/2014/main" id="{F29157A6-872A-41B2-89F4-89C0C628287C}"/>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3" name="直線コネクタ 482">
          <a:extLst>
            <a:ext uri="{FF2B5EF4-FFF2-40B4-BE49-F238E27FC236}">
              <a16:creationId xmlns:a16="http://schemas.microsoft.com/office/drawing/2014/main" id="{426A6062-ADDA-4C23-95A6-04DC08E370B4}"/>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4" name="テキスト ボックス 483">
          <a:extLst>
            <a:ext uri="{FF2B5EF4-FFF2-40B4-BE49-F238E27FC236}">
              <a16:creationId xmlns:a16="http://schemas.microsoft.com/office/drawing/2014/main" id="{6B44749C-F653-45A6-B7E0-E1F3BF6566E8}"/>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5" name="直線コネクタ 484">
          <a:extLst>
            <a:ext uri="{FF2B5EF4-FFF2-40B4-BE49-F238E27FC236}">
              <a16:creationId xmlns:a16="http://schemas.microsoft.com/office/drawing/2014/main" id="{AF72BC12-A242-4101-8021-C6768E27C9D6}"/>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6" name="テキスト ボックス 485">
          <a:extLst>
            <a:ext uri="{FF2B5EF4-FFF2-40B4-BE49-F238E27FC236}">
              <a16:creationId xmlns:a16="http://schemas.microsoft.com/office/drawing/2014/main" id="{086C0879-1EAF-4B55-B473-E837DE856DAA}"/>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7" name="直線コネクタ 486">
          <a:extLst>
            <a:ext uri="{FF2B5EF4-FFF2-40B4-BE49-F238E27FC236}">
              <a16:creationId xmlns:a16="http://schemas.microsoft.com/office/drawing/2014/main" id="{460AC1D7-FBA9-4025-9CF4-68E844C1C467}"/>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8" name="テキスト ボックス 487">
          <a:extLst>
            <a:ext uri="{FF2B5EF4-FFF2-40B4-BE49-F238E27FC236}">
              <a16:creationId xmlns:a16="http://schemas.microsoft.com/office/drawing/2014/main" id="{EAF5A638-F4A2-4E3A-8495-2016BCA394EA}"/>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9" name="直線コネクタ 488">
          <a:extLst>
            <a:ext uri="{FF2B5EF4-FFF2-40B4-BE49-F238E27FC236}">
              <a16:creationId xmlns:a16="http://schemas.microsoft.com/office/drawing/2014/main" id="{70A04835-3CAB-48C8-90B9-F5ACADF39B9A}"/>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90" name="テキスト ボックス 489">
          <a:extLst>
            <a:ext uri="{FF2B5EF4-FFF2-40B4-BE49-F238E27FC236}">
              <a16:creationId xmlns:a16="http://schemas.microsoft.com/office/drawing/2014/main" id="{0AE1DAF6-A21A-4557-9DCC-84D37430A19C}"/>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1" name="直線コネクタ 490">
          <a:extLst>
            <a:ext uri="{FF2B5EF4-FFF2-40B4-BE49-F238E27FC236}">
              <a16:creationId xmlns:a16="http://schemas.microsoft.com/office/drawing/2014/main" id="{5A9837F4-8A15-45EA-8F17-EC88BE936F4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2" name="テキスト ボックス 491">
          <a:extLst>
            <a:ext uri="{FF2B5EF4-FFF2-40B4-BE49-F238E27FC236}">
              <a16:creationId xmlns:a16="http://schemas.microsoft.com/office/drawing/2014/main" id="{3452B2BE-055A-40CE-B66B-6EA96FA721A1}"/>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3" name="【学校施設】&#10;有形固定資産減価償却率グラフ枠">
          <a:extLst>
            <a:ext uri="{FF2B5EF4-FFF2-40B4-BE49-F238E27FC236}">
              <a16:creationId xmlns:a16="http://schemas.microsoft.com/office/drawing/2014/main" id="{C8A62339-8262-4708-9AFC-FC8E94C45ED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123825</xdr:rowOff>
    </xdr:from>
    <xdr:to>
      <xdr:col>85</xdr:col>
      <xdr:colOff>126364</xdr:colOff>
      <xdr:row>64</xdr:row>
      <xdr:rowOff>150495</xdr:rowOff>
    </xdr:to>
    <xdr:cxnSp macro="">
      <xdr:nvCxnSpPr>
        <xdr:cNvPr id="494" name="直線コネクタ 493">
          <a:extLst>
            <a:ext uri="{FF2B5EF4-FFF2-40B4-BE49-F238E27FC236}">
              <a16:creationId xmlns:a16="http://schemas.microsoft.com/office/drawing/2014/main" id="{960264DD-F8F5-4548-840E-0E552D0252A2}"/>
            </a:ext>
          </a:extLst>
        </xdr:cNvPr>
        <xdr:cNvCxnSpPr/>
      </xdr:nvCxnSpPr>
      <xdr:spPr>
        <a:xfrm flipV="1">
          <a:off x="16318864" y="9553575"/>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154322</xdr:rowOff>
    </xdr:from>
    <xdr:ext cx="405111" cy="259045"/>
    <xdr:sp macro="" textlink="">
      <xdr:nvSpPr>
        <xdr:cNvPr id="495" name="【学校施設】&#10;有形固定資産減価償却率最小値テキスト">
          <a:extLst>
            <a:ext uri="{FF2B5EF4-FFF2-40B4-BE49-F238E27FC236}">
              <a16:creationId xmlns:a16="http://schemas.microsoft.com/office/drawing/2014/main" id="{F74A1E8E-BB36-4F8C-8E8A-DE44E419A2BC}"/>
            </a:ext>
          </a:extLst>
        </xdr:cNvPr>
        <xdr:cNvSpPr txBox="1"/>
      </xdr:nvSpPr>
      <xdr:spPr>
        <a:xfrm>
          <a:off x="16357600" y="1112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150495</xdr:rowOff>
    </xdr:from>
    <xdr:to>
      <xdr:col>86</xdr:col>
      <xdr:colOff>25400</xdr:colOff>
      <xdr:row>64</xdr:row>
      <xdr:rowOff>150495</xdr:rowOff>
    </xdr:to>
    <xdr:cxnSp macro="">
      <xdr:nvCxnSpPr>
        <xdr:cNvPr id="496" name="直線コネクタ 495">
          <a:extLst>
            <a:ext uri="{FF2B5EF4-FFF2-40B4-BE49-F238E27FC236}">
              <a16:creationId xmlns:a16="http://schemas.microsoft.com/office/drawing/2014/main" id="{D56E79D8-0788-4FB0-8FDE-03B433F4270E}"/>
            </a:ext>
          </a:extLst>
        </xdr:cNvPr>
        <xdr:cNvCxnSpPr/>
      </xdr:nvCxnSpPr>
      <xdr:spPr>
        <a:xfrm>
          <a:off x="16230600" y="1112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70502</xdr:rowOff>
    </xdr:from>
    <xdr:ext cx="405111" cy="259045"/>
    <xdr:sp macro="" textlink="">
      <xdr:nvSpPr>
        <xdr:cNvPr id="497" name="【学校施設】&#10;有形固定資産減価償却率最大値テキスト">
          <a:extLst>
            <a:ext uri="{FF2B5EF4-FFF2-40B4-BE49-F238E27FC236}">
              <a16:creationId xmlns:a16="http://schemas.microsoft.com/office/drawing/2014/main" id="{26BE8EE8-5F18-48D5-A49A-AB94857BA6AE}"/>
            </a:ext>
          </a:extLst>
        </xdr:cNvPr>
        <xdr:cNvSpPr txBox="1"/>
      </xdr:nvSpPr>
      <xdr:spPr>
        <a:xfrm>
          <a:off x="16357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123825</xdr:rowOff>
    </xdr:from>
    <xdr:to>
      <xdr:col>86</xdr:col>
      <xdr:colOff>25400</xdr:colOff>
      <xdr:row>55</xdr:row>
      <xdr:rowOff>123825</xdr:rowOff>
    </xdr:to>
    <xdr:cxnSp macro="">
      <xdr:nvCxnSpPr>
        <xdr:cNvPr id="498" name="直線コネクタ 497">
          <a:extLst>
            <a:ext uri="{FF2B5EF4-FFF2-40B4-BE49-F238E27FC236}">
              <a16:creationId xmlns:a16="http://schemas.microsoft.com/office/drawing/2014/main" id="{AB63874C-8390-4FD5-834D-3BF3ADB9D4E3}"/>
            </a:ext>
          </a:extLst>
        </xdr:cNvPr>
        <xdr:cNvCxnSpPr/>
      </xdr:nvCxnSpPr>
      <xdr:spPr>
        <a:xfrm>
          <a:off x="16230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110507</xdr:rowOff>
    </xdr:from>
    <xdr:ext cx="405111" cy="259045"/>
    <xdr:sp macro="" textlink="">
      <xdr:nvSpPr>
        <xdr:cNvPr id="499" name="【学校施設】&#10;有形固定資産減価償却率平均値テキスト">
          <a:extLst>
            <a:ext uri="{FF2B5EF4-FFF2-40B4-BE49-F238E27FC236}">
              <a16:creationId xmlns:a16="http://schemas.microsoft.com/office/drawing/2014/main" id="{190DFF2D-A05A-4633-8848-C3CBD19F5B23}"/>
            </a:ext>
          </a:extLst>
        </xdr:cNvPr>
        <xdr:cNvSpPr txBox="1"/>
      </xdr:nvSpPr>
      <xdr:spPr>
        <a:xfrm>
          <a:off x="16357600" y="1022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132080</xdr:rowOff>
    </xdr:from>
    <xdr:to>
      <xdr:col>85</xdr:col>
      <xdr:colOff>177800</xdr:colOff>
      <xdr:row>60</xdr:row>
      <xdr:rowOff>62230</xdr:rowOff>
    </xdr:to>
    <xdr:sp macro="" textlink="">
      <xdr:nvSpPr>
        <xdr:cNvPr id="500" name="フローチャート: 判断 499">
          <a:extLst>
            <a:ext uri="{FF2B5EF4-FFF2-40B4-BE49-F238E27FC236}">
              <a16:creationId xmlns:a16="http://schemas.microsoft.com/office/drawing/2014/main" id="{E73C1699-23C2-4985-9BF8-4325BEDE8FA9}"/>
            </a:ext>
          </a:extLst>
        </xdr:cNvPr>
        <xdr:cNvSpPr/>
      </xdr:nvSpPr>
      <xdr:spPr>
        <a:xfrm>
          <a:off x="162687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501" name="フローチャート: 判断 500">
          <a:extLst>
            <a:ext uri="{FF2B5EF4-FFF2-40B4-BE49-F238E27FC236}">
              <a16:creationId xmlns:a16="http://schemas.microsoft.com/office/drawing/2014/main" id="{4E012843-7CC4-4046-B709-982467E988FD}"/>
            </a:ext>
          </a:extLst>
        </xdr:cNvPr>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164465</xdr:rowOff>
    </xdr:from>
    <xdr:to>
      <xdr:col>76</xdr:col>
      <xdr:colOff>165100</xdr:colOff>
      <xdr:row>60</xdr:row>
      <xdr:rowOff>94615</xdr:rowOff>
    </xdr:to>
    <xdr:sp macro="" textlink="">
      <xdr:nvSpPr>
        <xdr:cNvPr id="502" name="フローチャート: 判断 501">
          <a:extLst>
            <a:ext uri="{FF2B5EF4-FFF2-40B4-BE49-F238E27FC236}">
              <a16:creationId xmlns:a16="http://schemas.microsoft.com/office/drawing/2014/main" id="{ED07BE24-0B5B-4F34-87B6-628E26BF70C0}"/>
            </a:ext>
          </a:extLst>
        </xdr:cNvPr>
        <xdr:cNvSpPr/>
      </xdr:nvSpPr>
      <xdr:spPr>
        <a:xfrm>
          <a:off x="14541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114935</xdr:rowOff>
    </xdr:from>
    <xdr:to>
      <xdr:col>72</xdr:col>
      <xdr:colOff>38100</xdr:colOff>
      <xdr:row>60</xdr:row>
      <xdr:rowOff>45085</xdr:rowOff>
    </xdr:to>
    <xdr:sp macro="" textlink="">
      <xdr:nvSpPr>
        <xdr:cNvPr id="503" name="フローチャート: 判断 502">
          <a:extLst>
            <a:ext uri="{FF2B5EF4-FFF2-40B4-BE49-F238E27FC236}">
              <a16:creationId xmlns:a16="http://schemas.microsoft.com/office/drawing/2014/main" id="{2E229AD9-03AB-4C47-B906-44CDC43F1E0C}"/>
            </a:ext>
          </a:extLst>
        </xdr:cNvPr>
        <xdr:cNvSpPr/>
      </xdr:nvSpPr>
      <xdr:spPr>
        <a:xfrm>
          <a:off x="13652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C366E3EA-EE09-4C75-89B3-17D2C261658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ACC1F222-1563-4604-9901-631D50CDF54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22CBAE14-7538-4803-A7A1-98633FEBCD3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B8DC35F8-C844-4ABA-A3AE-8147A1AA7BF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5249778A-1D1C-4317-BA20-2CDA9890350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90170</xdr:rowOff>
    </xdr:from>
    <xdr:to>
      <xdr:col>85</xdr:col>
      <xdr:colOff>177800</xdr:colOff>
      <xdr:row>58</xdr:row>
      <xdr:rowOff>20320</xdr:rowOff>
    </xdr:to>
    <xdr:sp macro="" textlink="">
      <xdr:nvSpPr>
        <xdr:cNvPr id="509" name="楕円 508">
          <a:extLst>
            <a:ext uri="{FF2B5EF4-FFF2-40B4-BE49-F238E27FC236}">
              <a16:creationId xmlns:a16="http://schemas.microsoft.com/office/drawing/2014/main" id="{897BEF2A-56D0-4C89-BC36-E95C2BFD15CF}"/>
            </a:ext>
          </a:extLst>
        </xdr:cNvPr>
        <xdr:cNvSpPr/>
      </xdr:nvSpPr>
      <xdr:spPr>
        <a:xfrm>
          <a:off x="16268700" y="986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113047</xdr:rowOff>
    </xdr:from>
    <xdr:ext cx="405111" cy="259045"/>
    <xdr:sp macro="" textlink="">
      <xdr:nvSpPr>
        <xdr:cNvPr id="510" name="【学校施設】&#10;有形固定資産減価償却率該当値テキスト">
          <a:extLst>
            <a:ext uri="{FF2B5EF4-FFF2-40B4-BE49-F238E27FC236}">
              <a16:creationId xmlns:a16="http://schemas.microsoft.com/office/drawing/2014/main" id="{A3C95C1A-8E6D-4287-91A6-14DC4764142D}"/>
            </a:ext>
          </a:extLst>
        </xdr:cNvPr>
        <xdr:cNvSpPr txBox="1"/>
      </xdr:nvSpPr>
      <xdr:spPr>
        <a:xfrm>
          <a:off x="16357600" y="971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116840</xdr:rowOff>
    </xdr:from>
    <xdr:to>
      <xdr:col>81</xdr:col>
      <xdr:colOff>101600</xdr:colOff>
      <xdr:row>58</xdr:row>
      <xdr:rowOff>46990</xdr:rowOff>
    </xdr:to>
    <xdr:sp macro="" textlink="">
      <xdr:nvSpPr>
        <xdr:cNvPr id="511" name="楕円 510">
          <a:extLst>
            <a:ext uri="{FF2B5EF4-FFF2-40B4-BE49-F238E27FC236}">
              <a16:creationId xmlns:a16="http://schemas.microsoft.com/office/drawing/2014/main" id="{E7D0E199-9F50-41C2-A94F-43918968CAD8}"/>
            </a:ext>
          </a:extLst>
        </xdr:cNvPr>
        <xdr:cNvSpPr/>
      </xdr:nvSpPr>
      <xdr:spPr>
        <a:xfrm>
          <a:off x="15430500" y="988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140970</xdr:rowOff>
    </xdr:from>
    <xdr:to>
      <xdr:col>85</xdr:col>
      <xdr:colOff>127000</xdr:colOff>
      <xdr:row>57</xdr:row>
      <xdr:rowOff>167640</xdr:rowOff>
    </xdr:to>
    <xdr:cxnSp macro="">
      <xdr:nvCxnSpPr>
        <xdr:cNvPr id="512" name="直線コネクタ 511">
          <a:extLst>
            <a:ext uri="{FF2B5EF4-FFF2-40B4-BE49-F238E27FC236}">
              <a16:creationId xmlns:a16="http://schemas.microsoft.com/office/drawing/2014/main" id="{69692599-8CAC-4E0D-AE36-E0D909BF7AC7}"/>
            </a:ext>
          </a:extLst>
        </xdr:cNvPr>
        <xdr:cNvCxnSpPr/>
      </xdr:nvCxnSpPr>
      <xdr:spPr>
        <a:xfrm flipV="1">
          <a:off x="15481300" y="991362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143510</xdr:rowOff>
    </xdr:from>
    <xdr:to>
      <xdr:col>76</xdr:col>
      <xdr:colOff>165100</xdr:colOff>
      <xdr:row>58</xdr:row>
      <xdr:rowOff>73660</xdr:rowOff>
    </xdr:to>
    <xdr:sp macro="" textlink="">
      <xdr:nvSpPr>
        <xdr:cNvPr id="513" name="楕円 512">
          <a:extLst>
            <a:ext uri="{FF2B5EF4-FFF2-40B4-BE49-F238E27FC236}">
              <a16:creationId xmlns:a16="http://schemas.microsoft.com/office/drawing/2014/main" id="{85DC1A6F-BC6D-4872-9F00-161EE6C74099}"/>
            </a:ext>
          </a:extLst>
        </xdr:cNvPr>
        <xdr:cNvSpPr/>
      </xdr:nvSpPr>
      <xdr:spPr>
        <a:xfrm>
          <a:off x="145415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167640</xdr:rowOff>
    </xdr:from>
    <xdr:to>
      <xdr:col>81</xdr:col>
      <xdr:colOff>50800</xdr:colOff>
      <xdr:row>58</xdr:row>
      <xdr:rowOff>22860</xdr:rowOff>
    </xdr:to>
    <xdr:cxnSp macro="">
      <xdr:nvCxnSpPr>
        <xdr:cNvPr id="514" name="直線コネクタ 513">
          <a:extLst>
            <a:ext uri="{FF2B5EF4-FFF2-40B4-BE49-F238E27FC236}">
              <a16:creationId xmlns:a16="http://schemas.microsoft.com/office/drawing/2014/main" id="{60BFEC99-B136-4FDF-8EE2-F0B22E7ACACE}"/>
            </a:ext>
          </a:extLst>
        </xdr:cNvPr>
        <xdr:cNvCxnSpPr/>
      </xdr:nvCxnSpPr>
      <xdr:spPr>
        <a:xfrm flipV="1">
          <a:off x="14592300" y="994029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168275</xdr:rowOff>
    </xdr:from>
    <xdr:to>
      <xdr:col>72</xdr:col>
      <xdr:colOff>38100</xdr:colOff>
      <xdr:row>58</xdr:row>
      <xdr:rowOff>98425</xdr:rowOff>
    </xdr:to>
    <xdr:sp macro="" textlink="">
      <xdr:nvSpPr>
        <xdr:cNvPr id="515" name="楕円 514">
          <a:extLst>
            <a:ext uri="{FF2B5EF4-FFF2-40B4-BE49-F238E27FC236}">
              <a16:creationId xmlns:a16="http://schemas.microsoft.com/office/drawing/2014/main" id="{882CD93F-ADD1-49A6-B692-BF25703A9092}"/>
            </a:ext>
          </a:extLst>
        </xdr:cNvPr>
        <xdr:cNvSpPr/>
      </xdr:nvSpPr>
      <xdr:spPr>
        <a:xfrm>
          <a:off x="13652500" y="994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22860</xdr:rowOff>
    </xdr:from>
    <xdr:to>
      <xdr:col>76</xdr:col>
      <xdr:colOff>114300</xdr:colOff>
      <xdr:row>58</xdr:row>
      <xdr:rowOff>47625</xdr:rowOff>
    </xdr:to>
    <xdr:cxnSp macro="">
      <xdr:nvCxnSpPr>
        <xdr:cNvPr id="516" name="直線コネクタ 515">
          <a:extLst>
            <a:ext uri="{FF2B5EF4-FFF2-40B4-BE49-F238E27FC236}">
              <a16:creationId xmlns:a16="http://schemas.microsoft.com/office/drawing/2014/main" id="{09ECB313-F95A-4150-B9D7-C74BBDFCB162}"/>
            </a:ext>
          </a:extLst>
        </xdr:cNvPr>
        <xdr:cNvCxnSpPr/>
      </xdr:nvCxnSpPr>
      <xdr:spPr>
        <a:xfrm flipV="1">
          <a:off x="13703300" y="996696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104792</xdr:rowOff>
    </xdr:from>
    <xdr:ext cx="405111" cy="259045"/>
    <xdr:sp macro="" textlink="">
      <xdr:nvSpPr>
        <xdr:cNvPr id="517" name="n_1aveValue【学校施設】&#10;有形固定資産減価償却率">
          <a:extLst>
            <a:ext uri="{FF2B5EF4-FFF2-40B4-BE49-F238E27FC236}">
              <a16:creationId xmlns:a16="http://schemas.microsoft.com/office/drawing/2014/main" id="{C3EDEFE2-3F75-491A-9E9C-B7215FE55BC5}"/>
            </a:ext>
          </a:extLst>
        </xdr:cNvPr>
        <xdr:cNvSpPr txBox="1"/>
      </xdr:nvSpPr>
      <xdr:spPr>
        <a:xfrm>
          <a:off x="152660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85742</xdr:rowOff>
    </xdr:from>
    <xdr:ext cx="405111" cy="259045"/>
    <xdr:sp macro="" textlink="">
      <xdr:nvSpPr>
        <xdr:cNvPr id="518" name="n_2aveValue【学校施設】&#10;有形固定資産減価償却率">
          <a:extLst>
            <a:ext uri="{FF2B5EF4-FFF2-40B4-BE49-F238E27FC236}">
              <a16:creationId xmlns:a16="http://schemas.microsoft.com/office/drawing/2014/main" id="{179AA054-17B5-41D5-9110-9D32CFF26DE3}"/>
            </a:ext>
          </a:extLst>
        </xdr:cNvPr>
        <xdr:cNvSpPr txBox="1"/>
      </xdr:nvSpPr>
      <xdr:spPr>
        <a:xfrm>
          <a:off x="143897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36212</xdr:rowOff>
    </xdr:from>
    <xdr:ext cx="405111" cy="259045"/>
    <xdr:sp macro="" textlink="">
      <xdr:nvSpPr>
        <xdr:cNvPr id="519" name="n_3aveValue【学校施設】&#10;有形固定資産減価償却率">
          <a:extLst>
            <a:ext uri="{FF2B5EF4-FFF2-40B4-BE49-F238E27FC236}">
              <a16:creationId xmlns:a16="http://schemas.microsoft.com/office/drawing/2014/main" id="{5F97F227-47A1-4295-8A16-E6BE8AADA2D7}"/>
            </a:ext>
          </a:extLst>
        </xdr:cNvPr>
        <xdr:cNvSpPr txBox="1"/>
      </xdr:nvSpPr>
      <xdr:spPr>
        <a:xfrm>
          <a:off x="135007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63517</xdr:rowOff>
    </xdr:from>
    <xdr:ext cx="405111" cy="259045"/>
    <xdr:sp macro="" textlink="">
      <xdr:nvSpPr>
        <xdr:cNvPr id="520" name="n_1mainValue【学校施設】&#10;有形固定資産減価償却率">
          <a:extLst>
            <a:ext uri="{FF2B5EF4-FFF2-40B4-BE49-F238E27FC236}">
              <a16:creationId xmlns:a16="http://schemas.microsoft.com/office/drawing/2014/main" id="{8E495FDE-4B63-43B7-AD66-6A8AC9A0EE7C}"/>
            </a:ext>
          </a:extLst>
        </xdr:cNvPr>
        <xdr:cNvSpPr txBox="1"/>
      </xdr:nvSpPr>
      <xdr:spPr>
        <a:xfrm>
          <a:off x="15266044" y="966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90187</xdr:rowOff>
    </xdr:from>
    <xdr:ext cx="405111" cy="259045"/>
    <xdr:sp macro="" textlink="">
      <xdr:nvSpPr>
        <xdr:cNvPr id="521" name="n_2mainValue【学校施設】&#10;有形固定資産減価償却率">
          <a:extLst>
            <a:ext uri="{FF2B5EF4-FFF2-40B4-BE49-F238E27FC236}">
              <a16:creationId xmlns:a16="http://schemas.microsoft.com/office/drawing/2014/main" id="{A5751CE7-80F9-4500-A1B5-D7D0326854AE}"/>
            </a:ext>
          </a:extLst>
        </xdr:cNvPr>
        <xdr:cNvSpPr txBox="1"/>
      </xdr:nvSpPr>
      <xdr:spPr>
        <a:xfrm>
          <a:off x="14389744" y="969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114952</xdr:rowOff>
    </xdr:from>
    <xdr:ext cx="405111" cy="259045"/>
    <xdr:sp macro="" textlink="">
      <xdr:nvSpPr>
        <xdr:cNvPr id="522" name="n_3mainValue【学校施設】&#10;有形固定資産減価償却率">
          <a:extLst>
            <a:ext uri="{FF2B5EF4-FFF2-40B4-BE49-F238E27FC236}">
              <a16:creationId xmlns:a16="http://schemas.microsoft.com/office/drawing/2014/main" id="{124B62B4-4BF7-4A01-89AE-A35D19228776}"/>
            </a:ext>
          </a:extLst>
        </xdr:cNvPr>
        <xdr:cNvSpPr txBox="1"/>
      </xdr:nvSpPr>
      <xdr:spPr>
        <a:xfrm>
          <a:off x="13500744" y="971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3" name="正方形/長方形 522">
          <a:extLst>
            <a:ext uri="{FF2B5EF4-FFF2-40B4-BE49-F238E27FC236}">
              <a16:creationId xmlns:a16="http://schemas.microsoft.com/office/drawing/2014/main" id="{D044E3CD-2341-47F6-A5A5-EF8FFB8378C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4" name="正方形/長方形 523">
          <a:extLst>
            <a:ext uri="{FF2B5EF4-FFF2-40B4-BE49-F238E27FC236}">
              <a16:creationId xmlns:a16="http://schemas.microsoft.com/office/drawing/2014/main" id="{724ED944-2E84-4962-9207-AF29CD64F2B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5" name="正方形/長方形 524">
          <a:extLst>
            <a:ext uri="{FF2B5EF4-FFF2-40B4-BE49-F238E27FC236}">
              <a16:creationId xmlns:a16="http://schemas.microsoft.com/office/drawing/2014/main" id="{F7134880-A4E0-49B0-98A9-98D5FA37EA2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6" name="正方形/長方形 525">
          <a:extLst>
            <a:ext uri="{FF2B5EF4-FFF2-40B4-BE49-F238E27FC236}">
              <a16:creationId xmlns:a16="http://schemas.microsoft.com/office/drawing/2014/main" id="{560B43D2-5C9A-4861-B17C-0299E4DD96F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7" name="正方形/長方形 526">
          <a:extLst>
            <a:ext uri="{FF2B5EF4-FFF2-40B4-BE49-F238E27FC236}">
              <a16:creationId xmlns:a16="http://schemas.microsoft.com/office/drawing/2014/main" id="{0DC3ABBA-2A20-4E49-86C2-2520015C213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8" name="正方形/長方形 527">
          <a:extLst>
            <a:ext uri="{FF2B5EF4-FFF2-40B4-BE49-F238E27FC236}">
              <a16:creationId xmlns:a16="http://schemas.microsoft.com/office/drawing/2014/main" id="{9A51D47F-CF66-4EFB-96AA-E0D8ADFBD3A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9" name="正方形/長方形 528">
          <a:extLst>
            <a:ext uri="{FF2B5EF4-FFF2-40B4-BE49-F238E27FC236}">
              <a16:creationId xmlns:a16="http://schemas.microsoft.com/office/drawing/2014/main" id="{190D7937-1116-46BB-89A7-0D7A12DE916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0" name="正方形/長方形 529">
          <a:extLst>
            <a:ext uri="{FF2B5EF4-FFF2-40B4-BE49-F238E27FC236}">
              <a16:creationId xmlns:a16="http://schemas.microsoft.com/office/drawing/2014/main" id="{AC845FC0-5931-456E-A5DA-56808618F82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1" name="テキスト ボックス 530">
          <a:extLst>
            <a:ext uri="{FF2B5EF4-FFF2-40B4-BE49-F238E27FC236}">
              <a16:creationId xmlns:a16="http://schemas.microsoft.com/office/drawing/2014/main" id="{D54408F4-F145-4EF8-A8C2-A21924E5C99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2" name="直線コネクタ 531">
          <a:extLst>
            <a:ext uri="{FF2B5EF4-FFF2-40B4-BE49-F238E27FC236}">
              <a16:creationId xmlns:a16="http://schemas.microsoft.com/office/drawing/2014/main" id="{2BB8E965-0D2A-459F-94EE-CDEFEEE5E66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533" name="直線コネクタ 532">
          <a:extLst>
            <a:ext uri="{FF2B5EF4-FFF2-40B4-BE49-F238E27FC236}">
              <a16:creationId xmlns:a16="http://schemas.microsoft.com/office/drawing/2014/main" id="{4434724F-E17A-46AC-BE0E-E103A0F51499}"/>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34" name="テキスト ボックス 533">
          <a:extLst>
            <a:ext uri="{FF2B5EF4-FFF2-40B4-BE49-F238E27FC236}">
              <a16:creationId xmlns:a16="http://schemas.microsoft.com/office/drawing/2014/main" id="{7D541210-7EA2-4E9D-85B0-A3094F25119A}"/>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5" name="直線コネクタ 534">
          <a:extLst>
            <a:ext uri="{FF2B5EF4-FFF2-40B4-BE49-F238E27FC236}">
              <a16:creationId xmlns:a16="http://schemas.microsoft.com/office/drawing/2014/main" id="{625FBC48-DE93-45F9-9665-5ECD8AE70F0D}"/>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36" name="テキスト ボックス 535">
          <a:extLst>
            <a:ext uri="{FF2B5EF4-FFF2-40B4-BE49-F238E27FC236}">
              <a16:creationId xmlns:a16="http://schemas.microsoft.com/office/drawing/2014/main" id="{00932BF6-12FC-40AE-962A-FD454DC6B21C}"/>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37" name="直線コネクタ 536">
          <a:extLst>
            <a:ext uri="{FF2B5EF4-FFF2-40B4-BE49-F238E27FC236}">
              <a16:creationId xmlns:a16="http://schemas.microsoft.com/office/drawing/2014/main" id="{59F4A23B-157E-4DDF-9981-BAB360B98A4B}"/>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143527</xdr:rowOff>
    </xdr:from>
    <xdr:ext cx="531299" cy="259045"/>
    <xdr:sp macro="" textlink="">
      <xdr:nvSpPr>
        <xdr:cNvPr id="538" name="テキスト ボックス 537">
          <a:extLst>
            <a:ext uri="{FF2B5EF4-FFF2-40B4-BE49-F238E27FC236}">
              <a16:creationId xmlns:a16="http://schemas.microsoft.com/office/drawing/2014/main" id="{0A79B989-4E47-48F9-AE03-D3A9D0260764}"/>
            </a:ext>
          </a:extLst>
        </xdr:cNvPr>
        <xdr:cNvSpPr txBox="1"/>
      </xdr:nvSpPr>
      <xdr:spPr>
        <a:xfrm>
          <a:off x="17756701" y="957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9" name="直線コネクタ 538">
          <a:extLst>
            <a:ext uri="{FF2B5EF4-FFF2-40B4-BE49-F238E27FC236}">
              <a16:creationId xmlns:a16="http://schemas.microsoft.com/office/drawing/2014/main" id="{67757434-34BE-48E3-94EA-97F9B5AEC0D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0" name="テキスト ボックス 539">
          <a:extLst>
            <a:ext uri="{FF2B5EF4-FFF2-40B4-BE49-F238E27FC236}">
              <a16:creationId xmlns:a16="http://schemas.microsoft.com/office/drawing/2014/main" id="{5BA5ED42-D17F-4705-8776-B68022F2F949}"/>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1" name="【学校施設】&#10;一人当たり面積グラフ枠">
          <a:extLst>
            <a:ext uri="{FF2B5EF4-FFF2-40B4-BE49-F238E27FC236}">
              <a16:creationId xmlns:a16="http://schemas.microsoft.com/office/drawing/2014/main" id="{5D37BF37-48DB-4421-BB33-3B426762899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26860</xdr:rowOff>
    </xdr:from>
    <xdr:to>
      <xdr:col>116</xdr:col>
      <xdr:colOff>62864</xdr:colOff>
      <xdr:row>62</xdr:row>
      <xdr:rowOff>160077</xdr:rowOff>
    </xdr:to>
    <xdr:cxnSp macro="">
      <xdr:nvCxnSpPr>
        <xdr:cNvPr id="542" name="直線コネクタ 541">
          <a:extLst>
            <a:ext uri="{FF2B5EF4-FFF2-40B4-BE49-F238E27FC236}">
              <a16:creationId xmlns:a16="http://schemas.microsoft.com/office/drawing/2014/main" id="{0123F3DE-BA63-483D-9FF6-56B55DF62B45}"/>
            </a:ext>
          </a:extLst>
        </xdr:cNvPr>
        <xdr:cNvCxnSpPr/>
      </xdr:nvCxnSpPr>
      <xdr:spPr>
        <a:xfrm flipV="1">
          <a:off x="22160864" y="9628060"/>
          <a:ext cx="0" cy="1161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163904</xdr:rowOff>
    </xdr:from>
    <xdr:ext cx="469744" cy="259045"/>
    <xdr:sp macro="" textlink="">
      <xdr:nvSpPr>
        <xdr:cNvPr id="543" name="【学校施設】&#10;一人当たり面積最小値テキスト">
          <a:extLst>
            <a:ext uri="{FF2B5EF4-FFF2-40B4-BE49-F238E27FC236}">
              <a16:creationId xmlns:a16="http://schemas.microsoft.com/office/drawing/2014/main" id="{F4C941DE-78D6-4227-9F21-4A53F2083B1B}"/>
            </a:ext>
          </a:extLst>
        </xdr:cNvPr>
        <xdr:cNvSpPr txBox="1"/>
      </xdr:nvSpPr>
      <xdr:spPr>
        <a:xfrm>
          <a:off x="22199600" y="1079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160077</xdr:rowOff>
    </xdr:from>
    <xdr:to>
      <xdr:col>116</xdr:col>
      <xdr:colOff>152400</xdr:colOff>
      <xdr:row>62</xdr:row>
      <xdr:rowOff>160077</xdr:rowOff>
    </xdr:to>
    <xdr:cxnSp macro="">
      <xdr:nvCxnSpPr>
        <xdr:cNvPr id="544" name="直線コネクタ 543">
          <a:extLst>
            <a:ext uri="{FF2B5EF4-FFF2-40B4-BE49-F238E27FC236}">
              <a16:creationId xmlns:a16="http://schemas.microsoft.com/office/drawing/2014/main" id="{F6F6EEFF-9236-4107-B471-24460FEA4E36}"/>
            </a:ext>
          </a:extLst>
        </xdr:cNvPr>
        <xdr:cNvCxnSpPr/>
      </xdr:nvCxnSpPr>
      <xdr:spPr>
        <a:xfrm>
          <a:off x="22072600" y="10789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144987</xdr:rowOff>
    </xdr:from>
    <xdr:ext cx="534377" cy="259045"/>
    <xdr:sp macro="" textlink="">
      <xdr:nvSpPr>
        <xdr:cNvPr id="545" name="【学校施設】&#10;一人当たり面積最大値テキスト">
          <a:extLst>
            <a:ext uri="{FF2B5EF4-FFF2-40B4-BE49-F238E27FC236}">
              <a16:creationId xmlns:a16="http://schemas.microsoft.com/office/drawing/2014/main" id="{55AA7FF0-4937-4ED3-B4E2-177023B5B07A}"/>
            </a:ext>
          </a:extLst>
        </xdr:cNvPr>
        <xdr:cNvSpPr txBox="1"/>
      </xdr:nvSpPr>
      <xdr:spPr>
        <a:xfrm>
          <a:off x="22199600" y="940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26860</xdr:rowOff>
    </xdr:from>
    <xdr:to>
      <xdr:col>116</xdr:col>
      <xdr:colOff>152400</xdr:colOff>
      <xdr:row>56</xdr:row>
      <xdr:rowOff>26860</xdr:rowOff>
    </xdr:to>
    <xdr:cxnSp macro="">
      <xdr:nvCxnSpPr>
        <xdr:cNvPr id="546" name="直線コネクタ 545">
          <a:extLst>
            <a:ext uri="{FF2B5EF4-FFF2-40B4-BE49-F238E27FC236}">
              <a16:creationId xmlns:a16="http://schemas.microsoft.com/office/drawing/2014/main" id="{22B571B9-FF88-4110-94A9-CEA72DC97020}"/>
            </a:ext>
          </a:extLst>
        </xdr:cNvPr>
        <xdr:cNvCxnSpPr/>
      </xdr:nvCxnSpPr>
      <xdr:spPr>
        <a:xfrm>
          <a:off x="22072600" y="962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97820</xdr:rowOff>
    </xdr:from>
    <xdr:ext cx="469744" cy="259045"/>
    <xdr:sp macro="" textlink="">
      <xdr:nvSpPr>
        <xdr:cNvPr id="547" name="【学校施設】&#10;一人当たり面積平均値テキスト">
          <a:extLst>
            <a:ext uri="{FF2B5EF4-FFF2-40B4-BE49-F238E27FC236}">
              <a16:creationId xmlns:a16="http://schemas.microsoft.com/office/drawing/2014/main" id="{8E43B7E0-AD25-432E-B978-A7E5C8EAA8FD}"/>
            </a:ext>
          </a:extLst>
        </xdr:cNvPr>
        <xdr:cNvSpPr txBox="1"/>
      </xdr:nvSpPr>
      <xdr:spPr>
        <a:xfrm>
          <a:off x="22199600" y="10556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119393</xdr:rowOff>
    </xdr:from>
    <xdr:to>
      <xdr:col>116</xdr:col>
      <xdr:colOff>114300</xdr:colOff>
      <xdr:row>62</xdr:row>
      <xdr:rowOff>49543</xdr:rowOff>
    </xdr:to>
    <xdr:sp macro="" textlink="">
      <xdr:nvSpPr>
        <xdr:cNvPr id="548" name="フローチャート: 判断 547">
          <a:extLst>
            <a:ext uri="{FF2B5EF4-FFF2-40B4-BE49-F238E27FC236}">
              <a16:creationId xmlns:a16="http://schemas.microsoft.com/office/drawing/2014/main" id="{6FD9E7C5-E80A-448B-838E-766961254DDB}"/>
            </a:ext>
          </a:extLst>
        </xdr:cNvPr>
        <xdr:cNvSpPr/>
      </xdr:nvSpPr>
      <xdr:spPr>
        <a:xfrm>
          <a:off x="22110700" y="105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108591</xdr:rowOff>
    </xdr:from>
    <xdr:to>
      <xdr:col>112</xdr:col>
      <xdr:colOff>38100</xdr:colOff>
      <xdr:row>62</xdr:row>
      <xdr:rowOff>38741</xdr:rowOff>
    </xdr:to>
    <xdr:sp macro="" textlink="">
      <xdr:nvSpPr>
        <xdr:cNvPr id="549" name="フローチャート: 判断 548">
          <a:extLst>
            <a:ext uri="{FF2B5EF4-FFF2-40B4-BE49-F238E27FC236}">
              <a16:creationId xmlns:a16="http://schemas.microsoft.com/office/drawing/2014/main" id="{BB6D215A-C55C-4484-A07B-5E344F6E90C3}"/>
            </a:ext>
          </a:extLst>
        </xdr:cNvPr>
        <xdr:cNvSpPr/>
      </xdr:nvSpPr>
      <xdr:spPr>
        <a:xfrm>
          <a:off x="21272500" y="1056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116307</xdr:rowOff>
    </xdr:from>
    <xdr:to>
      <xdr:col>107</xdr:col>
      <xdr:colOff>101600</xdr:colOff>
      <xdr:row>62</xdr:row>
      <xdr:rowOff>46457</xdr:rowOff>
    </xdr:to>
    <xdr:sp macro="" textlink="">
      <xdr:nvSpPr>
        <xdr:cNvPr id="550" name="フローチャート: 判断 549">
          <a:extLst>
            <a:ext uri="{FF2B5EF4-FFF2-40B4-BE49-F238E27FC236}">
              <a16:creationId xmlns:a16="http://schemas.microsoft.com/office/drawing/2014/main" id="{7BFA0C07-B6F0-4C43-93AD-FE99992050FF}"/>
            </a:ext>
          </a:extLst>
        </xdr:cNvPr>
        <xdr:cNvSpPr/>
      </xdr:nvSpPr>
      <xdr:spPr>
        <a:xfrm>
          <a:off x="20383500" y="1057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132823</xdr:rowOff>
    </xdr:from>
    <xdr:to>
      <xdr:col>102</xdr:col>
      <xdr:colOff>165100</xdr:colOff>
      <xdr:row>62</xdr:row>
      <xdr:rowOff>62973</xdr:rowOff>
    </xdr:to>
    <xdr:sp macro="" textlink="">
      <xdr:nvSpPr>
        <xdr:cNvPr id="551" name="フローチャート: 判断 550">
          <a:extLst>
            <a:ext uri="{FF2B5EF4-FFF2-40B4-BE49-F238E27FC236}">
              <a16:creationId xmlns:a16="http://schemas.microsoft.com/office/drawing/2014/main" id="{EC5F8E6D-6DB7-4F6C-9F5C-4A8E7256784B}"/>
            </a:ext>
          </a:extLst>
        </xdr:cNvPr>
        <xdr:cNvSpPr/>
      </xdr:nvSpPr>
      <xdr:spPr>
        <a:xfrm>
          <a:off x="19494500" y="1059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428A2A9E-7700-4836-86B2-BF086558595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D9E16B39-E5A1-4B6E-A6EF-0093F8A3C676}"/>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743C2B01-E8BC-4F37-AB39-43A5968B69B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2D7AB583-22FF-4BF7-902C-1130842DF49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6" name="テキスト ボックス 555">
          <a:extLst>
            <a:ext uri="{FF2B5EF4-FFF2-40B4-BE49-F238E27FC236}">
              <a16:creationId xmlns:a16="http://schemas.microsoft.com/office/drawing/2014/main" id="{10438F48-4787-48E3-ABA6-0420E810656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21324</xdr:rowOff>
    </xdr:from>
    <xdr:to>
      <xdr:col>116</xdr:col>
      <xdr:colOff>114300</xdr:colOff>
      <xdr:row>61</xdr:row>
      <xdr:rowOff>122924</xdr:rowOff>
    </xdr:to>
    <xdr:sp macro="" textlink="">
      <xdr:nvSpPr>
        <xdr:cNvPr id="557" name="楕円 556">
          <a:extLst>
            <a:ext uri="{FF2B5EF4-FFF2-40B4-BE49-F238E27FC236}">
              <a16:creationId xmlns:a16="http://schemas.microsoft.com/office/drawing/2014/main" id="{5C502CAE-9E9A-40E3-BCFE-0F304E47D8C9}"/>
            </a:ext>
          </a:extLst>
        </xdr:cNvPr>
        <xdr:cNvSpPr/>
      </xdr:nvSpPr>
      <xdr:spPr>
        <a:xfrm>
          <a:off x="22110700" y="1047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44201</xdr:rowOff>
    </xdr:from>
    <xdr:ext cx="469744" cy="259045"/>
    <xdr:sp macro="" textlink="">
      <xdr:nvSpPr>
        <xdr:cNvPr id="558" name="【学校施設】&#10;一人当たり面積該当値テキスト">
          <a:extLst>
            <a:ext uri="{FF2B5EF4-FFF2-40B4-BE49-F238E27FC236}">
              <a16:creationId xmlns:a16="http://schemas.microsoft.com/office/drawing/2014/main" id="{B275173A-30E6-4C70-919D-9C9FF313DA85}"/>
            </a:ext>
          </a:extLst>
        </xdr:cNvPr>
        <xdr:cNvSpPr txBox="1"/>
      </xdr:nvSpPr>
      <xdr:spPr>
        <a:xfrm>
          <a:off x="22199600" y="10331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26867</xdr:rowOff>
    </xdr:from>
    <xdr:to>
      <xdr:col>112</xdr:col>
      <xdr:colOff>38100</xdr:colOff>
      <xdr:row>61</xdr:row>
      <xdr:rowOff>128467</xdr:rowOff>
    </xdr:to>
    <xdr:sp macro="" textlink="">
      <xdr:nvSpPr>
        <xdr:cNvPr id="559" name="楕円 558">
          <a:extLst>
            <a:ext uri="{FF2B5EF4-FFF2-40B4-BE49-F238E27FC236}">
              <a16:creationId xmlns:a16="http://schemas.microsoft.com/office/drawing/2014/main" id="{C5BB0E4E-A73E-4AF4-9E25-136EC245A7B3}"/>
            </a:ext>
          </a:extLst>
        </xdr:cNvPr>
        <xdr:cNvSpPr/>
      </xdr:nvSpPr>
      <xdr:spPr>
        <a:xfrm>
          <a:off x="21272500" y="1048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72124</xdr:rowOff>
    </xdr:from>
    <xdr:to>
      <xdr:col>116</xdr:col>
      <xdr:colOff>63500</xdr:colOff>
      <xdr:row>61</xdr:row>
      <xdr:rowOff>77667</xdr:rowOff>
    </xdr:to>
    <xdr:cxnSp macro="">
      <xdr:nvCxnSpPr>
        <xdr:cNvPr id="560" name="直線コネクタ 559">
          <a:extLst>
            <a:ext uri="{FF2B5EF4-FFF2-40B4-BE49-F238E27FC236}">
              <a16:creationId xmlns:a16="http://schemas.microsoft.com/office/drawing/2014/main" id="{82C2908F-B5CE-4FF6-AF2F-9C6D05AD98DA}"/>
            </a:ext>
          </a:extLst>
        </xdr:cNvPr>
        <xdr:cNvCxnSpPr/>
      </xdr:nvCxnSpPr>
      <xdr:spPr>
        <a:xfrm flipV="1">
          <a:off x="21323300" y="10530574"/>
          <a:ext cx="838200" cy="5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37497</xdr:rowOff>
    </xdr:from>
    <xdr:to>
      <xdr:col>107</xdr:col>
      <xdr:colOff>101600</xdr:colOff>
      <xdr:row>61</xdr:row>
      <xdr:rowOff>139097</xdr:rowOff>
    </xdr:to>
    <xdr:sp macro="" textlink="">
      <xdr:nvSpPr>
        <xdr:cNvPr id="561" name="楕円 560">
          <a:extLst>
            <a:ext uri="{FF2B5EF4-FFF2-40B4-BE49-F238E27FC236}">
              <a16:creationId xmlns:a16="http://schemas.microsoft.com/office/drawing/2014/main" id="{81F6DA68-47CB-4B7B-BFA1-7E137569868D}"/>
            </a:ext>
          </a:extLst>
        </xdr:cNvPr>
        <xdr:cNvSpPr/>
      </xdr:nvSpPr>
      <xdr:spPr>
        <a:xfrm>
          <a:off x="20383500" y="1049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77667</xdr:rowOff>
    </xdr:from>
    <xdr:to>
      <xdr:col>111</xdr:col>
      <xdr:colOff>177800</xdr:colOff>
      <xdr:row>61</xdr:row>
      <xdr:rowOff>88297</xdr:rowOff>
    </xdr:to>
    <xdr:cxnSp macro="">
      <xdr:nvCxnSpPr>
        <xdr:cNvPr id="562" name="直線コネクタ 561">
          <a:extLst>
            <a:ext uri="{FF2B5EF4-FFF2-40B4-BE49-F238E27FC236}">
              <a16:creationId xmlns:a16="http://schemas.microsoft.com/office/drawing/2014/main" id="{33CA1283-BFD3-494E-8A46-D52C79BCA20C}"/>
            </a:ext>
          </a:extLst>
        </xdr:cNvPr>
        <xdr:cNvCxnSpPr/>
      </xdr:nvCxnSpPr>
      <xdr:spPr>
        <a:xfrm flipV="1">
          <a:off x="20434300" y="10536117"/>
          <a:ext cx="889000" cy="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42697</xdr:rowOff>
    </xdr:from>
    <xdr:to>
      <xdr:col>102</xdr:col>
      <xdr:colOff>165100</xdr:colOff>
      <xdr:row>61</xdr:row>
      <xdr:rowOff>144297</xdr:rowOff>
    </xdr:to>
    <xdr:sp macro="" textlink="">
      <xdr:nvSpPr>
        <xdr:cNvPr id="563" name="楕円 562">
          <a:extLst>
            <a:ext uri="{FF2B5EF4-FFF2-40B4-BE49-F238E27FC236}">
              <a16:creationId xmlns:a16="http://schemas.microsoft.com/office/drawing/2014/main" id="{252C107A-2B6D-4F8B-92D5-D2004D501A88}"/>
            </a:ext>
          </a:extLst>
        </xdr:cNvPr>
        <xdr:cNvSpPr/>
      </xdr:nvSpPr>
      <xdr:spPr>
        <a:xfrm>
          <a:off x="19494500" y="1050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88297</xdr:rowOff>
    </xdr:from>
    <xdr:to>
      <xdr:col>107</xdr:col>
      <xdr:colOff>50800</xdr:colOff>
      <xdr:row>61</xdr:row>
      <xdr:rowOff>93497</xdr:rowOff>
    </xdr:to>
    <xdr:cxnSp macro="">
      <xdr:nvCxnSpPr>
        <xdr:cNvPr id="564" name="直線コネクタ 563">
          <a:extLst>
            <a:ext uri="{FF2B5EF4-FFF2-40B4-BE49-F238E27FC236}">
              <a16:creationId xmlns:a16="http://schemas.microsoft.com/office/drawing/2014/main" id="{CE299A76-52FB-4BD9-82B4-747116C16E19}"/>
            </a:ext>
          </a:extLst>
        </xdr:cNvPr>
        <xdr:cNvCxnSpPr/>
      </xdr:nvCxnSpPr>
      <xdr:spPr>
        <a:xfrm flipV="1">
          <a:off x="19545300" y="10546747"/>
          <a:ext cx="889000" cy="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29868</xdr:rowOff>
    </xdr:from>
    <xdr:ext cx="469744" cy="259045"/>
    <xdr:sp macro="" textlink="">
      <xdr:nvSpPr>
        <xdr:cNvPr id="565" name="n_1aveValue【学校施設】&#10;一人当たり面積">
          <a:extLst>
            <a:ext uri="{FF2B5EF4-FFF2-40B4-BE49-F238E27FC236}">
              <a16:creationId xmlns:a16="http://schemas.microsoft.com/office/drawing/2014/main" id="{09C4CAD9-1DA4-47BB-9483-C671BAFAB0F5}"/>
            </a:ext>
          </a:extLst>
        </xdr:cNvPr>
        <xdr:cNvSpPr txBox="1"/>
      </xdr:nvSpPr>
      <xdr:spPr>
        <a:xfrm>
          <a:off x="21075727" y="10659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37584</xdr:rowOff>
    </xdr:from>
    <xdr:ext cx="469744" cy="259045"/>
    <xdr:sp macro="" textlink="">
      <xdr:nvSpPr>
        <xdr:cNvPr id="566" name="n_2aveValue【学校施設】&#10;一人当たり面積">
          <a:extLst>
            <a:ext uri="{FF2B5EF4-FFF2-40B4-BE49-F238E27FC236}">
              <a16:creationId xmlns:a16="http://schemas.microsoft.com/office/drawing/2014/main" id="{B87F273D-6F55-417D-948F-38D7533678BD}"/>
            </a:ext>
          </a:extLst>
        </xdr:cNvPr>
        <xdr:cNvSpPr txBox="1"/>
      </xdr:nvSpPr>
      <xdr:spPr>
        <a:xfrm>
          <a:off x="20199427" y="1066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54100</xdr:rowOff>
    </xdr:from>
    <xdr:ext cx="469744" cy="259045"/>
    <xdr:sp macro="" textlink="">
      <xdr:nvSpPr>
        <xdr:cNvPr id="567" name="n_3aveValue【学校施設】&#10;一人当たり面積">
          <a:extLst>
            <a:ext uri="{FF2B5EF4-FFF2-40B4-BE49-F238E27FC236}">
              <a16:creationId xmlns:a16="http://schemas.microsoft.com/office/drawing/2014/main" id="{7965EF5F-666A-463F-9404-688BB0C82C67}"/>
            </a:ext>
          </a:extLst>
        </xdr:cNvPr>
        <xdr:cNvSpPr txBox="1"/>
      </xdr:nvSpPr>
      <xdr:spPr>
        <a:xfrm>
          <a:off x="19310427" y="10684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144994</xdr:rowOff>
    </xdr:from>
    <xdr:ext cx="469744" cy="259045"/>
    <xdr:sp macro="" textlink="">
      <xdr:nvSpPr>
        <xdr:cNvPr id="568" name="n_1mainValue【学校施設】&#10;一人当たり面積">
          <a:extLst>
            <a:ext uri="{FF2B5EF4-FFF2-40B4-BE49-F238E27FC236}">
              <a16:creationId xmlns:a16="http://schemas.microsoft.com/office/drawing/2014/main" id="{2D2DD458-F149-48FB-91FD-30E82310B97F}"/>
            </a:ext>
          </a:extLst>
        </xdr:cNvPr>
        <xdr:cNvSpPr txBox="1"/>
      </xdr:nvSpPr>
      <xdr:spPr>
        <a:xfrm>
          <a:off x="21075727" y="10260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155624</xdr:rowOff>
    </xdr:from>
    <xdr:ext cx="469744" cy="259045"/>
    <xdr:sp macro="" textlink="">
      <xdr:nvSpPr>
        <xdr:cNvPr id="569" name="n_2mainValue【学校施設】&#10;一人当たり面積">
          <a:extLst>
            <a:ext uri="{FF2B5EF4-FFF2-40B4-BE49-F238E27FC236}">
              <a16:creationId xmlns:a16="http://schemas.microsoft.com/office/drawing/2014/main" id="{FF2D9B03-30FA-40F9-AF70-D2370B1EDC9F}"/>
            </a:ext>
          </a:extLst>
        </xdr:cNvPr>
        <xdr:cNvSpPr txBox="1"/>
      </xdr:nvSpPr>
      <xdr:spPr>
        <a:xfrm>
          <a:off x="20199427" y="10271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160824</xdr:rowOff>
    </xdr:from>
    <xdr:ext cx="469744" cy="259045"/>
    <xdr:sp macro="" textlink="">
      <xdr:nvSpPr>
        <xdr:cNvPr id="570" name="n_3mainValue【学校施設】&#10;一人当たり面積">
          <a:extLst>
            <a:ext uri="{FF2B5EF4-FFF2-40B4-BE49-F238E27FC236}">
              <a16:creationId xmlns:a16="http://schemas.microsoft.com/office/drawing/2014/main" id="{2EC3321D-B39A-4442-8DC4-8E49EB9ED59E}"/>
            </a:ext>
          </a:extLst>
        </xdr:cNvPr>
        <xdr:cNvSpPr txBox="1"/>
      </xdr:nvSpPr>
      <xdr:spPr>
        <a:xfrm>
          <a:off x="19310427" y="10276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1" name="正方形/長方形 570">
          <a:extLst>
            <a:ext uri="{FF2B5EF4-FFF2-40B4-BE49-F238E27FC236}">
              <a16:creationId xmlns:a16="http://schemas.microsoft.com/office/drawing/2014/main" id="{E8BB0A6F-8D8C-4B6F-95AC-9EFCE0E3C8F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2" name="正方形/長方形 571">
          <a:extLst>
            <a:ext uri="{FF2B5EF4-FFF2-40B4-BE49-F238E27FC236}">
              <a16:creationId xmlns:a16="http://schemas.microsoft.com/office/drawing/2014/main" id="{B392C8A8-74D1-4158-A4DF-4333B9671BF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3" name="正方形/長方形 572">
          <a:extLst>
            <a:ext uri="{FF2B5EF4-FFF2-40B4-BE49-F238E27FC236}">
              <a16:creationId xmlns:a16="http://schemas.microsoft.com/office/drawing/2014/main" id="{E138A1A1-5E1A-4955-8B50-A94C89A3B58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4" name="正方形/長方形 573">
          <a:extLst>
            <a:ext uri="{FF2B5EF4-FFF2-40B4-BE49-F238E27FC236}">
              <a16:creationId xmlns:a16="http://schemas.microsoft.com/office/drawing/2014/main" id="{3CF4AAE4-9EA7-4E44-90CE-10C1B660192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5" name="正方形/長方形 574">
          <a:extLst>
            <a:ext uri="{FF2B5EF4-FFF2-40B4-BE49-F238E27FC236}">
              <a16:creationId xmlns:a16="http://schemas.microsoft.com/office/drawing/2014/main" id="{E26195FE-8409-4966-92FC-D17BECBA0A7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6" name="正方形/長方形 575">
          <a:extLst>
            <a:ext uri="{FF2B5EF4-FFF2-40B4-BE49-F238E27FC236}">
              <a16:creationId xmlns:a16="http://schemas.microsoft.com/office/drawing/2014/main" id="{A1A48F6A-5F02-49DC-94B1-D6F9B0BAAB5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7" name="正方形/長方形 576">
          <a:extLst>
            <a:ext uri="{FF2B5EF4-FFF2-40B4-BE49-F238E27FC236}">
              <a16:creationId xmlns:a16="http://schemas.microsoft.com/office/drawing/2014/main" id="{15265D31-5965-4101-8105-7C9A7FD003F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8" name="正方形/長方形 577">
          <a:extLst>
            <a:ext uri="{FF2B5EF4-FFF2-40B4-BE49-F238E27FC236}">
              <a16:creationId xmlns:a16="http://schemas.microsoft.com/office/drawing/2014/main" id="{7E602ED1-DE85-43C8-8BBE-90688CBB20D8}"/>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9" name="テキスト ボックス 578">
          <a:extLst>
            <a:ext uri="{FF2B5EF4-FFF2-40B4-BE49-F238E27FC236}">
              <a16:creationId xmlns:a16="http://schemas.microsoft.com/office/drawing/2014/main" id="{AA07ECA1-50FB-4CF0-93CC-53327D9FB837}"/>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0" name="直線コネクタ 579">
          <a:extLst>
            <a:ext uri="{FF2B5EF4-FFF2-40B4-BE49-F238E27FC236}">
              <a16:creationId xmlns:a16="http://schemas.microsoft.com/office/drawing/2014/main" id="{B4FAFE34-5200-401F-999E-2B6F5D8F16DD}"/>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1" name="直線コネクタ 580">
          <a:extLst>
            <a:ext uri="{FF2B5EF4-FFF2-40B4-BE49-F238E27FC236}">
              <a16:creationId xmlns:a16="http://schemas.microsoft.com/office/drawing/2014/main" id="{0AE96365-BD45-401E-A854-1D7F701E65AB}"/>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2" name="テキスト ボックス 581">
          <a:extLst>
            <a:ext uri="{FF2B5EF4-FFF2-40B4-BE49-F238E27FC236}">
              <a16:creationId xmlns:a16="http://schemas.microsoft.com/office/drawing/2014/main" id="{D0984A18-CD63-449B-BDDF-35491DBDDA63}"/>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3" name="直線コネクタ 582">
          <a:extLst>
            <a:ext uri="{FF2B5EF4-FFF2-40B4-BE49-F238E27FC236}">
              <a16:creationId xmlns:a16="http://schemas.microsoft.com/office/drawing/2014/main" id="{27A32CCB-76D8-43CD-B3B3-E1EBFACB0682}"/>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4" name="テキスト ボックス 583">
          <a:extLst>
            <a:ext uri="{FF2B5EF4-FFF2-40B4-BE49-F238E27FC236}">
              <a16:creationId xmlns:a16="http://schemas.microsoft.com/office/drawing/2014/main" id="{FA7AD2BC-B6A7-4A3E-8121-FB608B85CEA7}"/>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5" name="直線コネクタ 584">
          <a:extLst>
            <a:ext uri="{FF2B5EF4-FFF2-40B4-BE49-F238E27FC236}">
              <a16:creationId xmlns:a16="http://schemas.microsoft.com/office/drawing/2014/main" id="{18FCB56D-3B54-4403-8B14-4E41C22DD82D}"/>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6" name="テキスト ボックス 585">
          <a:extLst>
            <a:ext uri="{FF2B5EF4-FFF2-40B4-BE49-F238E27FC236}">
              <a16:creationId xmlns:a16="http://schemas.microsoft.com/office/drawing/2014/main" id="{00062C9C-4A90-4BE0-9CF6-FD691192FA0D}"/>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7" name="直線コネクタ 586">
          <a:extLst>
            <a:ext uri="{FF2B5EF4-FFF2-40B4-BE49-F238E27FC236}">
              <a16:creationId xmlns:a16="http://schemas.microsoft.com/office/drawing/2014/main" id="{E773684E-DB4F-42C8-8A40-A1B691F87C0C}"/>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8" name="テキスト ボックス 587">
          <a:extLst>
            <a:ext uri="{FF2B5EF4-FFF2-40B4-BE49-F238E27FC236}">
              <a16:creationId xmlns:a16="http://schemas.microsoft.com/office/drawing/2014/main" id="{983EB801-1F5F-4410-9F86-5C22D2B3D06C}"/>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9" name="直線コネクタ 588">
          <a:extLst>
            <a:ext uri="{FF2B5EF4-FFF2-40B4-BE49-F238E27FC236}">
              <a16:creationId xmlns:a16="http://schemas.microsoft.com/office/drawing/2014/main" id="{8992EB39-78AF-4EB6-A5D4-46F111C1C86F}"/>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0" name="テキスト ボックス 589">
          <a:extLst>
            <a:ext uri="{FF2B5EF4-FFF2-40B4-BE49-F238E27FC236}">
              <a16:creationId xmlns:a16="http://schemas.microsoft.com/office/drawing/2014/main" id="{A5C9F53A-B4E3-4E6F-9712-794B0BB80086}"/>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1" name="直線コネクタ 590">
          <a:extLst>
            <a:ext uri="{FF2B5EF4-FFF2-40B4-BE49-F238E27FC236}">
              <a16:creationId xmlns:a16="http://schemas.microsoft.com/office/drawing/2014/main" id="{A2F51DAB-3AC7-4BDD-9841-81905212C895}"/>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2" name="テキスト ボックス 591">
          <a:extLst>
            <a:ext uri="{FF2B5EF4-FFF2-40B4-BE49-F238E27FC236}">
              <a16:creationId xmlns:a16="http://schemas.microsoft.com/office/drawing/2014/main" id="{0639733A-6A1B-4B26-879A-FE10581E15FF}"/>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3" name="直線コネクタ 592">
          <a:extLst>
            <a:ext uri="{FF2B5EF4-FFF2-40B4-BE49-F238E27FC236}">
              <a16:creationId xmlns:a16="http://schemas.microsoft.com/office/drawing/2014/main" id="{D2E6B70F-BC9B-4659-A4C9-75937452D482}"/>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4" name="テキスト ボックス 593">
          <a:extLst>
            <a:ext uri="{FF2B5EF4-FFF2-40B4-BE49-F238E27FC236}">
              <a16:creationId xmlns:a16="http://schemas.microsoft.com/office/drawing/2014/main" id="{9D1CC6E2-6C26-49C2-BC75-4548ED082F85}"/>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5" name="【児童館】&#10;有形固定資産減価償却率グラフ枠">
          <a:extLst>
            <a:ext uri="{FF2B5EF4-FFF2-40B4-BE49-F238E27FC236}">
              <a16:creationId xmlns:a16="http://schemas.microsoft.com/office/drawing/2014/main" id="{A07CA22E-5E79-4FB8-8BFA-5579A1D2A1C1}"/>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118111</xdr:rowOff>
    </xdr:to>
    <xdr:cxnSp macro="">
      <xdr:nvCxnSpPr>
        <xdr:cNvPr id="596" name="直線コネクタ 595">
          <a:extLst>
            <a:ext uri="{FF2B5EF4-FFF2-40B4-BE49-F238E27FC236}">
              <a16:creationId xmlns:a16="http://schemas.microsoft.com/office/drawing/2014/main" id="{9CBFE517-77F0-4C73-8C13-9294471A4EDF}"/>
            </a:ext>
          </a:extLst>
        </xdr:cNvPr>
        <xdr:cNvCxnSpPr/>
      </xdr:nvCxnSpPr>
      <xdr:spPr>
        <a:xfrm flipV="1">
          <a:off x="16318864" y="13280571"/>
          <a:ext cx="0" cy="158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121938</xdr:rowOff>
    </xdr:from>
    <xdr:ext cx="340478" cy="259045"/>
    <xdr:sp macro="" textlink="">
      <xdr:nvSpPr>
        <xdr:cNvPr id="597" name="【児童館】&#10;有形固定資産減価償却率最小値テキスト">
          <a:extLst>
            <a:ext uri="{FF2B5EF4-FFF2-40B4-BE49-F238E27FC236}">
              <a16:creationId xmlns:a16="http://schemas.microsoft.com/office/drawing/2014/main" id="{BD1065C3-A608-43DC-8E61-17AFFFDFF33F}"/>
            </a:ext>
          </a:extLst>
        </xdr:cNvPr>
        <xdr:cNvSpPr txBox="1"/>
      </xdr:nvSpPr>
      <xdr:spPr>
        <a:xfrm>
          <a:off x="16357600" y="148666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118111</xdr:rowOff>
    </xdr:from>
    <xdr:to>
      <xdr:col>86</xdr:col>
      <xdr:colOff>25400</xdr:colOff>
      <xdr:row>86</xdr:row>
      <xdr:rowOff>118111</xdr:rowOff>
    </xdr:to>
    <xdr:cxnSp macro="">
      <xdr:nvCxnSpPr>
        <xdr:cNvPr id="598" name="直線コネクタ 597">
          <a:extLst>
            <a:ext uri="{FF2B5EF4-FFF2-40B4-BE49-F238E27FC236}">
              <a16:creationId xmlns:a16="http://schemas.microsoft.com/office/drawing/2014/main" id="{E82F9FF7-C7E3-4860-AF66-5A370DC139E8}"/>
            </a:ext>
          </a:extLst>
        </xdr:cNvPr>
        <xdr:cNvCxnSpPr/>
      </xdr:nvCxnSpPr>
      <xdr:spPr>
        <a:xfrm>
          <a:off x="16230600" y="1486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99" name="【児童館】&#10;有形固定資産減価償却率最大値テキスト">
          <a:extLst>
            <a:ext uri="{FF2B5EF4-FFF2-40B4-BE49-F238E27FC236}">
              <a16:creationId xmlns:a16="http://schemas.microsoft.com/office/drawing/2014/main" id="{49DE115B-F211-4B16-BE53-43B4A700C521}"/>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00" name="直線コネクタ 599">
          <a:extLst>
            <a:ext uri="{FF2B5EF4-FFF2-40B4-BE49-F238E27FC236}">
              <a16:creationId xmlns:a16="http://schemas.microsoft.com/office/drawing/2014/main" id="{33B1886A-F63B-4202-996F-D39EA83CEF93}"/>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84</xdr:row>
      <xdr:rowOff>35940</xdr:rowOff>
    </xdr:from>
    <xdr:ext cx="405111" cy="259045"/>
    <xdr:sp macro="" textlink="">
      <xdr:nvSpPr>
        <xdr:cNvPr id="601" name="【児童館】&#10;有形固定資産減価償却率平均値テキスト">
          <a:extLst>
            <a:ext uri="{FF2B5EF4-FFF2-40B4-BE49-F238E27FC236}">
              <a16:creationId xmlns:a16="http://schemas.microsoft.com/office/drawing/2014/main" id="{0B28D427-6E2B-4B0F-AB1F-E4A28C833804}"/>
            </a:ext>
          </a:extLst>
        </xdr:cNvPr>
        <xdr:cNvSpPr txBox="1"/>
      </xdr:nvSpPr>
      <xdr:spPr>
        <a:xfrm>
          <a:off x="16357600" y="144377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57513</xdr:rowOff>
    </xdr:from>
    <xdr:to>
      <xdr:col>85</xdr:col>
      <xdr:colOff>177800</xdr:colOff>
      <xdr:row>84</xdr:row>
      <xdr:rowOff>159113</xdr:rowOff>
    </xdr:to>
    <xdr:sp macro="" textlink="">
      <xdr:nvSpPr>
        <xdr:cNvPr id="602" name="フローチャート: 判断 601">
          <a:extLst>
            <a:ext uri="{FF2B5EF4-FFF2-40B4-BE49-F238E27FC236}">
              <a16:creationId xmlns:a16="http://schemas.microsoft.com/office/drawing/2014/main" id="{F378BF45-C067-4CDF-9D9D-2D17ED5F4538}"/>
            </a:ext>
          </a:extLst>
        </xdr:cNvPr>
        <xdr:cNvSpPr/>
      </xdr:nvSpPr>
      <xdr:spPr>
        <a:xfrm>
          <a:off x="16268700" y="14459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11793</xdr:rowOff>
    </xdr:from>
    <xdr:to>
      <xdr:col>81</xdr:col>
      <xdr:colOff>101600</xdr:colOff>
      <xdr:row>83</xdr:row>
      <xdr:rowOff>113393</xdr:rowOff>
    </xdr:to>
    <xdr:sp macro="" textlink="">
      <xdr:nvSpPr>
        <xdr:cNvPr id="603" name="フローチャート: 判断 602">
          <a:extLst>
            <a:ext uri="{FF2B5EF4-FFF2-40B4-BE49-F238E27FC236}">
              <a16:creationId xmlns:a16="http://schemas.microsoft.com/office/drawing/2014/main" id="{5996557D-254C-475D-AD10-4A58A0E41F98}"/>
            </a:ext>
          </a:extLst>
        </xdr:cNvPr>
        <xdr:cNvSpPr/>
      </xdr:nvSpPr>
      <xdr:spPr>
        <a:xfrm>
          <a:off x="15430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29755</xdr:rowOff>
    </xdr:from>
    <xdr:to>
      <xdr:col>76</xdr:col>
      <xdr:colOff>165100</xdr:colOff>
      <xdr:row>80</xdr:row>
      <xdr:rowOff>131355</xdr:rowOff>
    </xdr:to>
    <xdr:sp macro="" textlink="">
      <xdr:nvSpPr>
        <xdr:cNvPr id="604" name="フローチャート: 判断 603">
          <a:extLst>
            <a:ext uri="{FF2B5EF4-FFF2-40B4-BE49-F238E27FC236}">
              <a16:creationId xmlns:a16="http://schemas.microsoft.com/office/drawing/2014/main" id="{FE433120-CDAA-4EBF-A7BA-B8ACDFF73593}"/>
            </a:ext>
          </a:extLst>
        </xdr:cNvPr>
        <xdr:cNvSpPr/>
      </xdr:nvSpPr>
      <xdr:spPr>
        <a:xfrm>
          <a:off x="14541500" y="1374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77</xdr:row>
      <xdr:rowOff>91802</xdr:rowOff>
    </xdr:from>
    <xdr:to>
      <xdr:col>72</xdr:col>
      <xdr:colOff>38100</xdr:colOff>
      <xdr:row>78</xdr:row>
      <xdr:rowOff>21952</xdr:rowOff>
    </xdr:to>
    <xdr:sp macro="" textlink="">
      <xdr:nvSpPr>
        <xdr:cNvPr id="605" name="フローチャート: 判断 604">
          <a:extLst>
            <a:ext uri="{FF2B5EF4-FFF2-40B4-BE49-F238E27FC236}">
              <a16:creationId xmlns:a16="http://schemas.microsoft.com/office/drawing/2014/main" id="{381C8EB5-253B-4A8C-81EA-B6C213134F13}"/>
            </a:ext>
          </a:extLst>
        </xdr:cNvPr>
        <xdr:cNvSpPr/>
      </xdr:nvSpPr>
      <xdr:spPr>
        <a:xfrm>
          <a:off x="13652500" y="13293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6" name="テキスト ボックス 605">
          <a:extLst>
            <a:ext uri="{FF2B5EF4-FFF2-40B4-BE49-F238E27FC236}">
              <a16:creationId xmlns:a16="http://schemas.microsoft.com/office/drawing/2014/main" id="{58C84AB1-34A6-4C68-8B61-CA2E2A850F9B}"/>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7" name="テキスト ボックス 606">
          <a:extLst>
            <a:ext uri="{FF2B5EF4-FFF2-40B4-BE49-F238E27FC236}">
              <a16:creationId xmlns:a16="http://schemas.microsoft.com/office/drawing/2014/main" id="{A009C979-D48A-4AC6-B720-421AEAFE1F5B}"/>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8" name="テキスト ボックス 607">
          <a:extLst>
            <a:ext uri="{FF2B5EF4-FFF2-40B4-BE49-F238E27FC236}">
              <a16:creationId xmlns:a16="http://schemas.microsoft.com/office/drawing/2014/main" id="{3F075860-CE66-4F57-A00A-CF86513A5A63}"/>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9" name="テキスト ボックス 608">
          <a:extLst>
            <a:ext uri="{FF2B5EF4-FFF2-40B4-BE49-F238E27FC236}">
              <a16:creationId xmlns:a16="http://schemas.microsoft.com/office/drawing/2014/main" id="{76A7A16F-8C8B-4C88-8C0E-63A92F995644}"/>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0" name="テキスト ボックス 609">
          <a:extLst>
            <a:ext uri="{FF2B5EF4-FFF2-40B4-BE49-F238E27FC236}">
              <a16:creationId xmlns:a16="http://schemas.microsoft.com/office/drawing/2014/main" id="{1DC01E79-DA34-4D10-BBF0-50676DBBAE9D}"/>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44450</xdr:rowOff>
    </xdr:from>
    <xdr:to>
      <xdr:col>85</xdr:col>
      <xdr:colOff>177800</xdr:colOff>
      <xdr:row>78</xdr:row>
      <xdr:rowOff>146050</xdr:rowOff>
    </xdr:to>
    <xdr:sp macro="" textlink="">
      <xdr:nvSpPr>
        <xdr:cNvPr id="611" name="楕円 610">
          <a:extLst>
            <a:ext uri="{FF2B5EF4-FFF2-40B4-BE49-F238E27FC236}">
              <a16:creationId xmlns:a16="http://schemas.microsoft.com/office/drawing/2014/main" id="{1354F2E7-81E4-4CE2-AB27-94065A0F9086}"/>
            </a:ext>
          </a:extLst>
        </xdr:cNvPr>
        <xdr:cNvSpPr/>
      </xdr:nvSpPr>
      <xdr:spPr>
        <a:xfrm>
          <a:off x="16268700" y="1341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67327</xdr:rowOff>
    </xdr:from>
    <xdr:ext cx="405111" cy="259045"/>
    <xdr:sp macro="" textlink="">
      <xdr:nvSpPr>
        <xdr:cNvPr id="612" name="【児童館】&#10;有形固定資産減価償却率該当値テキスト">
          <a:extLst>
            <a:ext uri="{FF2B5EF4-FFF2-40B4-BE49-F238E27FC236}">
              <a16:creationId xmlns:a16="http://schemas.microsoft.com/office/drawing/2014/main" id="{4CB95269-805F-4114-AB00-92CA4B9EDD87}"/>
            </a:ext>
          </a:extLst>
        </xdr:cNvPr>
        <xdr:cNvSpPr txBox="1"/>
      </xdr:nvSpPr>
      <xdr:spPr>
        <a:xfrm>
          <a:off x="16357600" y="1326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49349</xdr:rowOff>
    </xdr:from>
    <xdr:to>
      <xdr:col>81</xdr:col>
      <xdr:colOff>101600</xdr:colOff>
      <xdr:row>78</xdr:row>
      <xdr:rowOff>150949</xdr:rowOff>
    </xdr:to>
    <xdr:sp macro="" textlink="">
      <xdr:nvSpPr>
        <xdr:cNvPr id="613" name="楕円 612">
          <a:extLst>
            <a:ext uri="{FF2B5EF4-FFF2-40B4-BE49-F238E27FC236}">
              <a16:creationId xmlns:a16="http://schemas.microsoft.com/office/drawing/2014/main" id="{5A39C7AB-3114-42F7-A024-24E67E73490C}"/>
            </a:ext>
          </a:extLst>
        </xdr:cNvPr>
        <xdr:cNvSpPr/>
      </xdr:nvSpPr>
      <xdr:spPr>
        <a:xfrm>
          <a:off x="15430500" y="1342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95250</xdr:rowOff>
    </xdr:from>
    <xdr:to>
      <xdr:col>85</xdr:col>
      <xdr:colOff>127000</xdr:colOff>
      <xdr:row>78</xdr:row>
      <xdr:rowOff>100149</xdr:rowOff>
    </xdr:to>
    <xdr:cxnSp macro="">
      <xdr:nvCxnSpPr>
        <xdr:cNvPr id="614" name="直線コネクタ 613">
          <a:extLst>
            <a:ext uri="{FF2B5EF4-FFF2-40B4-BE49-F238E27FC236}">
              <a16:creationId xmlns:a16="http://schemas.microsoft.com/office/drawing/2014/main" id="{FB99FF49-AF6B-416C-9256-D39612EF7DD9}"/>
            </a:ext>
          </a:extLst>
        </xdr:cNvPr>
        <xdr:cNvCxnSpPr/>
      </xdr:nvCxnSpPr>
      <xdr:spPr>
        <a:xfrm flipV="1">
          <a:off x="15481300" y="13468350"/>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55880</xdr:rowOff>
    </xdr:from>
    <xdr:to>
      <xdr:col>76</xdr:col>
      <xdr:colOff>165100</xdr:colOff>
      <xdr:row>78</xdr:row>
      <xdr:rowOff>157480</xdr:rowOff>
    </xdr:to>
    <xdr:sp macro="" textlink="">
      <xdr:nvSpPr>
        <xdr:cNvPr id="615" name="楕円 614">
          <a:extLst>
            <a:ext uri="{FF2B5EF4-FFF2-40B4-BE49-F238E27FC236}">
              <a16:creationId xmlns:a16="http://schemas.microsoft.com/office/drawing/2014/main" id="{FD80D7CC-22A1-44CF-B77D-15CA58029E1A}"/>
            </a:ext>
          </a:extLst>
        </xdr:cNvPr>
        <xdr:cNvSpPr/>
      </xdr:nvSpPr>
      <xdr:spPr>
        <a:xfrm>
          <a:off x="14541500" y="1342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100149</xdr:rowOff>
    </xdr:from>
    <xdr:to>
      <xdr:col>81</xdr:col>
      <xdr:colOff>50800</xdr:colOff>
      <xdr:row>78</xdr:row>
      <xdr:rowOff>106680</xdr:rowOff>
    </xdr:to>
    <xdr:cxnSp macro="">
      <xdr:nvCxnSpPr>
        <xdr:cNvPr id="616" name="直線コネクタ 615">
          <a:extLst>
            <a:ext uri="{FF2B5EF4-FFF2-40B4-BE49-F238E27FC236}">
              <a16:creationId xmlns:a16="http://schemas.microsoft.com/office/drawing/2014/main" id="{77853102-DF82-4031-813A-5BC86A20537F}"/>
            </a:ext>
          </a:extLst>
        </xdr:cNvPr>
        <xdr:cNvCxnSpPr/>
      </xdr:nvCxnSpPr>
      <xdr:spPr>
        <a:xfrm flipV="1">
          <a:off x="14592300" y="1347324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28121</xdr:rowOff>
    </xdr:from>
    <xdr:to>
      <xdr:col>72</xdr:col>
      <xdr:colOff>38100</xdr:colOff>
      <xdr:row>77</xdr:row>
      <xdr:rowOff>129721</xdr:rowOff>
    </xdr:to>
    <xdr:sp macro="" textlink="">
      <xdr:nvSpPr>
        <xdr:cNvPr id="617" name="楕円 616">
          <a:extLst>
            <a:ext uri="{FF2B5EF4-FFF2-40B4-BE49-F238E27FC236}">
              <a16:creationId xmlns:a16="http://schemas.microsoft.com/office/drawing/2014/main" id="{02BB76EE-8B5F-425A-B47A-6BE35AB8ADA1}"/>
            </a:ext>
          </a:extLst>
        </xdr:cNvPr>
        <xdr:cNvSpPr/>
      </xdr:nvSpPr>
      <xdr:spPr>
        <a:xfrm>
          <a:off x="13652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78921</xdr:rowOff>
    </xdr:from>
    <xdr:to>
      <xdr:col>76</xdr:col>
      <xdr:colOff>114300</xdr:colOff>
      <xdr:row>78</xdr:row>
      <xdr:rowOff>106680</xdr:rowOff>
    </xdr:to>
    <xdr:cxnSp macro="">
      <xdr:nvCxnSpPr>
        <xdr:cNvPr id="618" name="直線コネクタ 617">
          <a:extLst>
            <a:ext uri="{FF2B5EF4-FFF2-40B4-BE49-F238E27FC236}">
              <a16:creationId xmlns:a16="http://schemas.microsoft.com/office/drawing/2014/main" id="{DAA191AA-3AAA-4A57-A58F-8FCA0D770792}"/>
            </a:ext>
          </a:extLst>
        </xdr:cNvPr>
        <xdr:cNvCxnSpPr/>
      </xdr:nvCxnSpPr>
      <xdr:spPr>
        <a:xfrm>
          <a:off x="13703300" y="13280571"/>
          <a:ext cx="889000" cy="19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104520</xdr:rowOff>
    </xdr:from>
    <xdr:ext cx="405111" cy="259045"/>
    <xdr:sp macro="" textlink="">
      <xdr:nvSpPr>
        <xdr:cNvPr id="619" name="n_1aveValue【児童館】&#10;有形固定資産減価償却率">
          <a:extLst>
            <a:ext uri="{FF2B5EF4-FFF2-40B4-BE49-F238E27FC236}">
              <a16:creationId xmlns:a16="http://schemas.microsoft.com/office/drawing/2014/main" id="{3BD2034C-B2F5-4B71-B867-931600A07EA3}"/>
            </a:ext>
          </a:extLst>
        </xdr:cNvPr>
        <xdr:cNvSpPr txBox="1"/>
      </xdr:nvSpPr>
      <xdr:spPr>
        <a:xfrm>
          <a:off x="15266044" y="1433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122482</xdr:rowOff>
    </xdr:from>
    <xdr:ext cx="405111" cy="259045"/>
    <xdr:sp macro="" textlink="">
      <xdr:nvSpPr>
        <xdr:cNvPr id="620" name="n_2aveValue【児童館】&#10;有形固定資産減価償却率">
          <a:extLst>
            <a:ext uri="{FF2B5EF4-FFF2-40B4-BE49-F238E27FC236}">
              <a16:creationId xmlns:a16="http://schemas.microsoft.com/office/drawing/2014/main" id="{07E0F4C1-71FC-4A5A-B6D8-58ED899FE8BE}"/>
            </a:ext>
          </a:extLst>
        </xdr:cNvPr>
        <xdr:cNvSpPr txBox="1"/>
      </xdr:nvSpPr>
      <xdr:spPr>
        <a:xfrm>
          <a:off x="14389744" y="1383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13079</xdr:rowOff>
    </xdr:from>
    <xdr:ext cx="405111" cy="259045"/>
    <xdr:sp macro="" textlink="">
      <xdr:nvSpPr>
        <xdr:cNvPr id="621" name="n_3aveValue【児童館】&#10;有形固定資産減価償却率">
          <a:extLst>
            <a:ext uri="{FF2B5EF4-FFF2-40B4-BE49-F238E27FC236}">
              <a16:creationId xmlns:a16="http://schemas.microsoft.com/office/drawing/2014/main" id="{F9661F2E-EB26-457C-9D5B-6A0B9013B0AA}"/>
            </a:ext>
          </a:extLst>
        </xdr:cNvPr>
        <xdr:cNvSpPr txBox="1"/>
      </xdr:nvSpPr>
      <xdr:spPr>
        <a:xfrm>
          <a:off x="13500744" y="13386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167476</xdr:rowOff>
    </xdr:from>
    <xdr:ext cx="405111" cy="259045"/>
    <xdr:sp macro="" textlink="">
      <xdr:nvSpPr>
        <xdr:cNvPr id="622" name="n_1mainValue【児童館】&#10;有形固定資産減価償却率">
          <a:extLst>
            <a:ext uri="{FF2B5EF4-FFF2-40B4-BE49-F238E27FC236}">
              <a16:creationId xmlns:a16="http://schemas.microsoft.com/office/drawing/2014/main" id="{0CA753B6-A439-45D8-A735-78077224F5BE}"/>
            </a:ext>
          </a:extLst>
        </xdr:cNvPr>
        <xdr:cNvSpPr txBox="1"/>
      </xdr:nvSpPr>
      <xdr:spPr>
        <a:xfrm>
          <a:off x="15266044" y="13197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2557</xdr:rowOff>
    </xdr:from>
    <xdr:ext cx="405111" cy="259045"/>
    <xdr:sp macro="" textlink="">
      <xdr:nvSpPr>
        <xdr:cNvPr id="623" name="n_2mainValue【児童館】&#10;有形固定資産減価償却率">
          <a:extLst>
            <a:ext uri="{FF2B5EF4-FFF2-40B4-BE49-F238E27FC236}">
              <a16:creationId xmlns:a16="http://schemas.microsoft.com/office/drawing/2014/main" id="{61DD759B-4EA0-4C83-A549-29FCE1060627}"/>
            </a:ext>
          </a:extLst>
        </xdr:cNvPr>
        <xdr:cNvSpPr txBox="1"/>
      </xdr:nvSpPr>
      <xdr:spPr>
        <a:xfrm>
          <a:off x="14389744" y="1320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75</xdr:row>
      <xdr:rowOff>146248</xdr:rowOff>
    </xdr:from>
    <xdr:ext cx="469744" cy="259045"/>
    <xdr:sp macro="" textlink="">
      <xdr:nvSpPr>
        <xdr:cNvPr id="624" name="n_3mainValue【児童館】&#10;有形固定資産減価償却率">
          <a:extLst>
            <a:ext uri="{FF2B5EF4-FFF2-40B4-BE49-F238E27FC236}">
              <a16:creationId xmlns:a16="http://schemas.microsoft.com/office/drawing/2014/main" id="{19C2602B-B2BB-4E38-A84C-6EC15F9FA1F1}"/>
            </a:ext>
          </a:extLst>
        </xdr:cNvPr>
        <xdr:cNvSpPr txBox="1"/>
      </xdr:nvSpPr>
      <xdr:spPr>
        <a:xfrm>
          <a:off x="134684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5" name="正方形/長方形 624">
          <a:extLst>
            <a:ext uri="{FF2B5EF4-FFF2-40B4-BE49-F238E27FC236}">
              <a16:creationId xmlns:a16="http://schemas.microsoft.com/office/drawing/2014/main" id="{C9E882B5-27A1-47B3-96EB-DA31AEA2766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6" name="正方形/長方形 625">
          <a:extLst>
            <a:ext uri="{FF2B5EF4-FFF2-40B4-BE49-F238E27FC236}">
              <a16:creationId xmlns:a16="http://schemas.microsoft.com/office/drawing/2014/main" id="{D3647E5F-1D95-4C3F-8A26-097ADDB4AA3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7" name="正方形/長方形 626">
          <a:extLst>
            <a:ext uri="{FF2B5EF4-FFF2-40B4-BE49-F238E27FC236}">
              <a16:creationId xmlns:a16="http://schemas.microsoft.com/office/drawing/2014/main" id="{5A5554CB-72B7-4115-8990-21B23931639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8" name="正方形/長方形 627">
          <a:extLst>
            <a:ext uri="{FF2B5EF4-FFF2-40B4-BE49-F238E27FC236}">
              <a16:creationId xmlns:a16="http://schemas.microsoft.com/office/drawing/2014/main" id="{2002A959-9A7A-49C1-A11C-69DF98799D7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9" name="正方形/長方形 628">
          <a:extLst>
            <a:ext uri="{FF2B5EF4-FFF2-40B4-BE49-F238E27FC236}">
              <a16:creationId xmlns:a16="http://schemas.microsoft.com/office/drawing/2014/main" id="{3404787F-8674-4A3B-959B-CA21DE746ED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0" name="正方形/長方形 629">
          <a:extLst>
            <a:ext uri="{FF2B5EF4-FFF2-40B4-BE49-F238E27FC236}">
              <a16:creationId xmlns:a16="http://schemas.microsoft.com/office/drawing/2014/main" id="{1960DB9E-AE11-4726-B675-07FD7754C06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1" name="正方形/長方形 630">
          <a:extLst>
            <a:ext uri="{FF2B5EF4-FFF2-40B4-BE49-F238E27FC236}">
              <a16:creationId xmlns:a16="http://schemas.microsoft.com/office/drawing/2014/main" id="{4AE483EE-E644-4720-BC16-E70D395C1AE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2" name="正方形/長方形 631">
          <a:extLst>
            <a:ext uri="{FF2B5EF4-FFF2-40B4-BE49-F238E27FC236}">
              <a16:creationId xmlns:a16="http://schemas.microsoft.com/office/drawing/2014/main" id="{26E3CE73-D474-4E1F-9609-60BD677EA768}"/>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3" name="テキスト ボックス 632">
          <a:extLst>
            <a:ext uri="{FF2B5EF4-FFF2-40B4-BE49-F238E27FC236}">
              <a16:creationId xmlns:a16="http://schemas.microsoft.com/office/drawing/2014/main" id="{FE355336-F2EF-4C00-8D16-F1263D04B272}"/>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4" name="直線コネクタ 633">
          <a:extLst>
            <a:ext uri="{FF2B5EF4-FFF2-40B4-BE49-F238E27FC236}">
              <a16:creationId xmlns:a16="http://schemas.microsoft.com/office/drawing/2014/main" id="{7E0ACBE5-ECEC-4915-9C35-D310C5ED22B5}"/>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35" name="直線コネクタ 634">
          <a:extLst>
            <a:ext uri="{FF2B5EF4-FFF2-40B4-BE49-F238E27FC236}">
              <a16:creationId xmlns:a16="http://schemas.microsoft.com/office/drawing/2014/main" id="{63650A88-9867-43BF-B2D0-DB5C467E7E69}"/>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36" name="テキスト ボックス 635">
          <a:extLst>
            <a:ext uri="{FF2B5EF4-FFF2-40B4-BE49-F238E27FC236}">
              <a16:creationId xmlns:a16="http://schemas.microsoft.com/office/drawing/2014/main" id="{CDB4237B-86C8-42D3-A626-847F6896700A}"/>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37" name="直線コネクタ 636">
          <a:extLst>
            <a:ext uri="{FF2B5EF4-FFF2-40B4-BE49-F238E27FC236}">
              <a16:creationId xmlns:a16="http://schemas.microsoft.com/office/drawing/2014/main" id="{26834597-42FD-4A04-A465-307A1C526042}"/>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38" name="テキスト ボックス 637">
          <a:extLst>
            <a:ext uri="{FF2B5EF4-FFF2-40B4-BE49-F238E27FC236}">
              <a16:creationId xmlns:a16="http://schemas.microsoft.com/office/drawing/2014/main" id="{A5E1236A-D789-451F-9874-C397DF2A7B2D}"/>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39" name="直線コネクタ 638">
          <a:extLst>
            <a:ext uri="{FF2B5EF4-FFF2-40B4-BE49-F238E27FC236}">
              <a16:creationId xmlns:a16="http://schemas.microsoft.com/office/drawing/2014/main" id="{4652AA7A-CA94-41A0-99B0-16343485FEF7}"/>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40" name="テキスト ボックス 639">
          <a:extLst>
            <a:ext uri="{FF2B5EF4-FFF2-40B4-BE49-F238E27FC236}">
              <a16:creationId xmlns:a16="http://schemas.microsoft.com/office/drawing/2014/main" id="{073F2AEF-C0E1-4CCC-8125-1ECAFB0DD21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41" name="直線コネクタ 640">
          <a:extLst>
            <a:ext uri="{FF2B5EF4-FFF2-40B4-BE49-F238E27FC236}">
              <a16:creationId xmlns:a16="http://schemas.microsoft.com/office/drawing/2014/main" id="{E250F8CE-F9D8-4DD3-8C77-F82BE4161A4F}"/>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42" name="テキスト ボックス 641">
          <a:extLst>
            <a:ext uri="{FF2B5EF4-FFF2-40B4-BE49-F238E27FC236}">
              <a16:creationId xmlns:a16="http://schemas.microsoft.com/office/drawing/2014/main" id="{133C343D-5598-4EFB-ABEB-CC2E66025E51}"/>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43" name="直線コネクタ 642">
          <a:extLst>
            <a:ext uri="{FF2B5EF4-FFF2-40B4-BE49-F238E27FC236}">
              <a16:creationId xmlns:a16="http://schemas.microsoft.com/office/drawing/2014/main" id="{A3D7E840-C0A0-4EC2-81CC-335EBA9707BF}"/>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44" name="テキスト ボックス 643">
          <a:extLst>
            <a:ext uri="{FF2B5EF4-FFF2-40B4-BE49-F238E27FC236}">
              <a16:creationId xmlns:a16="http://schemas.microsoft.com/office/drawing/2014/main" id="{69CCA505-7D0C-4AAE-A25E-0AAB309BB244}"/>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45" name="直線コネクタ 644">
          <a:extLst>
            <a:ext uri="{FF2B5EF4-FFF2-40B4-BE49-F238E27FC236}">
              <a16:creationId xmlns:a16="http://schemas.microsoft.com/office/drawing/2014/main" id="{657A00C9-829B-45CE-B321-0455C1AD90F4}"/>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46" name="テキスト ボックス 645">
          <a:extLst>
            <a:ext uri="{FF2B5EF4-FFF2-40B4-BE49-F238E27FC236}">
              <a16:creationId xmlns:a16="http://schemas.microsoft.com/office/drawing/2014/main" id="{FC0C6AB8-8D37-45A4-AC3F-DCE3F8B9B6A6}"/>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7" name="直線コネクタ 646">
          <a:extLst>
            <a:ext uri="{FF2B5EF4-FFF2-40B4-BE49-F238E27FC236}">
              <a16:creationId xmlns:a16="http://schemas.microsoft.com/office/drawing/2014/main" id="{0C59ED60-3A7D-4259-8299-D8DA82D5950C}"/>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8" name="テキスト ボックス 647">
          <a:extLst>
            <a:ext uri="{FF2B5EF4-FFF2-40B4-BE49-F238E27FC236}">
              <a16:creationId xmlns:a16="http://schemas.microsoft.com/office/drawing/2014/main" id="{2990BE99-48D1-4518-B5CB-8646D071D928}"/>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9" name="【児童館】&#10;一人当たり面積グラフ枠">
          <a:extLst>
            <a:ext uri="{FF2B5EF4-FFF2-40B4-BE49-F238E27FC236}">
              <a16:creationId xmlns:a16="http://schemas.microsoft.com/office/drawing/2014/main" id="{A5C34DFF-F8AA-43AE-BC22-75AB99180966}"/>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147501</xdr:rowOff>
    </xdr:from>
    <xdr:to>
      <xdr:col>116</xdr:col>
      <xdr:colOff>62864</xdr:colOff>
      <xdr:row>85</xdr:row>
      <xdr:rowOff>131173</xdr:rowOff>
    </xdr:to>
    <xdr:cxnSp macro="">
      <xdr:nvCxnSpPr>
        <xdr:cNvPr id="650" name="直線コネクタ 649">
          <a:extLst>
            <a:ext uri="{FF2B5EF4-FFF2-40B4-BE49-F238E27FC236}">
              <a16:creationId xmlns:a16="http://schemas.microsoft.com/office/drawing/2014/main" id="{708C39F2-2AAD-4D71-BD38-C409C6F915B7}"/>
            </a:ext>
          </a:extLst>
        </xdr:cNvPr>
        <xdr:cNvCxnSpPr/>
      </xdr:nvCxnSpPr>
      <xdr:spPr>
        <a:xfrm flipV="1">
          <a:off x="22160864" y="13349151"/>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135000</xdr:rowOff>
    </xdr:from>
    <xdr:ext cx="469744" cy="259045"/>
    <xdr:sp macro="" textlink="">
      <xdr:nvSpPr>
        <xdr:cNvPr id="651" name="【児童館】&#10;一人当たり面積最小値テキスト">
          <a:extLst>
            <a:ext uri="{FF2B5EF4-FFF2-40B4-BE49-F238E27FC236}">
              <a16:creationId xmlns:a16="http://schemas.microsoft.com/office/drawing/2014/main" id="{1044694B-066A-488D-94C1-5AD73AA67F3F}"/>
            </a:ext>
          </a:extLst>
        </xdr:cNvPr>
        <xdr:cNvSpPr txBox="1"/>
      </xdr:nvSpPr>
      <xdr:spPr>
        <a:xfrm>
          <a:off x="22199600" y="14708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131173</xdr:rowOff>
    </xdr:from>
    <xdr:to>
      <xdr:col>116</xdr:col>
      <xdr:colOff>152400</xdr:colOff>
      <xdr:row>85</xdr:row>
      <xdr:rowOff>131173</xdr:rowOff>
    </xdr:to>
    <xdr:cxnSp macro="">
      <xdr:nvCxnSpPr>
        <xdr:cNvPr id="652" name="直線コネクタ 651">
          <a:extLst>
            <a:ext uri="{FF2B5EF4-FFF2-40B4-BE49-F238E27FC236}">
              <a16:creationId xmlns:a16="http://schemas.microsoft.com/office/drawing/2014/main" id="{25B44365-49B0-4A02-9FEC-B5B69692B06E}"/>
            </a:ext>
          </a:extLst>
        </xdr:cNvPr>
        <xdr:cNvCxnSpPr/>
      </xdr:nvCxnSpPr>
      <xdr:spPr>
        <a:xfrm>
          <a:off x="22072600" y="14704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94178</xdr:rowOff>
    </xdr:from>
    <xdr:ext cx="469744" cy="259045"/>
    <xdr:sp macro="" textlink="">
      <xdr:nvSpPr>
        <xdr:cNvPr id="653" name="【児童館】&#10;一人当たり面積最大値テキスト">
          <a:extLst>
            <a:ext uri="{FF2B5EF4-FFF2-40B4-BE49-F238E27FC236}">
              <a16:creationId xmlns:a16="http://schemas.microsoft.com/office/drawing/2014/main" id="{422749B8-3C17-4EDD-B1DC-64C15FB4AF34}"/>
            </a:ext>
          </a:extLst>
        </xdr:cNvPr>
        <xdr:cNvSpPr txBox="1"/>
      </xdr:nvSpPr>
      <xdr:spPr>
        <a:xfrm>
          <a:off x="22199600" y="1312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147501</xdr:rowOff>
    </xdr:from>
    <xdr:to>
      <xdr:col>116</xdr:col>
      <xdr:colOff>152400</xdr:colOff>
      <xdr:row>77</xdr:row>
      <xdr:rowOff>147501</xdr:rowOff>
    </xdr:to>
    <xdr:cxnSp macro="">
      <xdr:nvCxnSpPr>
        <xdr:cNvPr id="654" name="直線コネクタ 653">
          <a:extLst>
            <a:ext uri="{FF2B5EF4-FFF2-40B4-BE49-F238E27FC236}">
              <a16:creationId xmlns:a16="http://schemas.microsoft.com/office/drawing/2014/main" id="{3B3DC546-0FBA-47F1-ADF6-2F3C56B7E742}"/>
            </a:ext>
          </a:extLst>
        </xdr:cNvPr>
        <xdr:cNvCxnSpPr/>
      </xdr:nvCxnSpPr>
      <xdr:spPr>
        <a:xfrm>
          <a:off x="22072600" y="1334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147338</xdr:rowOff>
    </xdr:from>
    <xdr:ext cx="469744" cy="259045"/>
    <xdr:sp macro="" textlink="">
      <xdr:nvSpPr>
        <xdr:cNvPr id="655" name="【児童館】&#10;一人当たり面積平均値テキスト">
          <a:extLst>
            <a:ext uri="{FF2B5EF4-FFF2-40B4-BE49-F238E27FC236}">
              <a16:creationId xmlns:a16="http://schemas.microsoft.com/office/drawing/2014/main" id="{7C4995D8-3D33-45EF-9BBE-47A0BD6DCCD1}"/>
            </a:ext>
          </a:extLst>
        </xdr:cNvPr>
        <xdr:cNvSpPr txBox="1"/>
      </xdr:nvSpPr>
      <xdr:spPr>
        <a:xfrm>
          <a:off x="22199600" y="14377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124461</xdr:rowOff>
    </xdr:from>
    <xdr:to>
      <xdr:col>116</xdr:col>
      <xdr:colOff>114300</xdr:colOff>
      <xdr:row>85</xdr:row>
      <xdr:rowOff>54611</xdr:rowOff>
    </xdr:to>
    <xdr:sp macro="" textlink="">
      <xdr:nvSpPr>
        <xdr:cNvPr id="656" name="フローチャート: 判断 655">
          <a:extLst>
            <a:ext uri="{FF2B5EF4-FFF2-40B4-BE49-F238E27FC236}">
              <a16:creationId xmlns:a16="http://schemas.microsoft.com/office/drawing/2014/main" id="{AD16DEAA-6103-463B-AC73-93FB5FB84987}"/>
            </a:ext>
          </a:extLst>
        </xdr:cNvPr>
        <xdr:cNvSpPr/>
      </xdr:nvSpPr>
      <xdr:spPr>
        <a:xfrm>
          <a:off x="221107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59145</xdr:rowOff>
    </xdr:from>
    <xdr:to>
      <xdr:col>112</xdr:col>
      <xdr:colOff>38100</xdr:colOff>
      <xdr:row>84</xdr:row>
      <xdr:rowOff>160745</xdr:rowOff>
    </xdr:to>
    <xdr:sp macro="" textlink="">
      <xdr:nvSpPr>
        <xdr:cNvPr id="657" name="フローチャート: 判断 656">
          <a:extLst>
            <a:ext uri="{FF2B5EF4-FFF2-40B4-BE49-F238E27FC236}">
              <a16:creationId xmlns:a16="http://schemas.microsoft.com/office/drawing/2014/main" id="{BF3F6C1E-A91E-4BF6-AC3E-17E007CB8F84}"/>
            </a:ext>
          </a:extLst>
        </xdr:cNvPr>
        <xdr:cNvSpPr/>
      </xdr:nvSpPr>
      <xdr:spPr>
        <a:xfrm>
          <a:off x="21272500" y="1446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163649</xdr:rowOff>
    </xdr:from>
    <xdr:to>
      <xdr:col>107</xdr:col>
      <xdr:colOff>101600</xdr:colOff>
      <xdr:row>85</xdr:row>
      <xdr:rowOff>93799</xdr:rowOff>
    </xdr:to>
    <xdr:sp macro="" textlink="">
      <xdr:nvSpPr>
        <xdr:cNvPr id="658" name="フローチャート: 判断 657">
          <a:extLst>
            <a:ext uri="{FF2B5EF4-FFF2-40B4-BE49-F238E27FC236}">
              <a16:creationId xmlns:a16="http://schemas.microsoft.com/office/drawing/2014/main" id="{16F6DB21-535A-4C8D-BD95-BAEBDBF8B38D}"/>
            </a:ext>
          </a:extLst>
        </xdr:cNvPr>
        <xdr:cNvSpPr/>
      </xdr:nvSpPr>
      <xdr:spPr>
        <a:xfrm>
          <a:off x="20383500" y="1456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11793</xdr:rowOff>
    </xdr:from>
    <xdr:to>
      <xdr:col>102</xdr:col>
      <xdr:colOff>165100</xdr:colOff>
      <xdr:row>85</xdr:row>
      <xdr:rowOff>113393</xdr:rowOff>
    </xdr:to>
    <xdr:sp macro="" textlink="">
      <xdr:nvSpPr>
        <xdr:cNvPr id="659" name="フローチャート: 判断 658">
          <a:extLst>
            <a:ext uri="{FF2B5EF4-FFF2-40B4-BE49-F238E27FC236}">
              <a16:creationId xmlns:a16="http://schemas.microsoft.com/office/drawing/2014/main" id="{E3840490-2655-4823-8737-004F765C59F3}"/>
            </a:ext>
          </a:extLst>
        </xdr:cNvPr>
        <xdr:cNvSpPr/>
      </xdr:nvSpPr>
      <xdr:spPr>
        <a:xfrm>
          <a:off x="19494500" y="1458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91DDC4B1-BD02-4A42-8180-CD271C223CE5}"/>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181112B4-A1CC-4B34-A1B7-D47763133778}"/>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AB26C38F-C6B1-4D41-9D7F-6F344801556E}"/>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4FA2FE79-5655-4F00-82CE-E7C71B300F42}"/>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90AD6B7E-911C-4A70-BE3B-82AC4EF10042}"/>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80373</xdr:rowOff>
    </xdr:from>
    <xdr:to>
      <xdr:col>116</xdr:col>
      <xdr:colOff>114300</xdr:colOff>
      <xdr:row>86</xdr:row>
      <xdr:rowOff>10523</xdr:rowOff>
    </xdr:to>
    <xdr:sp macro="" textlink="">
      <xdr:nvSpPr>
        <xdr:cNvPr id="665" name="楕円 664">
          <a:extLst>
            <a:ext uri="{FF2B5EF4-FFF2-40B4-BE49-F238E27FC236}">
              <a16:creationId xmlns:a16="http://schemas.microsoft.com/office/drawing/2014/main" id="{58815050-F9D7-404D-BA68-2B6FE0DE9B7C}"/>
            </a:ext>
          </a:extLst>
        </xdr:cNvPr>
        <xdr:cNvSpPr/>
      </xdr:nvSpPr>
      <xdr:spPr>
        <a:xfrm>
          <a:off x="22110700" y="1465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166750</xdr:rowOff>
    </xdr:from>
    <xdr:ext cx="469744" cy="259045"/>
    <xdr:sp macro="" textlink="">
      <xdr:nvSpPr>
        <xdr:cNvPr id="666" name="【児童館】&#10;一人当たり面積該当値テキスト">
          <a:extLst>
            <a:ext uri="{FF2B5EF4-FFF2-40B4-BE49-F238E27FC236}">
              <a16:creationId xmlns:a16="http://schemas.microsoft.com/office/drawing/2014/main" id="{400F4D3A-CB82-46B9-A886-78226C732AB8}"/>
            </a:ext>
          </a:extLst>
        </xdr:cNvPr>
        <xdr:cNvSpPr txBox="1"/>
      </xdr:nvSpPr>
      <xdr:spPr>
        <a:xfrm>
          <a:off x="22199600" y="1456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83638</xdr:rowOff>
    </xdr:from>
    <xdr:to>
      <xdr:col>112</xdr:col>
      <xdr:colOff>38100</xdr:colOff>
      <xdr:row>86</xdr:row>
      <xdr:rowOff>13788</xdr:rowOff>
    </xdr:to>
    <xdr:sp macro="" textlink="">
      <xdr:nvSpPr>
        <xdr:cNvPr id="667" name="楕円 666">
          <a:extLst>
            <a:ext uri="{FF2B5EF4-FFF2-40B4-BE49-F238E27FC236}">
              <a16:creationId xmlns:a16="http://schemas.microsoft.com/office/drawing/2014/main" id="{82DDDA1C-40C2-4133-96BE-04F9878E0250}"/>
            </a:ext>
          </a:extLst>
        </xdr:cNvPr>
        <xdr:cNvSpPr/>
      </xdr:nvSpPr>
      <xdr:spPr>
        <a:xfrm>
          <a:off x="21272500" y="1465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131173</xdr:rowOff>
    </xdr:from>
    <xdr:to>
      <xdr:col>116</xdr:col>
      <xdr:colOff>63500</xdr:colOff>
      <xdr:row>85</xdr:row>
      <xdr:rowOff>134438</xdr:rowOff>
    </xdr:to>
    <xdr:cxnSp macro="">
      <xdr:nvCxnSpPr>
        <xdr:cNvPr id="668" name="直線コネクタ 667">
          <a:extLst>
            <a:ext uri="{FF2B5EF4-FFF2-40B4-BE49-F238E27FC236}">
              <a16:creationId xmlns:a16="http://schemas.microsoft.com/office/drawing/2014/main" id="{44BEDD6F-EDE2-4628-B38A-EE09AE5F5D98}"/>
            </a:ext>
          </a:extLst>
        </xdr:cNvPr>
        <xdr:cNvCxnSpPr/>
      </xdr:nvCxnSpPr>
      <xdr:spPr>
        <a:xfrm flipV="1">
          <a:off x="21323300" y="14704423"/>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90170</xdr:rowOff>
    </xdr:from>
    <xdr:to>
      <xdr:col>107</xdr:col>
      <xdr:colOff>101600</xdr:colOff>
      <xdr:row>86</xdr:row>
      <xdr:rowOff>20320</xdr:rowOff>
    </xdr:to>
    <xdr:sp macro="" textlink="">
      <xdr:nvSpPr>
        <xdr:cNvPr id="669" name="楕円 668">
          <a:extLst>
            <a:ext uri="{FF2B5EF4-FFF2-40B4-BE49-F238E27FC236}">
              <a16:creationId xmlns:a16="http://schemas.microsoft.com/office/drawing/2014/main" id="{0249B6F9-7010-4AC6-8118-D6B21F7549FA}"/>
            </a:ext>
          </a:extLst>
        </xdr:cNvPr>
        <xdr:cNvSpPr/>
      </xdr:nvSpPr>
      <xdr:spPr>
        <a:xfrm>
          <a:off x="20383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134438</xdr:rowOff>
    </xdr:from>
    <xdr:to>
      <xdr:col>111</xdr:col>
      <xdr:colOff>177800</xdr:colOff>
      <xdr:row>85</xdr:row>
      <xdr:rowOff>140970</xdr:rowOff>
    </xdr:to>
    <xdr:cxnSp macro="">
      <xdr:nvCxnSpPr>
        <xdr:cNvPr id="670" name="直線コネクタ 669">
          <a:extLst>
            <a:ext uri="{FF2B5EF4-FFF2-40B4-BE49-F238E27FC236}">
              <a16:creationId xmlns:a16="http://schemas.microsoft.com/office/drawing/2014/main" id="{677C1F53-FB71-42A1-ACCE-5B0D1693092E}"/>
            </a:ext>
          </a:extLst>
        </xdr:cNvPr>
        <xdr:cNvCxnSpPr/>
      </xdr:nvCxnSpPr>
      <xdr:spPr>
        <a:xfrm flipV="1">
          <a:off x="20434300" y="14707688"/>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93436</xdr:rowOff>
    </xdr:from>
    <xdr:to>
      <xdr:col>102</xdr:col>
      <xdr:colOff>165100</xdr:colOff>
      <xdr:row>86</xdr:row>
      <xdr:rowOff>23586</xdr:rowOff>
    </xdr:to>
    <xdr:sp macro="" textlink="">
      <xdr:nvSpPr>
        <xdr:cNvPr id="671" name="楕円 670">
          <a:extLst>
            <a:ext uri="{FF2B5EF4-FFF2-40B4-BE49-F238E27FC236}">
              <a16:creationId xmlns:a16="http://schemas.microsoft.com/office/drawing/2014/main" id="{408D64FC-694F-4A21-802F-EAB70C20AAA4}"/>
            </a:ext>
          </a:extLst>
        </xdr:cNvPr>
        <xdr:cNvSpPr/>
      </xdr:nvSpPr>
      <xdr:spPr>
        <a:xfrm>
          <a:off x="194945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140970</xdr:rowOff>
    </xdr:from>
    <xdr:to>
      <xdr:col>107</xdr:col>
      <xdr:colOff>50800</xdr:colOff>
      <xdr:row>85</xdr:row>
      <xdr:rowOff>144236</xdr:rowOff>
    </xdr:to>
    <xdr:cxnSp macro="">
      <xdr:nvCxnSpPr>
        <xdr:cNvPr id="672" name="直線コネクタ 671">
          <a:extLst>
            <a:ext uri="{FF2B5EF4-FFF2-40B4-BE49-F238E27FC236}">
              <a16:creationId xmlns:a16="http://schemas.microsoft.com/office/drawing/2014/main" id="{0490E7A3-2032-4E4A-8812-5CD14A7D27BC}"/>
            </a:ext>
          </a:extLst>
        </xdr:cNvPr>
        <xdr:cNvCxnSpPr/>
      </xdr:nvCxnSpPr>
      <xdr:spPr>
        <a:xfrm flipV="1">
          <a:off x="19545300" y="1471422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5822</xdr:rowOff>
    </xdr:from>
    <xdr:ext cx="469744" cy="259045"/>
    <xdr:sp macro="" textlink="">
      <xdr:nvSpPr>
        <xdr:cNvPr id="673" name="n_1aveValue【児童館】&#10;一人当たり面積">
          <a:extLst>
            <a:ext uri="{FF2B5EF4-FFF2-40B4-BE49-F238E27FC236}">
              <a16:creationId xmlns:a16="http://schemas.microsoft.com/office/drawing/2014/main" id="{3AA4753D-5A9F-4578-AD10-067A64BA8F7A}"/>
            </a:ext>
          </a:extLst>
        </xdr:cNvPr>
        <xdr:cNvSpPr txBox="1"/>
      </xdr:nvSpPr>
      <xdr:spPr>
        <a:xfrm>
          <a:off x="21075727" y="1423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110326</xdr:rowOff>
    </xdr:from>
    <xdr:ext cx="469744" cy="259045"/>
    <xdr:sp macro="" textlink="">
      <xdr:nvSpPr>
        <xdr:cNvPr id="674" name="n_2aveValue【児童館】&#10;一人当たり面積">
          <a:extLst>
            <a:ext uri="{FF2B5EF4-FFF2-40B4-BE49-F238E27FC236}">
              <a16:creationId xmlns:a16="http://schemas.microsoft.com/office/drawing/2014/main" id="{99BED894-1769-4A72-B1F9-E5BE36386067}"/>
            </a:ext>
          </a:extLst>
        </xdr:cNvPr>
        <xdr:cNvSpPr txBox="1"/>
      </xdr:nvSpPr>
      <xdr:spPr>
        <a:xfrm>
          <a:off x="20199427" y="1434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129920</xdr:rowOff>
    </xdr:from>
    <xdr:ext cx="469744" cy="259045"/>
    <xdr:sp macro="" textlink="">
      <xdr:nvSpPr>
        <xdr:cNvPr id="675" name="n_3aveValue【児童館】&#10;一人当たり面積">
          <a:extLst>
            <a:ext uri="{FF2B5EF4-FFF2-40B4-BE49-F238E27FC236}">
              <a16:creationId xmlns:a16="http://schemas.microsoft.com/office/drawing/2014/main" id="{79421E52-AAF6-4FAB-AC41-46E73FACBD0B}"/>
            </a:ext>
          </a:extLst>
        </xdr:cNvPr>
        <xdr:cNvSpPr txBox="1"/>
      </xdr:nvSpPr>
      <xdr:spPr>
        <a:xfrm>
          <a:off x="19310427" y="1436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4915</xdr:rowOff>
    </xdr:from>
    <xdr:ext cx="469744" cy="259045"/>
    <xdr:sp macro="" textlink="">
      <xdr:nvSpPr>
        <xdr:cNvPr id="676" name="n_1mainValue【児童館】&#10;一人当たり面積">
          <a:extLst>
            <a:ext uri="{FF2B5EF4-FFF2-40B4-BE49-F238E27FC236}">
              <a16:creationId xmlns:a16="http://schemas.microsoft.com/office/drawing/2014/main" id="{CFA67F7A-D646-4DBE-89EF-FFB070C52A8B}"/>
            </a:ext>
          </a:extLst>
        </xdr:cNvPr>
        <xdr:cNvSpPr txBox="1"/>
      </xdr:nvSpPr>
      <xdr:spPr>
        <a:xfrm>
          <a:off x="21075727" y="1474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11447</xdr:rowOff>
    </xdr:from>
    <xdr:ext cx="469744" cy="259045"/>
    <xdr:sp macro="" textlink="">
      <xdr:nvSpPr>
        <xdr:cNvPr id="677" name="n_2mainValue【児童館】&#10;一人当たり面積">
          <a:extLst>
            <a:ext uri="{FF2B5EF4-FFF2-40B4-BE49-F238E27FC236}">
              <a16:creationId xmlns:a16="http://schemas.microsoft.com/office/drawing/2014/main" id="{2C35ECDD-03CA-4714-86F1-16D26EF88B7D}"/>
            </a:ext>
          </a:extLst>
        </xdr:cNvPr>
        <xdr:cNvSpPr txBox="1"/>
      </xdr:nvSpPr>
      <xdr:spPr>
        <a:xfrm>
          <a:off x="201994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14713</xdr:rowOff>
    </xdr:from>
    <xdr:ext cx="469744" cy="259045"/>
    <xdr:sp macro="" textlink="">
      <xdr:nvSpPr>
        <xdr:cNvPr id="678" name="n_3mainValue【児童館】&#10;一人当たり面積">
          <a:extLst>
            <a:ext uri="{FF2B5EF4-FFF2-40B4-BE49-F238E27FC236}">
              <a16:creationId xmlns:a16="http://schemas.microsoft.com/office/drawing/2014/main" id="{9B8FE322-B223-42B6-BB96-CD9AF3BE36F2}"/>
            </a:ext>
          </a:extLst>
        </xdr:cNvPr>
        <xdr:cNvSpPr txBox="1"/>
      </xdr:nvSpPr>
      <xdr:spPr>
        <a:xfrm>
          <a:off x="19310427" y="1475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9" name="正方形/長方形 678">
          <a:extLst>
            <a:ext uri="{FF2B5EF4-FFF2-40B4-BE49-F238E27FC236}">
              <a16:creationId xmlns:a16="http://schemas.microsoft.com/office/drawing/2014/main" id="{032A168D-A62B-4647-95AE-C1114ED6676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0" name="正方形/長方形 679">
          <a:extLst>
            <a:ext uri="{FF2B5EF4-FFF2-40B4-BE49-F238E27FC236}">
              <a16:creationId xmlns:a16="http://schemas.microsoft.com/office/drawing/2014/main" id="{98AF5ED6-04F6-4462-B950-54084A83803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1" name="正方形/長方形 680">
          <a:extLst>
            <a:ext uri="{FF2B5EF4-FFF2-40B4-BE49-F238E27FC236}">
              <a16:creationId xmlns:a16="http://schemas.microsoft.com/office/drawing/2014/main" id="{34ACDB8B-EA58-4843-B915-BC52537D998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2" name="正方形/長方形 681">
          <a:extLst>
            <a:ext uri="{FF2B5EF4-FFF2-40B4-BE49-F238E27FC236}">
              <a16:creationId xmlns:a16="http://schemas.microsoft.com/office/drawing/2014/main" id="{2945C06B-799B-48B6-94F9-FA03C3DA2B2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3" name="正方形/長方形 682">
          <a:extLst>
            <a:ext uri="{FF2B5EF4-FFF2-40B4-BE49-F238E27FC236}">
              <a16:creationId xmlns:a16="http://schemas.microsoft.com/office/drawing/2014/main" id="{BD49C1D6-C68A-4957-9E47-4C590DA0435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4" name="正方形/長方形 683">
          <a:extLst>
            <a:ext uri="{FF2B5EF4-FFF2-40B4-BE49-F238E27FC236}">
              <a16:creationId xmlns:a16="http://schemas.microsoft.com/office/drawing/2014/main" id="{635A7EA2-797F-480F-8A87-0259C5165A1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5" name="正方形/長方形 684">
          <a:extLst>
            <a:ext uri="{FF2B5EF4-FFF2-40B4-BE49-F238E27FC236}">
              <a16:creationId xmlns:a16="http://schemas.microsoft.com/office/drawing/2014/main" id="{A3FC6B15-781F-49B7-88F3-2697ED17FFF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6" name="正方形/長方形 685">
          <a:extLst>
            <a:ext uri="{FF2B5EF4-FFF2-40B4-BE49-F238E27FC236}">
              <a16:creationId xmlns:a16="http://schemas.microsoft.com/office/drawing/2014/main" id="{3875E5BC-B644-41DB-A0E6-E29218490D4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7" name="テキスト ボックス 686">
          <a:extLst>
            <a:ext uri="{FF2B5EF4-FFF2-40B4-BE49-F238E27FC236}">
              <a16:creationId xmlns:a16="http://schemas.microsoft.com/office/drawing/2014/main" id="{4F0D92ED-4CCE-4577-837A-6DCA52F2E14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8" name="直線コネクタ 687">
          <a:extLst>
            <a:ext uri="{FF2B5EF4-FFF2-40B4-BE49-F238E27FC236}">
              <a16:creationId xmlns:a16="http://schemas.microsoft.com/office/drawing/2014/main" id="{9AE13A4C-12E2-454E-8212-13D2C41C123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89" name="直線コネクタ 688">
          <a:extLst>
            <a:ext uri="{FF2B5EF4-FFF2-40B4-BE49-F238E27FC236}">
              <a16:creationId xmlns:a16="http://schemas.microsoft.com/office/drawing/2014/main" id="{BAA4DE59-A708-4F5F-97B0-47A2D7A24732}"/>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90" name="テキスト ボックス 689">
          <a:extLst>
            <a:ext uri="{FF2B5EF4-FFF2-40B4-BE49-F238E27FC236}">
              <a16:creationId xmlns:a16="http://schemas.microsoft.com/office/drawing/2014/main" id="{2D043FF0-4DC5-4E18-8B59-451B0BBD88A7}"/>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1" name="直線コネクタ 690">
          <a:extLst>
            <a:ext uri="{FF2B5EF4-FFF2-40B4-BE49-F238E27FC236}">
              <a16:creationId xmlns:a16="http://schemas.microsoft.com/office/drawing/2014/main" id="{D2A2DB05-0D10-407A-A0EF-0F105A7FE7E9}"/>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2" name="テキスト ボックス 691">
          <a:extLst>
            <a:ext uri="{FF2B5EF4-FFF2-40B4-BE49-F238E27FC236}">
              <a16:creationId xmlns:a16="http://schemas.microsoft.com/office/drawing/2014/main" id="{04A2E0F0-D0D9-4D74-BCF8-D0C6F3E78D33}"/>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3" name="直線コネクタ 692">
          <a:extLst>
            <a:ext uri="{FF2B5EF4-FFF2-40B4-BE49-F238E27FC236}">
              <a16:creationId xmlns:a16="http://schemas.microsoft.com/office/drawing/2014/main" id="{F3096430-EF64-4FA4-A37C-B95C9877CD4B}"/>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4" name="テキスト ボックス 693">
          <a:extLst>
            <a:ext uri="{FF2B5EF4-FFF2-40B4-BE49-F238E27FC236}">
              <a16:creationId xmlns:a16="http://schemas.microsoft.com/office/drawing/2014/main" id="{AE0CA581-7D97-4640-BF7B-02320974EA79}"/>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5" name="直線コネクタ 694">
          <a:extLst>
            <a:ext uri="{FF2B5EF4-FFF2-40B4-BE49-F238E27FC236}">
              <a16:creationId xmlns:a16="http://schemas.microsoft.com/office/drawing/2014/main" id="{EEBE83E5-F3C3-4404-B865-2B9CB06510BF}"/>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6" name="テキスト ボックス 695">
          <a:extLst>
            <a:ext uri="{FF2B5EF4-FFF2-40B4-BE49-F238E27FC236}">
              <a16:creationId xmlns:a16="http://schemas.microsoft.com/office/drawing/2014/main" id="{C1BAC916-AAB7-4906-BA0F-0DCB4488CCF3}"/>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7" name="直線コネクタ 696">
          <a:extLst>
            <a:ext uri="{FF2B5EF4-FFF2-40B4-BE49-F238E27FC236}">
              <a16:creationId xmlns:a16="http://schemas.microsoft.com/office/drawing/2014/main" id="{E926160E-7AA9-4F96-994C-F9B05F23E8BD}"/>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8" name="テキスト ボックス 697">
          <a:extLst>
            <a:ext uri="{FF2B5EF4-FFF2-40B4-BE49-F238E27FC236}">
              <a16:creationId xmlns:a16="http://schemas.microsoft.com/office/drawing/2014/main" id="{5A0B6AF1-236A-43AE-A443-BFDF75021AD8}"/>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99" name="直線コネクタ 698">
          <a:extLst>
            <a:ext uri="{FF2B5EF4-FFF2-40B4-BE49-F238E27FC236}">
              <a16:creationId xmlns:a16="http://schemas.microsoft.com/office/drawing/2014/main" id="{C9DCE5F1-7A7D-494C-BE8F-F4E1F9BEF1B9}"/>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00" name="テキスト ボックス 699">
          <a:extLst>
            <a:ext uri="{FF2B5EF4-FFF2-40B4-BE49-F238E27FC236}">
              <a16:creationId xmlns:a16="http://schemas.microsoft.com/office/drawing/2014/main" id="{5D082D00-FB24-4CA3-AED3-0977659E5CC9}"/>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1" name="直線コネクタ 700">
          <a:extLst>
            <a:ext uri="{FF2B5EF4-FFF2-40B4-BE49-F238E27FC236}">
              <a16:creationId xmlns:a16="http://schemas.microsoft.com/office/drawing/2014/main" id="{2A66C555-2D3B-4AD9-9C2F-DCD0B72A93E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2" name="テキスト ボックス 701">
          <a:extLst>
            <a:ext uri="{FF2B5EF4-FFF2-40B4-BE49-F238E27FC236}">
              <a16:creationId xmlns:a16="http://schemas.microsoft.com/office/drawing/2014/main" id="{4029CEE5-48AA-47DF-8163-09F8D34D6FC8}"/>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3" name="【公民館】&#10;有形固定資産減価償却率グラフ枠">
          <a:extLst>
            <a:ext uri="{FF2B5EF4-FFF2-40B4-BE49-F238E27FC236}">
              <a16:creationId xmlns:a16="http://schemas.microsoft.com/office/drawing/2014/main" id="{2AA7C237-F8A3-4AB1-8AE3-C2283705EB5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51707</xdr:rowOff>
    </xdr:to>
    <xdr:cxnSp macro="">
      <xdr:nvCxnSpPr>
        <xdr:cNvPr id="704" name="直線コネクタ 703">
          <a:extLst>
            <a:ext uri="{FF2B5EF4-FFF2-40B4-BE49-F238E27FC236}">
              <a16:creationId xmlns:a16="http://schemas.microsoft.com/office/drawing/2014/main" id="{866F8B28-FFD3-48E4-8310-9C18310CF888}"/>
            </a:ext>
          </a:extLst>
        </xdr:cNvPr>
        <xdr:cNvCxnSpPr/>
      </xdr:nvCxnSpPr>
      <xdr:spPr>
        <a:xfrm flipV="1">
          <a:off x="16318864" y="17090571"/>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55534</xdr:rowOff>
    </xdr:from>
    <xdr:ext cx="340478" cy="259045"/>
    <xdr:sp macro="" textlink="">
      <xdr:nvSpPr>
        <xdr:cNvPr id="705" name="【公民館】&#10;有形固定資産減価償却率最小値テキスト">
          <a:extLst>
            <a:ext uri="{FF2B5EF4-FFF2-40B4-BE49-F238E27FC236}">
              <a16:creationId xmlns:a16="http://schemas.microsoft.com/office/drawing/2014/main" id="{59CF8DC1-61FB-4698-8E40-169CBDFF1944}"/>
            </a:ext>
          </a:extLst>
        </xdr:cNvPr>
        <xdr:cNvSpPr txBox="1"/>
      </xdr:nvSpPr>
      <xdr:spPr>
        <a:xfrm>
          <a:off x="16357600" y="18572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51707</xdr:rowOff>
    </xdr:from>
    <xdr:to>
      <xdr:col>86</xdr:col>
      <xdr:colOff>25400</xdr:colOff>
      <xdr:row>108</xdr:row>
      <xdr:rowOff>51707</xdr:rowOff>
    </xdr:to>
    <xdr:cxnSp macro="">
      <xdr:nvCxnSpPr>
        <xdr:cNvPr id="706" name="直線コネクタ 705">
          <a:extLst>
            <a:ext uri="{FF2B5EF4-FFF2-40B4-BE49-F238E27FC236}">
              <a16:creationId xmlns:a16="http://schemas.microsoft.com/office/drawing/2014/main" id="{8FEE7D3B-43BA-476A-88E1-6856EF3C9200}"/>
            </a:ext>
          </a:extLst>
        </xdr:cNvPr>
        <xdr:cNvCxnSpPr/>
      </xdr:nvCxnSpPr>
      <xdr:spPr>
        <a:xfrm>
          <a:off x="16230600" y="1856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07" name="【公民館】&#10;有形固定資産減価償却率最大値テキスト">
          <a:extLst>
            <a:ext uri="{FF2B5EF4-FFF2-40B4-BE49-F238E27FC236}">
              <a16:creationId xmlns:a16="http://schemas.microsoft.com/office/drawing/2014/main" id="{0B6B64C1-AAF1-4425-A210-79A2934C69AD}"/>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08" name="直線コネクタ 707">
          <a:extLst>
            <a:ext uri="{FF2B5EF4-FFF2-40B4-BE49-F238E27FC236}">
              <a16:creationId xmlns:a16="http://schemas.microsoft.com/office/drawing/2014/main" id="{FEA44A3E-D9EE-4A33-91DA-CA4976743551}"/>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3827</xdr:rowOff>
    </xdr:from>
    <xdr:ext cx="405111" cy="259045"/>
    <xdr:sp macro="" textlink="">
      <xdr:nvSpPr>
        <xdr:cNvPr id="709" name="【公民館】&#10;有形固定資産減価償却率平均値テキスト">
          <a:extLst>
            <a:ext uri="{FF2B5EF4-FFF2-40B4-BE49-F238E27FC236}">
              <a16:creationId xmlns:a16="http://schemas.microsoft.com/office/drawing/2014/main" id="{6CF376FE-8D0E-47B8-8712-2844C748F00F}"/>
            </a:ext>
          </a:extLst>
        </xdr:cNvPr>
        <xdr:cNvSpPr txBox="1"/>
      </xdr:nvSpPr>
      <xdr:spPr>
        <a:xfrm>
          <a:off x="16357600" y="1766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25400</xdr:rowOff>
    </xdr:from>
    <xdr:to>
      <xdr:col>85</xdr:col>
      <xdr:colOff>177800</xdr:colOff>
      <xdr:row>103</xdr:row>
      <xdr:rowOff>127000</xdr:rowOff>
    </xdr:to>
    <xdr:sp macro="" textlink="">
      <xdr:nvSpPr>
        <xdr:cNvPr id="710" name="フローチャート: 判断 709">
          <a:extLst>
            <a:ext uri="{FF2B5EF4-FFF2-40B4-BE49-F238E27FC236}">
              <a16:creationId xmlns:a16="http://schemas.microsoft.com/office/drawing/2014/main" id="{36D04D25-495A-46F3-B565-4A7B94BE7B0E}"/>
            </a:ext>
          </a:extLst>
        </xdr:cNvPr>
        <xdr:cNvSpPr/>
      </xdr:nvSpPr>
      <xdr:spPr>
        <a:xfrm>
          <a:off x="162687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7438</xdr:rowOff>
    </xdr:from>
    <xdr:to>
      <xdr:col>81</xdr:col>
      <xdr:colOff>101600</xdr:colOff>
      <xdr:row>103</xdr:row>
      <xdr:rowOff>109038</xdr:rowOff>
    </xdr:to>
    <xdr:sp macro="" textlink="">
      <xdr:nvSpPr>
        <xdr:cNvPr id="711" name="フローチャート: 判断 710">
          <a:extLst>
            <a:ext uri="{FF2B5EF4-FFF2-40B4-BE49-F238E27FC236}">
              <a16:creationId xmlns:a16="http://schemas.microsoft.com/office/drawing/2014/main" id="{EFB7C1C2-C7EA-4002-8DDC-B122CF231DF4}"/>
            </a:ext>
          </a:extLst>
        </xdr:cNvPr>
        <xdr:cNvSpPr/>
      </xdr:nvSpPr>
      <xdr:spPr>
        <a:xfrm>
          <a:off x="15430500" y="176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164193</xdr:rowOff>
    </xdr:from>
    <xdr:to>
      <xdr:col>76</xdr:col>
      <xdr:colOff>165100</xdr:colOff>
      <xdr:row>103</xdr:row>
      <xdr:rowOff>94343</xdr:rowOff>
    </xdr:to>
    <xdr:sp macro="" textlink="">
      <xdr:nvSpPr>
        <xdr:cNvPr id="712" name="フローチャート: 判断 711">
          <a:extLst>
            <a:ext uri="{FF2B5EF4-FFF2-40B4-BE49-F238E27FC236}">
              <a16:creationId xmlns:a16="http://schemas.microsoft.com/office/drawing/2014/main" id="{862B5CF4-7E3B-413A-A89C-95BCCA5457C7}"/>
            </a:ext>
          </a:extLst>
        </xdr:cNvPr>
        <xdr:cNvSpPr/>
      </xdr:nvSpPr>
      <xdr:spPr>
        <a:xfrm>
          <a:off x="1454150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118473</xdr:rowOff>
    </xdr:from>
    <xdr:to>
      <xdr:col>72</xdr:col>
      <xdr:colOff>38100</xdr:colOff>
      <xdr:row>103</xdr:row>
      <xdr:rowOff>48623</xdr:rowOff>
    </xdr:to>
    <xdr:sp macro="" textlink="">
      <xdr:nvSpPr>
        <xdr:cNvPr id="713" name="フローチャート: 判断 712">
          <a:extLst>
            <a:ext uri="{FF2B5EF4-FFF2-40B4-BE49-F238E27FC236}">
              <a16:creationId xmlns:a16="http://schemas.microsoft.com/office/drawing/2014/main" id="{EF9861F5-B4A3-46A5-B947-82774D6DB43C}"/>
            </a:ext>
          </a:extLst>
        </xdr:cNvPr>
        <xdr:cNvSpPr/>
      </xdr:nvSpPr>
      <xdr:spPr>
        <a:xfrm>
          <a:off x="13652500" y="1760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4" name="テキスト ボックス 713">
          <a:extLst>
            <a:ext uri="{FF2B5EF4-FFF2-40B4-BE49-F238E27FC236}">
              <a16:creationId xmlns:a16="http://schemas.microsoft.com/office/drawing/2014/main" id="{D32017B6-760F-4852-8A2A-05129A56BA3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5" name="テキスト ボックス 714">
          <a:extLst>
            <a:ext uri="{FF2B5EF4-FFF2-40B4-BE49-F238E27FC236}">
              <a16:creationId xmlns:a16="http://schemas.microsoft.com/office/drawing/2014/main" id="{9AD91565-685E-4E49-AA9D-0D3F68E6FC4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6" name="テキスト ボックス 715">
          <a:extLst>
            <a:ext uri="{FF2B5EF4-FFF2-40B4-BE49-F238E27FC236}">
              <a16:creationId xmlns:a16="http://schemas.microsoft.com/office/drawing/2014/main" id="{3A73E384-4915-4952-AB78-31AE41A199D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7" name="テキスト ボックス 716">
          <a:extLst>
            <a:ext uri="{FF2B5EF4-FFF2-40B4-BE49-F238E27FC236}">
              <a16:creationId xmlns:a16="http://schemas.microsoft.com/office/drawing/2014/main" id="{5CD920DE-9380-4CF5-A869-C6B7B0D4C95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8" name="テキスト ボックス 717">
          <a:extLst>
            <a:ext uri="{FF2B5EF4-FFF2-40B4-BE49-F238E27FC236}">
              <a16:creationId xmlns:a16="http://schemas.microsoft.com/office/drawing/2014/main" id="{5C1516BF-648B-40F1-8FAA-D1597B2F3B1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131536</xdr:rowOff>
    </xdr:from>
    <xdr:to>
      <xdr:col>85</xdr:col>
      <xdr:colOff>177800</xdr:colOff>
      <xdr:row>100</xdr:row>
      <xdr:rowOff>61686</xdr:rowOff>
    </xdr:to>
    <xdr:sp macro="" textlink="">
      <xdr:nvSpPr>
        <xdr:cNvPr id="719" name="楕円 718">
          <a:extLst>
            <a:ext uri="{FF2B5EF4-FFF2-40B4-BE49-F238E27FC236}">
              <a16:creationId xmlns:a16="http://schemas.microsoft.com/office/drawing/2014/main" id="{986B9844-7510-4989-BB2D-7B30BB26059B}"/>
            </a:ext>
          </a:extLst>
        </xdr:cNvPr>
        <xdr:cNvSpPr/>
      </xdr:nvSpPr>
      <xdr:spPr>
        <a:xfrm>
          <a:off x="16268700" y="1710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46463</xdr:rowOff>
    </xdr:from>
    <xdr:ext cx="405111" cy="259045"/>
    <xdr:sp macro="" textlink="">
      <xdr:nvSpPr>
        <xdr:cNvPr id="720" name="【公民館】&#10;有形固定資産減価償却率該当値テキスト">
          <a:extLst>
            <a:ext uri="{FF2B5EF4-FFF2-40B4-BE49-F238E27FC236}">
              <a16:creationId xmlns:a16="http://schemas.microsoft.com/office/drawing/2014/main" id="{22D3EB79-D571-4F49-9662-5712B16014C5}"/>
            </a:ext>
          </a:extLst>
        </xdr:cNvPr>
        <xdr:cNvSpPr txBox="1"/>
      </xdr:nvSpPr>
      <xdr:spPr>
        <a:xfrm>
          <a:off x="16357600" y="1702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164193</xdr:rowOff>
    </xdr:from>
    <xdr:to>
      <xdr:col>81</xdr:col>
      <xdr:colOff>101600</xdr:colOff>
      <xdr:row>100</xdr:row>
      <xdr:rowOff>94343</xdr:rowOff>
    </xdr:to>
    <xdr:sp macro="" textlink="">
      <xdr:nvSpPr>
        <xdr:cNvPr id="721" name="楕円 720">
          <a:extLst>
            <a:ext uri="{FF2B5EF4-FFF2-40B4-BE49-F238E27FC236}">
              <a16:creationId xmlns:a16="http://schemas.microsoft.com/office/drawing/2014/main" id="{F37F20EF-7F46-451D-90CA-F6D6ED7B027D}"/>
            </a:ext>
          </a:extLst>
        </xdr:cNvPr>
        <xdr:cNvSpPr/>
      </xdr:nvSpPr>
      <xdr:spPr>
        <a:xfrm>
          <a:off x="15430500" y="1713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10886</xdr:rowOff>
    </xdr:from>
    <xdr:to>
      <xdr:col>85</xdr:col>
      <xdr:colOff>127000</xdr:colOff>
      <xdr:row>100</xdr:row>
      <xdr:rowOff>43543</xdr:rowOff>
    </xdr:to>
    <xdr:cxnSp macro="">
      <xdr:nvCxnSpPr>
        <xdr:cNvPr id="722" name="直線コネクタ 721">
          <a:extLst>
            <a:ext uri="{FF2B5EF4-FFF2-40B4-BE49-F238E27FC236}">
              <a16:creationId xmlns:a16="http://schemas.microsoft.com/office/drawing/2014/main" id="{DCCAD3FA-119F-480B-8A9F-ACBF3C48EA40}"/>
            </a:ext>
          </a:extLst>
        </xdr:cNvPr>
        <xdr:cNvCxnSpPr/>
      </xdr:nvCxnSpPr>
      <xdr:spPr>
        <a:xfrm flipV="1">
          <a:off x="15481300" y="171558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25400</xdr:rowOff>
    </xdr:from>
    <xdr:to>
      <xdr:col>76</xdr:col>
      <xdr:colOff>165100</xdr:colOff>
      <xdr:row>100</xdr:row>
      <xdr:rowOff>127000</xdr:rowOff>
    </xdr:to>
    <xdr:sp macro="" textlink="">
      <xdr:nvSpPr>
        <xdr:cNvPr id="723" name="楕円 722">
          <a:extLst>
            <a:ext uri="{FF2B5EF4-FFF2-40B4-BE49-F238E27FC236}">
              <a16:creationId xmlns:a16="http://schemas.microsoft.com/office/drawing/2014/main" id="{87665E12-8F4F-4111-B79A-D93EE164712C}"/>
            </a:ext>
          </a:extLst>
        </xdr:cNvPr>
        <xdr:cNvSpPr/>
      </xdr:nvSpPr>
      <xdr:spPr>
        <a:xfrm>
          <a:off x="145415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43543</xdr:rowOff>
    </xdr:from>
    <xdr:to>
      <xdr:col>81</xdr:col>
      <xdr:colOff>50800</xdr:colOff>
      <xdr:row>100</xdr:row>
      <xdr:rowOff>76200</xdr:rowOff>
    </xdr:to>
    <xdr:cxnSp macro="">
      <xdr:nvCxnSpPr>
        <xdr:cNvPr id="724" name="直線コネクタ 723">
          <a:extLst>
            <a:ext uri="{FF2B5EF4-FFF2-40B4-BE49-F238E27FC236}">
              <a16:creationId xmlns:a16="http://schemas.microsoft.com/office/drawing/2014/main" id="{9D3E542E-4185-4462-94C6-9A1CE9A3E52B}"/>
            </a:ext>
          </a:extLst>
        </xdr:cNvPr>
        <xdr:cNvCxnSpPr/>
      </xdr:nvCxnSpPr>
      <xdr:spPr>
        <a:xfrm flipV="1">
          <a:off x="14592300" y="171885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58057</xdr:rowOff>
    </xdr:from>
    <xdr:to>
      <xdr:col>72</xdr:col>
      <xdr:colOff>38100</xdr:colOff>
      <xdr:row>100</xdr:row>
      <xdr:rowOff>159657</xdr:rowOff>
    </xdr:to>
    <xdr:sp macro="" textlink="">
      <xdr:nvSpPr>
        <xdr:cNvPr id="725" name="楕円 724">
          <a:extLst>
            <a:ext uri="{FF2B5EF4-FFF2-40B4-BE49-F238E27FC236}">
              <a16:creationId xmlns:a16="http://schemas.microsoft.com/office/drawing/2014/main" id="{861BABE0-87E7-4448-9A70-D4355C05BA3D}"/>
            </a:ext>
          </a:extLst>
        </xdr:cNvPr>
        <xdr:cNvSpPr/>
      </xdr:nvSpPr>
      <xdr:spPr>
        <a:xfrm>
          <a:off x="13652500" y="1720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76200</xdr:rowOff>
    </xdr:from>
    <xdr:to>
      <xdr:col>76</xdr:col>
      <xdr:colOff>114300</xdr:colOff>
      <xdr:row>100</xdr:row>
      <xdr:rowOff>108857</xdr:rowOff>
    </xdr:to>
    <xdr:cxnSp macro="">
      <xdr:nvCxnSpPr>
        <xdr:cNvPr id="726" name="直線コネクタ 725">
          <a:extLst>
            <a:ext uri="{FF2B5EF4-FFF2-40B4-BE49-F238E27FC236}">
              <a16:creationId xmlns:a16="http://schemas.microsoft.com/office/drawing/2014/main" id="{7AD2F69E-332F-42C6-A447-B3208DA3BC9D}"/>
            </a:ext>
          </a:extLst>
        </xdr:cNvPr>
        <xdr:cNvCxnSpPr/>
      </xdr:nvCxnSpPr>
      <xdr:spPr>
        <a:xfrm flipV="1">
          <a:off x="13703300" y="172212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100165</xdr:rowOff>
    </xdr:from>
    <xdr:ext cx="405111" cy="259045"/>
    <xdr:sp macro="" textlink="">
      <xdr:nvSpPr>
        <xdr:cNvPr id="727" name="n_1aveValue【公民館】&#10;有形固定資産減価償却率">
          <a:extLst>
            <a:ext uri="{FF2B5EF4-FFF2-40B4-BE49-F238E27FC236}">
              <a16:creationId xmlns:a16="http://schemas.microsoft.com/office/drawing/2014/main" id="{90F7B0C7-4FD8-4FD4-89A1-C2F6ED116E0D}"/>
            </a:ext>
          </a:extLst>
        </xdr:cNvPr>
        <xdr:cNvSpPr txBox="1"/>
      </xdr:nvSpPr>
      <xdr:spPr>
        <a:xfrm>
          <a:off x="15266044" y="17759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85470</xdr:rowOff>
    </xdr:from>
    <xdr:ext cx="405111" cy="259045"/>
    <xdr:sp macro="" textlink="">
      <xdr:nvSpPr>
        <xdr:cNvPr id="728" name="n_2aveValue【公民館】&#10;有形固定資産減価償却率">
          <a:extLst>
            <a:ext uri="{FF2B5EF4-FFF2-40B4-BE49-F238E27FC236}">
              <a16:creationId xmlns:a16="http://schemas.microsoft.com/office/drawing/2014/main" id="{A73E1CB8-7EFC-4BBB-BB65-E94AD1DE549C}"/>
            </a:ext>
          </a:extLst>
        </xdr:cNvPr>
        <xdr:cNvSpPr txBox="1"/>
      </xdr:nvSpPr>
      <xdr:spPr>
        <a:xfrm>
          <a:off x="14389744" y="17744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39750</xdr:rowOff>
    </xdr:from>
    <xdr:ext cx="405111" cy="259045"/>
    <xdr:sp macro="" textlink="">
      <xdr:nvSpPr>
        <xdr:cNvPr id="729" name="n_3aveValue【公民館】&#10;有形固定資産減価償却率">
          <a:extLst>
            <a:ext uri="{FF2B5EF4-FFF2-40B4-BE49-F238E27FC236}">
              <a16:creationId xmlns:a16="http://schemas.microsoft.com/office/drawing/2014/main" id="{CD1AB7DE-2D6D-455B-8707-6B58F120FC82}"/>
            </a:ext>
          </a:extLst>
        </xdr:cNvPr>
        <xdr:cNvSpPr txBox="1"/>
      </xdr:nvSpPr>
      <xdr:spPr>
        <a:xfrm>
          <a:off x="13500744" y="17699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110870</xdr:rowOff>
    </xdr:from>
    <xdr:ext cx="405111" cy="259045"/>
    <xdr:sp macro="" textlink="">
      <xdr:nvSpPr>
        <xdr:cNvPr id="730" name="n_1mainValue【公民館】&#10;有形固定資産減価償却率">
          <a:extLst>
            <a:ext uri="{FF2B5EF4-FFF2-40B4-BE49-F238E27FC236}">
              <a16:creationId xmlns:a16="http://schemas.microsoft.com/office/drawing/2014/main" id="{4690E9D6-CC46-443A-8441-1E20AC9AF8D8}"/>
            </a:ext>
          </a:extLst>
        </xdr:cNvPr>
        <xdr:cNvSpPr txBox="1"/>
      </xdr:nvSpPr>
      <xdr:spPr>
        <a:xfrm>
          <a:off x="15266044" y="16912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143527</xdr:rowOff>
    </xdr:from>
    <xdr:ext cx="405111" cy="259045"/>
    <xdr:sp macro="" textlink="">
      <xdr:nvSpPr>
        <xdr:cNvPr id="731" name="n_2mainValue【公民館】&#10;有形固定資産減価償却率">
          <a:extLst>
            <a:ext uri="{FF2B5EF4-FFF2-40B4-BE49-F238E27FC236}">
              <a16:creationId xmlns:a16="http://schemas.microsoft.com/office/drawing/2014/main" id="{8AEC87BE-09D6-48B7-8525-6D93F7F861B1}"/>
            </a:ext>
          </a:extLst>
        </xdr:cNvPr>
        <xdr:cNvSpPr txBox="1"/>
      </xdr:nvSpPr>
      <xdr:spPr>
        <a:xfrm>
          <a:off x="14389744" y="1694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4734</xdr:rowOff>
    </xdr:from>
    <xdr:ext cx="405111" cy="259045"/>
    <xdr:sp macro="" textlink="">
      <xdr:nvSpPr>
        <xdr:cNvPr id="732" name="n_3mainValue【公民館】&#10;有形固定資産減価償却率">
          <a:extLst>
            <a:ext uri="{FF2B5EF4-FFF2-40B4-BE49-F238E27FC236}">
              <a16:creationId xmlns:a16="http://schemas.microsoft.com/office/drawing/2014/main" id="{9FFE25C2-2775-4A07-B729-A2A6AE57AEDF}"/>
            </a:ext>
          </a:extLst>
        </xdr:cNvPr>
        <xdr:cNvSpPr txBox="1"/>
      </xdr:nvSpPr>
      <xdr:spPr>
        <a:xfrm>
          <a:off x="13500744" y="16978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3" name="正方形/長方形 732">
          <a:extLst>
            <a:ext uri="{FF2B5EF4-FFF2-40B4-BE49-F238E27FC236}">
              <a16:creationId xmlns:a16="http://schemas.microsoft.com/office/drawing/2014/main" id="{2F39E8A7-04C2-414B-9E3F-5FB9D869AA9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4" name="正方形/長方形 733">
          <a:extLst>
            <a:ext uri="{FF2B5EF4-FFF2-40B4-BE49-F238E27FC236}">
              <a16:creationId xmlns:a16="http://schemas.microsoft.com/office/drawing/2014/main" id="{59861AB1-E562-47F3-91D6-54BBDCF0659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5" name="正方形/長方形 734">
          <a:extLst>
            <a:ext uri="{FF2B5EF4-FFF2-40B4-BE49-F238E27FC236}">
              <a16:creationId xmlns:a16="http://schemas.microsoft.com/office/drawing/2014/main" id="{1F77407A-4FD5-47A2-B11B-387F8994C81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6" name="正方形/長方形 735">
          <a:extLst>
            <a:ext uri="{FF2B5EF4-FFF2-40B4-BE49-F238E27FC236}">
              <a16:creationId xmlns:a16="http://schemas.microsoft.com/office/drawing/2014/main" id="{8116414E-ED1A-4060-A1E1-0FD572BE84F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7" name="正方形/長方形 736">
          <a:extLst>
            <a:ext uri="{FF2B5EF4-FFF2-40B4-BE49-F238E27FC236}">
              <a16:creationId xmlns:a16="http://schemas.microsoft.com/office/drawing/2014/main" id="{9628D4F5-1333-4E87-8DF3-3E342F60A0D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8" name="正方形/長方形 737">
          <a:extLst>
            <a:ext uri="{FF2B5EF4-FFF2-40B4-BE49-F238E27FC236}">
              <a16:creationId xmlns:a16="http://schemas.microsoft.com/office/drawing/2014/main" id="{A40718DE-3AB8-42A6-AC89-2F3782A1CAC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9" name="正方形/長方形 738">
          <a:extLst>
            <a:ext uri="{FF2B5EF4-FFF2-40B4-BE49-F238E27FC236}">
              <a16:creationId xmlns:a16="http://schemas.microsoft.com/office/drawing/2014/main" id="{15860C3C-3FAC-4C6F-9868-432DC5900D1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0" name="正方形/長方形 739">
          <a:extLst>
            <a:ext uri="{FF2B5EF4-FFF2-40B4-BE49-F238E27FC236}">
              <a16:creationId xmlns:a16="http://schemas.microsoft.com/office/drawing/2014/main" id="{155B6AB6-80FE-4943-A5B6-36268DDEE58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1" name="テキスト ボックス 740">
          <a:extLst>
            <a:ext uri="{FF2B5EF4-FFF2-40B4-BE49-F238E27FC236}">
              <a16:creationId xmlns:a16="http://schemas.microsoft.com/office/drawing/2014/main" id="{D9A8431F-90F8-4364-85B3-0BE110A4DF8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2" name="直線コネクタ 741">
          <a:extLst>
            <a:ext uri="{FF2B5EF4-FFF2-40B4-BE49-F238E27FC236}">
              <a16:creationId xmlns:a16="http://schemas.microsoft.com/office/drawing/2014/main" id="{3406D489-8C9E-46A0-B8EB-C5B4840B6C3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43" name="直線コネクタ 742">
          <a:extLst>
            <a:ext uri="{FF2B5EF4-FFF2-40B4-BE49-F238E27FC236}">
              <a16:creationId xmlns:a16="http://schemas.microsoft.com/office/drawing/2014/main" id="{6280D64C-EE34-4395-A4E3-3DB94F33FB46}"/>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44" name="テキスト ボックス 743">
          <a:extLst>
            <a:ext uri="{FF2B5EF4-FFF2-40B4-BE49-F238E27FC236}">
              <a16:creationId xmlns:a16="http://schemas.microsoft.com/office/drawing/2014/main" id="{F981389A-1F6A-46CF-8FE0-700DA7CB39E9}"/>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45" name="直線コネクタ 744">
          <a:extLst>
            <a:ext uri="{FF2B5EF4-FFF2-40B4-BE49-F238E27FC236}">
              <a16:creationId xmlns:a16="http://schemas.microsoft.com/office/drawing/2014/main" id="{12C4C2C8-263A-4E19-86B2-A91572AD6D7C}"/>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46" name="テキスト ボックス 745">
          <a:extLst>
            <a:ext uri="{FF2B5EF4-FFF2-40B4-BE49-F238E27FC236}">
              <a16:creationId xmlns:a16="http://schemas.microsoft.com/office/drawing/2014/main" id="{09A47039-2B64-489D-9C4B-E383C8181A62}"/>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47" name="直線コネクタ 746">
          <a:extLst>
            <a:ext uri="{FF2B5EF4-FFF2-40B4-BE49-F238E27FC236}">
              <a16:creationId xmlns:a16="http://schemas.microsoft.com/office/drawing/2014/main" id="{2B51F1AF-0CEF-4804-837B-500295BB7D5D}"/>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48" name="テキスト ボックス 747">
          <a:extLst>
            <a:ext uri="{FF2B5EF4-FFF2-40B4-BE49-F238E27FC236}">
              <a16:creationId xmlns:a16="http://schemas.microsoft.com/office/drawing/2014/main" id="{3B7997D4-EFA1-4E0C-BF20-2AF6359CC91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49" name="直線コネクタ 748">
          <a:extLst>
            <a:ext uri="{FF2B5EF4-FFF2-40B4-BE49-F238E27FC236}">
              <a16:creationId xmlns:a16="http://schemas.microsoft.com/office/drawing/2014/main" id="{F2B482DC-DAEF-4AC8-BAF2-38F6F0DCC792}"/>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50" name="テキスト ボックス 749">
          <a:extLst>
            <a:ext uri="{FF2B5EF4-FFF2-40B4-BE49-F238E27FC236}">
              <a16:creationId xmlns:a16="http://schemas.microsoft.com/office/drawing/2014/main" id="{4B3673AB-7096-4FAA-8638-C8DA5034EC5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1" name="直線コネクタ 750">
          <a:extLst>
            <a:ext uri="{FF2B5EF4-FFF2-40B4-BE49-F238E27FC236}">
              <a16:creationId xmlns:a16="http://schemas.microsoft.com/office/drawing/2014/main" id="{8F4E648F-9EBB-488F-AD6F-9608EF7DDBB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2" name="テキスト ボックス 751">
          <a:extLst>
            <a:ext uri="{FF2B5EF4-FFF2-40B4-BE49-F238E27FC236}">
              <a16:creationId xmlns:a16="http://schemas.microsoft.com/office/drawing/2014/main" id="{7B9F24C3-E221-4EA5-BBA0-42FB9EA7BC18}"/>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3" name="【公民館】&#10;一人当たり面積グラフ枠">
          <a:extLst>
            <a:ext uri="{FF2B5EF4-FFF2-40B4-BE49-F238E27FC236}">
              <a16:creationId xmlns:a16="http://schemas.microsoft.com/office/drawing/2014/main" id="{F8A9015F-F550-4E2F-91F9-F9FF4B6EE79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171298</xdr:rowOff>
    </xdr:from>
    <xdr:to>
      <xdr:col>116</xdr:col>
      <xdr:colOff>62864</xdr:colOff>
      <xdr:row>108</xdr:row>
      <xdr:rowOff>33910</xdr:rowOff>
    </xdr:to>
    <xdr:cxnSp macro="">
      <xdr:nvCxnSpPr>
        <xdr:cNvPr id="754" name="直線コネクタ 753">
          <a:extLst>
            <a:ext uri="{FF2B5EF4-FFF2-40B4-BE49-F238E27FC236}">
              <a16:creationId xmlns:a16="http://schemas.microsoft.com/office/drawing/2014/main" id="{560A68E9-B772-4B48-BAA6-3E9D891ACE53}"/>
            </a:ext>
          </a:extLst>
        </xdr:cNvPr>
        <xdr:cNvCxnSpPr/>
      </xdr:nvCxnSpPr>
      <xdr:spPr>
        <a:xfrm flipV="1">
          <a:off x="22160864" y="17144848"/>
          <a:ext cx="0" cy="1405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37737</xdr:rowOff>
    </xdr:from>
    <xdr:ext cx="469744" cy="259045"/>
    <xdr:sp macro="" textlink="">
      <xdr:nvSpPr>
        <xdr:cNvPr id="755" name="【公民館】&#10;一人当たり面積最小値テキスト">
          <a:extLst>
            <a:ext uri="{FF2B5EF4-FFF2-40B4-BE49-F238E27FC236}">
              <a16:creationId xmlns:a16="http://schemas.microsoft.com/office/drawing/2014/main" id="{8D3B99EC-D6E6-4101-9CD7-DD058C01C8BD}"/>
            </a:ext>
          </a:extLst>
        </xdr:cNvPr>
        <xdr:cNvSpPr txBox="1"/>
      </xdr:nvSpPr>
      <xdr:spPr>
        <a:xfrm>
          <a:off x="22199600" y="1855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33910</xdr:rowOff>
    </xdr:from>
    <xdr:to>
      <xdr:col>116</xdr:col>
      <xdr:colOff>152400</xdr:colOff>
      <xdr:row>108</xdr:row>
      <xdr:rowOff>33910</xdr:rowOff>
    </xdr:to>
    <xdr:cxnSp macro="">
      <xdr:nvCxnSpPr>
        <xdr:cNvPr id="756" name="直線コネクタ 755">
          <a:extLst>
            <a:ext uri="{FF2B5EF4-FFF2-40B4-BE49-F238E27FC236}">
              <a16:creationId xmlns:a16="http://schemas.microsoft.com/office/drawing/2014/main" id="{B9DC5177-903C-434F-9000-066C8709AC77}"/>
            </a:ext>
          </a:extLst>
        </xdr:cNvPr>
        <xdr:cNvCxnSpPr/>
      </xdr:nvCxnSpPr>
      <xdr:spPr>
        <a:xfrm>
          <a:off x="22072600" y="18550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117975</xdr:rowOff>
    </xdr:from>
    <xdr:ext cx="469744" cy="259045"/>
    <xdr:sp macro="" textlink="">
      <xdr:nvSpPr>
        <xdr:cNvPr id="757" name="【公民館】&#10;一人当たり面積最大値テキスト">
          <a:extLst>
            <a:ext uri="{FF2B5EF4-FFF2-40B4-BE49-F238E27FC236}">
              <a16:creationId xmlns:a16="http://schemas.microsoft.com/office/drawing/2014/main" id="{812728DB-77E0-49B0-8665-EE78E0AF0D06}"/>
            </a:ext>
          </a:extLst>
        </xdr:cNvPr>
        <xdr:cNvSpPr txBox="1"/>
      </xdr:nvSpPr>
      <xdr:spPr>
        <a:xfrm>
          <a:off x="22199600" y="1692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171298</xdr:rowOff>
    </xdr:from>
    <xdr:to>
      <xdr:col>116</xdr:col>
      <xdr:colOff>152400</xdr:colOff>
      <xdr:row>99</xdr:row>
      <xdr:rowOff>171298</xdr:rowOff>
    </xdr:to>
    <xdr:cxnSp macro="">
      <xdr:nvCxnSpPr>
        <xdr:cNvPr id="758" name="直線コネクタ 757">
          <a:extLst>
            <a:ext uri="{FF2B5EF4-FFF2-40B4-BE49-F238E27FC236}">
              <a16:creationId xmlns:a16="http://schemas.microsoft.com/office/drawing/2014/main" id="{6BD3CBC7-C10F-4CA3-9483-209D19EA6B4B}"/>
            </a:ext>
          </a:extLst>
        </xdr:cNvPr>
        <xdr:cNvCxnSpPr/>
      </xdr:nvCxnSpPr>
      <xdr:spPr>
        <a:xfrm>
          <a:off x="22072600" y="17144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2557</xdr:rowOff>
    </xdr:from>
    <xdr:ext cx="469744" cy="259045"/>
    <xdr:sp macro="" textlink="">
      <xdr:nvSpPr>
        <xdr:cNvPr id="759" name="【公民館】&#10;一人当たり面積平均値テキスト">
          <a:extLst>
            <a:ext uri="{FF2B5EF4-FFF2-40B4-BE49-F238E27FC236}">
              <a16:creationId xmlns:a16="http://schemas.microsoft.com/office/drawing/2014/main" id="{0BB8804A-EB26-4FAA-A8F2-F89E440F78BE}"/>
            </a:ext>
          </a:extLst>
        </xdr:cNvPr>
        <xdr:cNvSpPr txBox="1"/>
      </xdr:nvSpPr>
      <xdr:spPr>
        <a:xfrm>
          <a:off x="22199600" y="18176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151130</xdr:rowOff>
    </xdr:from>
    <xdr:to>
      <xdr:col>116</xdr:col>
      <xdr:colOff>114300</xdr:colOff>
      <xdr:row>107</xdr:row>
      <xdr:rowOff>81280</xdr:rowOff>
    </xdr:to>
    <xdr:sp macro="" textlink="">
      <xdr:nvSpPr>
        <xdr:cNvPr id="760" name="フローチャート: 判断 759">
          <a:extLst>
            <a:ext uri="{FF2B5EF4-FFF2-40B4-BE49-F238E27FC236}">
              <a16:creationId xmlns:a16="http://schemas.microsoft.com/office/drawing/2014/main" id="{522481F1-7C36-4193-852D-C6EDCA926C06}"/>
            </a:ext>
          </a:extLst>
        </xdr:cNvPr>
        <xdr:cNvSpPr/>
      </xdr:nvSpPr>
      <xdr:spPr>
        <a:xfrm>
          <a:off x="221107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158674</xdr:rowOff>
    </xdr:from>
    <xdr:to>
      <xdr:col>112</xdr:col>
      <xdr:colOff>38100</xdr:colOff>
      <xdr:row>107</xdr:row>
      <xdr:rowOff>88824</xdr:rowOff>
    </xdr:to>
    <xdr:sp macro="" textlink="">
      <xdr:nvSpPr>
        <xdr:cNvPr id="761" name="フローチャート: 判断 760">
          <a:extLst>
            <a:ext uri="{FF2B5EF4-FFF2-40B4-BE49-F238E27FC236}">
              <a16:creationId xmlns:a16="http://schemas.microsoft.com/office/drawing/2014/main" id="{21F25507-2FF3-4418-8369-6DC179904BC9}"/>
            </a:ext>
          </a:extLst>
        </xdr:cNvPr>
        <xdr:cNvSpPr/>
      </xdr:nvSpPr>
      <xdr:spPr>
        <a:xfrm>
          <a:off x="21272500" y="183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7113</xdr:rowOff>
    </xdr:from>
    <xdr:to>
      <xdr:col>107</xdr:col>
      <xdr:colOff>101600</xdr:colOff>
      <xdr:row>107</xdr:row>
      <xdr:rowOff>108713</xdr:rowOff>
    </xdr:to>
    <xdr:sp macro="" textlink="">
      <xdr:nvSpPr>
        <xdr:cNvPr id="762" name="フローチャート: 判断 761">
          <a:extLst>
            <a:ext uri="{FF2B5EF4-FFF2-40B4-BE49-F238E27FC236}">
              <a16:creationId xmlns:a16="http://schemas.microsoft.com/office/drawing/2014/main" id="{7DF883DC-CB06-4880-A634-B6006C58A4B8}"/>
            </a:ext>
          </a:extLst>
        </xdr:cNvPr>
        <xdr:cNvSpPr/>
      </xdr:nvSpPr>
      <xdr:spPr>
        <a:xfrm>
          <a:off x="20383500" y="1835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49403</xdr:rowOff>
    </xdr:from>
    <xdr:to>
      <xdr:col>102</xdr:col>
      <xdr:colOff>165100</xdr:colOff>
      <xdr:row>107</xdr:row>
      <xdr:rowOff>151003</xdr:rowOff>
    </xdr:to>
    <xdr:sp macro="" textlink="">
      <xdr:nvSpPr>
        <xdr:cNvPr id="763" name="フローチャート: 判断 762">
          <a:extLst>
            <a:ext uri="{FF2B5EF4-FFF2-40B4-BE49-F238E27FC236}">
              <a16:creationId xmlns:a16="http://schemas.microsoft.com/office/drawing/2014/main" id="{6EB86151-2310-4580-B610-F14F03E1024D}"/>
            </a:ext>
          </a:extLst>
        </xdr:cNvPr>
        <xdr:cNvSpPr/>
      </xdr:nvSpPr>
      <xdr:spPr>
        <a:xfrm>
          <a:off x="19494500" y="1839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4" name="テキスト ボックス 763">
          <a:extLst>
            <a:ext uri="{FF2B5EF4-FFF2-40B4-BE49-F238E27FC236}">
              <a16:creationId xmlns:a16="http://schemas.microsoft.com/office/drawing/2014/main" id="{15E29B58-FF45-4E94-90EC-8B8E249C4D2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5" name="テキスト ボックス 764">
          <a:extLst>
            <a:ext uri="{FF2B5EF4-FFF2-40B4-BE49-F238E27FC236}">
              <a16:creationId xmlns:a16="http://schemas.microsoft.com/office/drawing/2014/main" id="{20BEDFE3-4E00-426B-B784-2759A6FEB75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6" name="テキスト ボックス 765">
          <a:extLst>
            <a:ext uri="{FF2B5EF4-FFF2-40B4-BE49-F238E27FC236}">
              <a16:creationId xmlns:a16="http://schemas.microsoft.com/office/drawing/2014/main" id="{B91C41EB-A357-4FE2-837D-FCEB9D19C3E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B858DF9B-148A-45B0-883A-8D37010EB63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F969492F-8764-491F-915C-F570A86EE2B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138328</xdr:rowOff>
    </xdr:from>
    <xdr:to>
      <xdr:col>116</xdr:col>
      <xdr:colOff>114300</xdr:colOff>
      <xdr:row>108</xdr:row>
      <xdr:rowOff>68478</xdr:rowOff>
    </xdr:to>
    <xdr:sp macro="" textlink="">
      <xdr:nvSpPr>
        <xdr:cNvPr id="769" name="楕円 768">
          <a:extLst>
            <a:ext uri="{FF2B5EF4-FFF2-40B4-BE49-F238E27FC236}">
              <a16:creationId xmlns:a16="http://schemas.microsoft.com/office/drawing/2014/main" id="{FE5F1F6D-2CDA-49E9-BFCC-2B186B718DF1}"/>
            </a:ext>
          </a:extLst>
        </xdr:cNvPr>
        <xdr:cNvSpPr/>
      </xdr:nvSpPr>
      <xdr:spPr>
        <a:xfrm>
          <a:off x="22110700" y="18483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53255</xdr:rowOff>
    </xdr:from>
    <xdr:ext cx="469744" cy="259045"/>
    <xdr:sp macro="" textlink="">
      <xdr:nvSpPr>
        <xdr:cNvPr id="770" name="【公民館】&#10;一人当たり面積該当値テキスト">
          <a:extLst>
            <a:ext uri="{FF2B5EF4-FFF2-40B4-BE49-F238E27FC236}">
              <a16:creationId xmlns:a16="http://schemas.microsoft.com/office/drawing/2014/main" id="{1459E108-3902-4E14-80CC-1D702B1DDE99}"/>
            </a:ext>
          </a:extLst>
        </xdr:cNvPr>
        <xdr:cNvSpPr txBox="1"/>
      </xdr:nvSpPr>
      <xdr:spPr>
        <a:xfrm>
          <a:off x="22199600" y="18398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139243</xdr:rowOff>
    </xdr:from>
    <xdr:to>
      <xdr:col>112</xdr:col>
      <xdr:colOff>38100</xdr:colOff>
      <xdr:row>108</xdr:row>
      <xdr:rowOff>69393</xdr:rowOff>
    </xdr:to>
    <xdr:sp macro="" textlink="">
      <xdr:nvSpPr>
        <xdr:cNvPr id="771" name="楕円 770">
          <a:extLst>
            <a:ext uri="{FF2B5EF4-FFF2-40B4-BE49-F238E27FC236}">
              <a16:creationId xmlns:a16="http://schemas.microsoft.com/office/drawing/2014/main" id="{CCDA0DDE-035C-4922-AE2D-DDFA88287657}"/>
            </a:ext>
          </a:extLst>
        </xdr:cNvPr>
        <xdr:cNvSpPr/>
      </xdr:nvSpPr>
      <xdr:spPr>
        <a:xfrm>
          <a:off x="21272500" y="1848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17678</xdr:rowOff>
    </xdr:from>
    <xdr:to>
      <xdr:col>116</xdr:col>
      <xdr:colOff>63500</xdr:colOff>
      <xdr:row>108</xdr:row>
      <xdr:rowOff>18593</xdr:rowOff>
    </xdr:to>
    <xdr:cxnSp macro="">
      <xdr:nvCxnSpPr>
        <xdr:cNvPr id="772" name="直線コネクタ 771">
          <a:extLst>
            <a:ext uri="{FF2B5EF4-FFF2-40B4-BE49-F238E27FC236}">
              <a16:creationId xmlns:a16="http://schemas.microsoft.com/office/drawing/2014/main" id="{5E0330FA-C7B1-4BB4-BED2-F78D8F797B90}"/>
            </a:ext>
          </a:extLst>
        </xdr:cNvPr>
        <xdr:cNvCxnSpPr/>
      </xdr:nvCxnSpPr>
      <xdr:spPr>
        <a:xfrm flipV="1">
          <a:off x="21323300" y="18534278"/>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141300</xdr:rowOff>
    </xdr:from>
    <xdr:to>
      <xdr:col>107</xdr:col>
      <xdr:colOff>101600</xdr:colOff>
      <xdr:row>108</xdr:row>
      <xdr:rowOff>71450</xdr:rowOff>
    </xdr:to>
    <xdr:sp macro="" textlink="">
      <xdr:nvSpPr>
        <xdr:cNvPr id="773" name="楕円 772">
          <a:extLst>
            <a:ext uri="{FF2B5EF4-FFF2-40B4-BE49-F238E27FC236}">
              <a16:creationId xmlns:a16="http://schemas.microsoft.com/office/drawing/2014/main" id="{D55EBA1B-FD67-4DC9-BE59-51347E281FC4}"/>
            </a:ext>
          </a:extLst>
        </xdr:cNvPr>
        <xdr:cNvSpPr/>
      </xdr:nvSpPr>
      <xdr:spPr>
        <a:xfrm>
          <a:off x="20383500" y="1848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18593</xdr:rowOff>
    </xdr:from>
    <xdr:to>
      <xdr:col>111</xdr:col>
      <xdr:colOff>177800</xdr:colOff>
      <xdr:row>108</xdr:row>
      <xdr:rowOff>20650</xdr:rowOff>
    </xdr:to>
    <xdr:cxnSp macro="">
      <xdr:nvCxnSpPr>
        <xdr:cNvPr id="774" name="直線コネクタ 773">
          <a:extLst>
            <a:ext uri="{FF2B5EF4-FFF2-40B4-BE49-F238E27FC236}">
              <a16:creationId xmlns:a16="http://schemas.microsoft.com/office/drawing/2014/main" id="{9120D380-BFB9-4874-8174-0609376A8FC1}"/>
            </a:ext>
          </a:extLst>
        </xdr:cNvPr>
        <xdr:cNvCxnSpPr/>
      </xdr:nvCxnSpPr>
      <xdr:spPr>
        <a:xfrm flipV="1">
          <a:off x="20434300" y="18535193"/>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142215</xdr:rowOff>
    </xdr:from>
    <xdr:to>
      <xdr:col>102</xdr:col>
      <xdr:colOff>165100</xdr:colOff>
      <xdr:row>108</xdr:row>
      <xdr:rowOff>72365</xdr:rowOff>
    </xdr:to>
    <xdr:sp macro="" textlink="">
      <xdr:nvSpPr>
        <xdr:cNvPr id="775" name="楕円 774">
          <a:extLst>
            <a:ext uri="{FF2B5EF4-FFF2-40B4-BE49-F238E27FC236}">
              <a16:creationId xmlns:a16="http://schemas.microsoft.com/office/drawing/2014/main" id="{16E6D5FC-80A8-4071-9525-D958737AD073}"/>
            </a:ext>
          </a:extLst>
        </xdr:cNvPr>
        <xdr:cNvSpPr/>
      </xdr:nvSpPr>
      <xdr:spPr>
        <a:xfrm>
          <a:off x="19494500" y="1848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20650</xdr:rowOff>
    </xdr:from>
    <xdr:to>
      <xdr:col>107</xdr:col>
      <xdr:colOff>50800</xdr:colOff>
      <xdr:row>108</xdr:row>
      <xdr:rowOff>21565</xdr:rowOff>
    </xdr:to>
    <xdr:cxnSp macro="">
      <xdr:nvCxnSpPr>
        <xdr:cNvPr id="776" name="直線コネクタ 775">
          <a:extLst>
            <a:ext uri="{FF2B5EF4-FFF2-40B4-BE49-F238E27FC236}">
              <a16:creationId xmlns:a16="http://schemas.microsoft.com/office/drawing/2014/main" id="{4F7BA639-A26F-401B-A9A9-2FFE705951C6}"/>
            </a:ext>
          </a:extLst>
        </xdr:cNvPr>
        <xdr:cNvCxnSpPr/>
      </xdr:nvCxnSpPr>
      <xdr:spPr>
        <a:xfrm flipV="1">
          <a:off x="19545300" y="18537250"/>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105351</xdr:rowOff>
    </xdr:from>
    <xdr:ext cx="469744" cy="259045"/>
    <xdr:sp macro="" textlink="">
      <xdr:nvSpPr>
        <xdr:cNvPr id="777" name="n_1aveValue【公民館】&#10;一人当たり面積">
          <a:extLst>
            <a:ext uri="{FF2B5EF4-FFF2-40B4-BE49-F238E27FC236}">
              <a16:creationId xmlns:a16="http://schemas.microsoft.com/office/drawing/2014/main" id="{D4304172-2268-4807-90D3-BECC013579F3}"/>
            </a:ext>
          </a:extLst>
        </xdr:cNvPr>
        <xdr:cNvSpPr txBox="1"/>
      </xdr:nvSpPr>
      <xdr:spPr>
        <a:xfrm>
          <a:off x="21075727" y="18107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125240</xdr:rowOff>
    </xdr:from>
    <xdr:ext cx="469744" cy="259045"/>
    <xdr:sp macro="" textlink="">
      <xdr:nvSpPr>
        <xdr:cNvPr id="778" name="n_2aveValue【公民館】&#10;一人当たり面積">
          <a:extLst>
            <a:ext uri="{FF2B5EF4-FFF2-40B4-BE49-F238E27FC236}">
              <a16:creationId xmlns:a16="http://schemas.microsoft.com/office/drawing/2014/main" id="{58A41C29-7043-4C23-9687-AFCB31E0398C}"/>
            </a:ext>
          </a:extLst>
        </xdr:cNvPr>
        <xdr:cNvSpPr txBox="1"/>
      </xdr:nvSpPr>
      <xdr:spPr>
        <a:xfrm>
          <a:off x="20199427" y="1812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167530</xdr:rowOff>
    </xdr:from>
    <xdr:ext cx="469744" cy="259045"/>
    <xdr:sp macro="" textlink="">
      <xdr:nvSpPr>
        <xdr:cNvPr id="779" name="n_3aveValue【公民館】&#10;一人当たり面積">
          <a:extLst>
            <a:ext uri="{FF2B5EF4-FFF2-40B4-BE49-F238E27FC236}">
              <a16:creationId xmlns:a16="http://schemas.microsoft.com/office/drawing/2014/main" id="{E63EC522-51A0-4BBF-B085-AF82BB050CAE}"/>
            </a:ext>
          </a:extLst>
        </xdr:cNvPr>
        <xdr:cNvSpPr txBox="1"/>
      </xdr:nvSpPr>
      <xdr:spPr>
        <a:xfrm>
          <a:off x="19310427" y="18169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60520</xdr:rowOff>
    </xdr:from>
    <xdr:ext cx="469744" cy="259045"/>
    <xdr:sp macro="" textlink="">
      <xdr:nvSpPr>
        <xdr:cNvPr id="780" name="n_1mainValue【公民館】&#10;一人当たり面積">
          <a:extLst>
            <a:ext uri="{FF2B5EF4-FFF2-40B4-BE49-F238E27FC236}">
              <a16:creationId xmlns:a16="http://schemas.microsoft.com/office/drawing/2014/main" id="{429AFC65-5510-4481-AA16-6D3A759F0D62}"/>
            </a:ext>
          </a:extLst>
        </xdr:cNvPr>
        <xdr:cNvSpPr txBox="1"/>
      </xdr:nvSpPr>
      <xdr:spPr>
        <a:xfrm>
          <a:off x="21075727" y="18577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62577</xdr:rowOff>
    </xdr:from>
    <xdr:ext cx="469744" cy="259045"/>
    <xdr:sp macro="" textlink="">
      <xdr:nvSpPr>
        <xdr:cNvPr id="781" name="n_2mainValue【公民館】&#10;一人当たり面積">
          <a:extLst>
            <a:ext uri="{FF2B5EF4-FFF2-40B4-BE49-F238E27FC236}">
              <a16:creationId xmlns:a16="http://schemas.microsoft.com/office/drawing/2014/main" id="{B5684215-1BD5-4641-B2C0-2DC4C45319B4}"/>
            </a:ext>
          </a:extLst>
        </xdr:cNvPr>
        <xdr:cNvSpPr txBox="1"/>
      </xdr:nvSpPr>
      <xdr:spPr>
        <a:xfrm>
          <a:off x="20199427" y="185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63492</xdr:rowOff>
    </xdr:from>
    <xdr:ext cx="469744" cy="259045"/>
    <xdr:sp macro="" textlink="">
      <xdr:nvSpPr>
        <xdr:cNvPr id="782" name="n_3mainValue【公民館】&#10;一人当たり面積">
          <a:extLst>
            <a:ext uri="{FF2B5EF4-FFF2-40B4-BE49-F238E27FC236}">
              <a16:creationId xmlns:a16="http://schemas.microsoft.com/office/drawing/2014/main" id="{A1844898-D118-453B-9A5D-22A783B20346}"/>
            </a:ext>
          </a:extLst>
        </xdr:cNvPr>
        <xdr:cNvSpPr txBox="1"/>
      </xdr:nvSpPr>
      <xdr:spPr>
        <a:xfrm>
          <a:off x="19310427" y="18580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3" name="正方形/長方形 782">
          <a:extLst>
            <a:ext uri="{FF2B5EF4-FFF2-40B4-BE49-F238E27FC236}">
              <a16:creationId xmlns:a16="http://schemas.microsoft.com/office/drawing/2014/main" id="{2F79D82D-AE5F-41CA-9702-8ABEDCF9214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4" name="正方形/長方形 783">
          <a:extLst>
            <a:ext uri="{FF2B5EF4-FFF2-40B4-BE49-F238E27FC236}">
              <a16:creationId xmlns:a16="http://schemas.microsoft.com/office/drawing/2014/main" id="{ED138851-55CC-4595-807B-F8136D40D78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5" name="テキスト ボックス 784">
          <a:extLst>
            <a:ext uri="{FF2B5EF4-FFF2-40B4-BE49-F238E27FC236}">
              <a16:creationId xmlns:a16="http://schemas.microsoft.com/office/drawing/2014/main" id="{872AD706-2753-42F6-9003-12D405C8905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施設類型ごとの有形固定資産減価償却率について、</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道路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公営住宅</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認定こども園・幼稚園・保育所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児童館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公民館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が類似団体平均を上回っている。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これらの施設については、公共施設個別施設計画にもとづき、それぞれ以下の方針で更新・除却の検討を進めている。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道路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については、予防保全的な修繕を周期的に行い長寿命化を図る。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公営住宅</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については、用途廃止も念頭に入れながら予防保全的な修繕を周期的に行い長寿命化を図る。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認定こども園・幼稚園・保育所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については、小中一貫校や公民館との複合施設化を検討している。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については、こども園や公民館との複合施設化を検討している。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児童館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については、更新を予定しているが、他の公共施設の検討結果次第では統廃合も考えられている。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公民館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については、小中一貫校やこども園との複合施設化を検討している。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088C693-23E4-4691-B71C-028A1E5437C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0CA1E35-AB6B-4D42-9CA4-485B84023B0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0EDC1EB-9670-45DC-A991-FAB8AFF3B9B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9830C68-38EE-447F-8680-5E20329937F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和歌山県高野町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65FCBF3-7774-404A-9305-ABC87B61668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6F6DA88-53D4-4ADC-BC1A-A65FDC1A14B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97FA68C-808B-4C58-A0E4-8C01D3E3D76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22FE92B-BDDB-4EC9-973C-DB10F0379B3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8E45644-9522-41B4-B697-788906A6458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CEDBAF1-C811-4EA5-9239-105EF4C51C1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3,073
3,032
137.03
23,208,059
23,002,708
55,431
2,004,504
3,441,959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616EFA6-BA36-4AAC-9132-24D3A6E38C2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80ADF11-9AA1-42C4-9A48-4C56BFE466F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9671469-52F1-4183-B8FD-E563FE2A171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FA30E6B-B0C7-4AAA-BB7F-39A7536395E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D768039-833B-474C-A499-6C02EC9374B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BA90EA84-39F8-4950-8CF6-BFC70069A16A}"/>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EBE51F6-9F7A-456D-ABE6-90898173525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CDFDC0D-AEA2-4713-986E-1E5939403F3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65FD21B-F556-4C1E-AC9C-B3952C23A2A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96EB8B9-4119-4A31-A766-CAACA049B5E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7C3CA55-FD67-427A-937C-73580321803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1E43B04-5D5A-4D4A-A71F-66FB78D451D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10EE25C-E15B-4163-86C7-95DC006F79A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EFC087D-4DF9-4BBA-BA8D-50146535AE5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A2EB419-DA0D-4A62-BD08-9C1C78FB372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39E3CF7-5F18-4028-88DA-F181CA2997F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3C2458F-225A-4327-8A05-B691E8133BE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12BD91D-1F1E-47F3-8715-88DE8BC9680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B059C84-9FE2-4EAB-B98A-E7055424B45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7A4E5F2A-E500-4940-A282-E4B05BA8A809}"/>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18691633-D248-40A5-BBDE-E1A7D13EE35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B99DE2F9-6608-478B-938A-CCDF8A42FEE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5D338161-653A-4907-BE5C-706AF6473AA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4C25CB50-17BE-4318-9984-93D21A56640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108800D9-EE0B-483B-AE66-6EFE9E66A12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D55D2D8C-8ECA-4906-A7FE-46B9DCB5A23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5FB21950-6A93-4991-9317-5BB379F0985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D43973E2-79E9-4D23-8C65-6DA3906998B4}"/>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3B030DAC-A604-4FC6-9890-95A8EAF81DE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00206ED6-022B-46AD-8124-95570A4E90C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B27556F0-A703-4F9B-B18B-C66935E060A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25A65095-7AEF-474E-BE7E-7DB936887D8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0C02D384-BD52-46E8-B540-79E36719EE3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F1F70853-B4BC-4ED5-BA5A-B117F812CA3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5EF29677-1138-49F0-8E6D-EA7918FB14C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76CE1412-6679-4C4C-9111-7D96C13DEC5F}"/>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EED295EF-A9E8-427D-896C-00A72C31C08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300E132B-4495-4FBA-B4E5-80E32D60A2E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0ECE1424-7CB6-436A-A8D2-82C0D786822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D5AAE6CC-8F9B-43CA-BD9D-5BD14BD872B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76D29F8D-4F0D-4589-88FC-08690767CCB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ADA549C1-8C8A-4CDB-89EE-0F3F590BF99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164AB384-59AD-4D65-A6BC-A9A2F0ACB06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4D59A271-CD42-46D9-B4F5-946DFC29AD4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EBE6CB0D-1CF9-4C11-A4B2-4617DE81BCB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FF8CE5D3-54A7-4BCE-9EEE-48917C25BFA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id="{9ACEEB0B-B59B-425A-BC5A-22C104A60F03}"/>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id="{BD0DFD48-9C6D-42A4-BB41-C13BFE15E89B}"/>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id="{00548AB4-92A4-4D6F-A388-1FFE4369DB7E}"/>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id="{9AD86B54-7D66-4D31-B04F-FD9580AD7FC1}"/>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id="{E25FA4B4-E785-4A27-BDB3-C2ABC9FB513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id="{A4D600A7-C713-4D10-83B8-1CF9D9AA3B6F}"/>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id="{99B23716-8777-4184-B0FA-FAF6372941BE}"/>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id="{0769671B-1116-4F52-986A-801173D17E77}"/>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id="{CD3B93BF-46B2-4AE8-AB4B-C9A9BC50A74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id="{D4356B83-CBEE-4C21-8A87-ABA7248BA11B}"/>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id="{4798805F-E714-4EBC-9267-12C8A5BD1DBA}"/>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id="{DCF17AE8-643D-46F3-99DB-75FBEFAD230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id="{EFE5B552-5C8E-49A7-9A11-B3BE990B1FE4}"/>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id="{CD5D6B4E-C89A-46B0-A115-C7EEA4D4A28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156210</xdr:rowOff>
    </xdr:to>
    <xdr:cxnSp macro="">
      <xdr:nvCxnSpPr>
        <xdr:cNvPr id="72" name="直線コネクタ 71">
          <a:extLst>
            <a:ext uri="{FF2B5EF4-FFF2-40B4-BE49-F238E27FC236}">
              <a16:creationId xmlns:a16="http://schemas.microsoft.com/office/drawing/2014/main" id="{1F5FF8C6-C89F-43B0-A4CE-B2D1241678C1}"/>
            </a:ext>
          </a:extLst>
        </xdr:cNvPr>
        <xdr:cNvCxnSpPr/>
      </xdr:nvCxnSpPr>
      <xdr:spPr>
        <a:xfrm flipV="1">
          <a:off x="4634865" y="9525000"/>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160037</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id="{A12598CC-6FD3-47F3-80D5-686C45A6BF2C}"/>
            </a:ext>
          </a:extLst>
        </xdr:cNvPr>
        <xdr:cNvSpPr txBox="1"/>
      </xdr:nvSpPr>
      <xdr:spPr>
        <a:xfrm>
          <a:off x="4673600" y="1113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156210</xdr:rowOff>
    </xdr:from>
    <xdr:to>
      <xdr:col>24</xdr:col>
      <xdr:colOff>152400</xdr:colOff>
      <xdr:row>64</xdr:row>
      <xdr:rowOff>156210</xdr:rowOff>
    </xdr:to>
    <xdr:cxnSp macro="">
      <xdr:nvCxnSpPr>
        <xdr:cNvPr id="74" name="直線コネクタ 73">
          <a:extLst>
            <a:ext uri="{FF2B5EF4-FFF2-40B4-BE49-F238E27FC236}">
              <a16:creationId xmlns:a16="http://schemas.microsoft.com/office/drawing/2014/main" id="{D0138B70-538D-454D-8F90-AA3D0083881C}"/>
            </a:ext>
          </a:extLst>
        </xdr:cNvPr>
        <xdr:cNvCxnSpPr/>
      </xdr:nvCxnSpPr>
      <xdr:spPr>
        <a:xfrm>
          <a:off x="4546600" y="1112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a:extLst>
            <a:ext uri="{FF2B5EF4-FFF2-40B4-BE49-F238E27FC236}">
              <a16:creationId xmlns:a16="http://schemas.microsoft.com/office/drawing/2014/main" id="{4CB2F781-A282-4D3A-9596-BABEF6170E20}"/>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a16="http://schemas.microsoft.com/office/drawing/2014/main" id="{6E1F9F7B-B73E-4F6B-9BE6-0E01A7CDFC09}"/>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43832</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id="{8AD7E0BD-A662-4D51-862A-5E86C0175C7C}"/>
            </a:ext>
          </a:extLst>
        </xdr:cNvPr>
        <xdr:cNvSpPr txBox="1"/>
      </xdr:nvSpPr>
      <xdr:spPr>
        <a:xfrm>
          <a:off x="4673600" y="10159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65405</xdr:rowOff>
    </xdr:from>
    <xdr:to>
      <xdr:col>24</xdr:col>
      <xdr:colOff>114300</xdr:colOff>
      <xdr:row>59</xdr:row>
      <xdr:rowOff>167005</xdr:rowOff>
    </xdr:to>
    <xdr:sp macro="" textlink="">
      <xdr:nvSpPr>
        <xdr:cNvPr id="78" name="フローチャート: 判断 77">
          <a:extLst>
            <a:ext uri="{FF2B5EF4-FFF2-40B4-BE49-F238E27FC236}">
              <a16:creationId xmlns:a16="http://schemas.microsoft.com/office/drawing/2014/main" id="{09D0581B-8364-45D4-899E-891C575A8134}"/>
            </a:ext>
          </a:extLst>
        </xdr:cNvPr>
        <xdr:cNvSpPr/>
      </xdr:nvSpPr>
      <xdr:spPr>
        <a:xfrm>
          <a:off x="45847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168275</xdr:rowOff>
    </xdr:from>
    <xdr:to>
      <xdr:col>20</xdr:col>
      <xdr:colOff>38100</xdr:colOff>
      <xdr:row>59</xdr:row>
      <xdr:rowOff>98425</xdr:rowOff>
    </xdr:to>
    <xdr:sp macro="" textlink="">
      <xdr:nvSpPr>
        <xdr:cNvPr id="79" name="フローチャート: 判断 78">
          <a:extLst>
            <a:ext uri="{FF2B5EF4-FFF2-40B4-BE49-F238E27FC236}">
              <a16:creationId xmlns:a16="http://schemas.microsoft.com/office/drawing/2014/main" id="{9EDA0BC5-EEF7-4C9B-A355-2F72990E7399}"/>
            </a:ext>
          </a:extLst>
        </xdr:cNvPr>
        <xdr:cNvSpPr/>
      </xdr:nvSpPr>
      <xdr:spPr>
        <a:xfrm>
          <a:off x="3746500" y="1011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89552</xdr:rowOff>
    </xdr:from>
    <xdr:ext cx="405111" cy="259045"/>
    <xdr:sp macro="" textlink="">
      <xdr:nvSpPr>
        <xdr:cNvPr id="80" name="n_1aveValue【体育館・プール】&#10;有形固定資産減価償却率">
          <a:extLst>
            <a:ext uri="{FF2B5EF4-FFF2-40B4-BE49-F238E27FC236}">
              <a16:creationId xmlns:a16="http://schemas.microsoft.com/office/drawing/2014/main" id="{CA8AB01F-751E-4883-8029-49957AB809B0}"/>
            </a:ext>
          </a:extLst>
        </xdr:cNvPr>
        <xdr:cNvSpPr txBox="1"/>
      </xdr:nvSpPr>
      <xdr:spPr>
        <a:xfrm>
          <a:off x="3582044" y="1020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88265</xdr:rowOff>
    </xdr:from>
    <xdr:to>
      <xdr:col>15</xdr:col>
      <xdr:colOff>101600</xdr:colOff>
      <xdr:row>60</xdr:row>
      <xdr:rowOff>18415</xdr:rowOff>
    </xdr:to>
    <xdr:sp macro="" textlink="">
      <xdr:nvSpPr>
        <xdr:cNvPr id="81" name="フローチャート: 判断 80">
          <a:extLst>
            <a:ext uri="{FF2B5EF4-FFF2-40B4-BE49-F238E27FC236}">
              <a16:creationId xmlns:a16="http://schemas.microsoft.com/office/drawing/2014/main" id="{3E36E172-A9F5-49C4-AB66-4FA779B318C6}"/>
            </a:ext>
          </a:extLst>
        </xdr:cNvPr>
        <xdr:cNvSpPr/>
      </xdr:nvSpPr>
      <xdr:spPr>
        <a:xfrm>
          <a:off x="2857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9542</xdr:rowOff>
    </xdr:from>
    <xdr:ext cx="405111" cy="259045"/>
    <xdr:sp macro="" textlink="">
      <xdr:nvSpPr>
        <xdr:cNvPr id="82" name="n_2aveValue【体育館・プール】&#10;有形固定資産減価償却率">
          <a:extLst>
            <a:ext uri="{FF2B5EF4-FFF2-40B4-BE49-F238E27FC236}">
              <a16:creationId xmlns:a16="http://schemas.microsoft.com/office/drawing/2014/main" id="{8695F8F8-A4BC-4639-B596-E1F6220B83FB}"/>
            </a:ext>
          </a:extLst>
        </xdr:cNvPr>
        <xdr:cNvSpPr txBox="1"/>
      </xdr:nvSpPr>
      <xdr:spPr>
        <a:xfrm>
          <a:off x="2705744" y="1029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60</xdr:row>
      <xdr:rowOff>61595</xdr:rowOff>
    </xdr:from>
    <xdr:to>
      <xdr:col>10</xdr:col>
      <xdr:colOff>165100</xdr:colOff>
      <xdr:row>60</xdr:row>
      <xdr:rowOff>163195</xdr:rowOff>
    </xdr:to>
    <xdr:sp macro="" textlink="">
      <xdr:nvSpPr>
        <xdr:cNvPr id="83" name="フローチャート: 判断 82">
          <a:extLst>
            <a:ext uri="{FF2B5EF4-FFF2-40B4-BE49-F238E27FC236}">
              <a16:creationId xmlns:a16="http://schemas.microsoft.com/office/drawing/2014/main" id="{DD19782B-4ED2-4F67-B965-250543E45129}"/>
            </a:ext>
          </a:extLst>
        </xdr:cNvPr>
        <xdr:cNvSpPr/>
      </xdr:nvSpPr>
      <xdr:spPr>
        <a:xfrm>
          <a:off x="19685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60</xdr:row>
      <xdr:rowOff>154322</xdr:rowOff>
    </xdr:from>
    <xdr:ext cx="405111" cy="259045"/>
    <xdr:sp macro="" textlink="">
      <xdr:nvSpPr>
        <xdr:cNvPr id="84" name="n_3aveValue【体育館・プール】&#10;有形固定資産減価償却率">
          <a:extLst>
            <a:ext uri="{FF2B5EF4-FFF2-40B4-BE49-F238E27FC236}">
              <a16:creationId xmlns:a16="http://schemas.microsoft.com/office/drawing/2014/main" id="{AD936EF1-BCE8-4906-9A92-B0507A3748F9}"/>
            </a:ext>
          </a:extLst>
        </xdr:cNvPr>
        <xdr:cNvSpPr txBox="1"/>
      </xdr:nvSpPr>
      <xdr:spPr>
        <a:xfrm>
          <a:off x="1816744" y="1044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457370A7-DADD-415F-9897-5EE67360F11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254B5226-AC7E-4C3B-90C1-701FF5B9813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E024DFB1-CE52-4419-8002-AF4ADE99480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C0470C8B-92CD-4473-86B7-E0350DB58B7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AEF4A1DB-FE90-4D7C-B726-4595762D9B9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55880</xdr:rowOff>
    </xdr:from>
    <xdr:to>
      <xdr:col>24</xdr:col>
      <xdr:colOff>114300</xdr:colOff>
      <xdr:row>57</xdr:row>
      <xdr:rowOff>157480</xdr:rowOff>
    </xdr:to>
    <xdr:sp macro="" textlink="">
      <xdr:nvSpPr>
        <xdr:cNvPr id="90" name="楕円 89">
          <a:extLst>
            <a:ext uri="{FF2B5EF4-FFF2-40B4-BE49-F238E27FC236}">
              <a16:creationId xmlns:a16="http://schemas.microsoft.com/office/drawing/2014/main" id="{311F74C0-AF97-4641-A6CF-E60842F5B182}"/>
            </a:ext>
          </a:extLst>
        </xdr:cNvPr>
        <xdr:cNvSpPr/>
      </xdr:nvSpPr>
      <xdr:spPr>
        <a:xfrm>
          <a:off x="4584700" y="982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78757</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BC3A74B1-4F4D-4460-AF53-93DB517F6477}"/>
            </a:ext>
          </a:extLst>
        </xdr:cNvPr>
        <xdr:cNvSpPr txBox="1"/>
      </xdr:nvSpPr>
      <xdr:spPr>
        <a:xfrm>
          <a:off x="4673600" y="967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97790</xdr:rowOff>
    </xdr:from>
    <xdr:to>
      <xdr:col>20</xdr:col>
      <xdr:colOff>38100</xdr:colOff>
      <xdr:row>58</xdr:row>
      <xdr:rowOff>27940</xdr:rowOff>
    </xdr:to>
    <xdr:sp macro="" textlink="">
      <xdr:nvSpPr>
        <xdr:cNvPr id="92" name="楕円 91">
          <a:extLst>
            <a:ext uri="{FF2B5EF4-FFF2-40B4-BE49-F238E27FC236}">
              <a16:creationId xmlns:a16="http://schemas.microsoft.com/office/drawing/2014/main" id="{E3D305AA-849D-4D04-892F-8220F6FEC0A5}"/>
            </a:ext>
          </a:extLst>
        </xdr:cNvPr>
        <xdr:cNvSpPr/>
      </xdr:nvSpPr>
      <xdr:spPr>
        <a:xfrm>
          <a:off x="37465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106680</xdr:rowOff>
    </xdr:from>
    <xdr:to>
      <xdr:col>24</xdr:col>
      <xdr:colOff>63500</xdr:colOff>
      <xdr:row>57</xdr:row>
      <xdr:rowOff>148590</xdr:rowOff>
    </xdr:to>
    <xdr:cxnSp macro="">
      <xdr:nvCxnSpPr>
        <xdr:cNvPr id="93" name="直線コネクタ 92">
          <a:extLst>
            <a:ext uri="{FF2B5EF4-FFF2-40B4-BE49-F238E27FC236}">
              <a16:creationId xmlns:a16="http://schemas.microsoft.com/office/drawing/2014/main" id="{9E707D9F-B9BE-4D50-A0A1-2E0FCB7768D6}"/>
            </a:ext>
          </a:extLst>
        </xdr:cNvPr>
        <xdr:cNvCxnSpPr/>
      </xdr:nvCxnSpPr>
      <xdr:spPr>
        <a:xfrm flipV="1">
          <a:off x="3797300" y="987933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139700</xdr:rowOff>
    </xdr:from>
    <xdr:to>
      <xdr:col>15</xdr:col>
      <xdr:colOff>101600</xdr:colOff>
      <xdr:row>58</xdr:row>
      <xdr:rowOff>69850</xdr:rowOff>
    </xdr:to>
    <xdr:sp macro="" textlink="">
      <xdr:nvSpPr>
        <xdr:cNvPr id="94" name="楕円 93">
          <a:extLst>
            <a:ext uri="{FF2B5EF4-FFF2-40B4-BE49-F238E27FC236}">
              <a16:creationId xmlns:a16="http://schemas.microsoft.com/office/drawing/2014/main" id="{7254DC61-EFB4-4367-AD05-880EC87BC1DC}"/>
            </a:ext>
          </a:extLst>
        </xdr:cNvPr>
        <xdr:cNvSpPr/>
      </xdr:nvSpPr>
      <xdr:spPr>
        <a:xfrm>
          <a:off x="2857500" y="991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148590</xdr:rowOff>
    </xdr:from>
    <xdr:to>
      <xdr:col>19</xdr:col>
      <xdr:colOff>177800</xdr:colOff>
      <xdr:row>58</xdr:row>
      <xdr:rowOff>19050</xdr:rowOff>
    </xdr:to>
    <xdr:cxnSp macro="">
      <xdr:nvCxnSpPr>
        <xdr:cNvPr id="95" name="直線コネクタ 94">
          <a:extLst>
            <a:ext uri="{FF2B5EF4-FFF2-40B4-BE49-F238E27FC236}">
              <a16:creationId xmlns:a16="http://schemas.microsoft.com/office/drawing/2014/main" id="{656F7B63-3C68-4884-8505-CEB6227A6C61}"/>
            </a:ext>
          </a:extLst>
        </xdr:cNvPr>
        <xdr:cNvCxnSpPr/>
      </xdr:nvCxnSpPr>
      <xdr:spPr>
        <a:xfrm flipV="1">
          <a:off x="2908300" y="99212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10160</xdr:rowOff>
    </xdr:from>
    <xdr:to>
      <xdr:col>10</xdr:col>
      <xdr:colOff>165100</xdr:colOff>
      <xdr:row>58</xdr:row>
      <xdr:rowOff>111760</xdr:rowOff>
    </xdr:to>
    <xdr:sp macro="" textlink="">
      <xdr:nvSpPr>
        <xdr:cNvPr id="96" name="楕円 95">
          <a:extLst>
            <a:ext uri="{FF2B5EF4-FFF2-40B4-BE49-F238E27FC236}">
              <a16:creationId xmlns:a16="http://schemas.microsoft.com/office/drawing/2014/main" id="{5A6D2597-9F38-4BA2-BF33-993A409F6EC8}"/>
            </a:ext>
          </a:extLst>
        </xdr:cNvPr>
        <xdr:cNvSpPr/>
      </xdr:nvSpPr>
      <xdr:spPr>
        <a:xfrm>
          <a:off x="1968500" y="995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19050</xdr:rowOff>
    </xdr:from>
    <xdr:to>
      <xdr:col>15</xdr:col>
      <xdr:colOff>50800</xdr:colOff>
      <xdr:row>58</xdr:row>
      <xdr:rowOff>60960</xdr:rowOff>
    </xdr:to>
    <xdr:cxnSp macro="">
      <xdr:nvCxnSpPr>
        <xdr:cNvPr id="97" name="直線コネクタ 96">
          <a:extLst>
            <a:ext uri="{FF2B5EF4-FFF2-40B4-BE49-F238E27FC236}">
              <a16:creationId xmlns:a16="http://schemas.microsoft.com/office/drawing/2014/main" id="{01E687E0-DB88-4483-98A0-6A6912517C3D}"/>
            </a:ext>
          </a:extLst>
        </xdr:cNvPr>
        <xdr:cNvCxnSpPr/>
      </xdr:nvCxnSpPr>
      <xdr:spPr>
        <a:xfrm flipV="1">
          <a:off x="2019300" y="99631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44467</xdr:rowOff>
    </xdr:from>
    <xdr:ext cx="405111" cy="259045"/>
    <xdr:sp macro="" textlink="">
      <xdr:nvSpPr>
        <xdr:cNvPr id="98" name="n_1mainValue【体育館・プール】&#10;有形固定資産減価償却率">
          <a:extLst>
            <a:ext uri="{FF2B5EF4-FFF2-40B4-BE49-F238E27FC236}">
              <a16:creationId xmlns:a16="http://schemas.microsoft.com/office/drawing/2014/main" id="{7AB0B714-8321-4167-B882-04587F966F87}"/>
            </a:ext>
          </a:extLst>
        </xdr:cNvPr>
        <xdr:cNvSpPr txBox="1"/>
      </xdr:nvSpPr>
      <xdr:spPr>
        <a:xfrm>
          <a:off x="3582044" y="964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86377</xdr:rowOff>
    </xdr:from>
    <xdr:ext cx="405111" cy="259045"/>
    <xdr:sp macro="" textlink="">
      <xdr:nvSpPr>
        <xdr:cNvPr id="99" name="n_2mainValue【体育館・プール】&#10;有形固定資産減価償却率">
          <a:extLst>
            <a:ext uri="{FF2B5EF4-FFF2-40B4-BE49-F238E27FC236}">
              <a16:creationId xmlns:a16="http://schemas.microsoft.com/office/drawing/2014/main" id="{A2DE5289-2890-42DF-884B-8F03F64DF2EF}"/>
            </a:ext>
          </a:extLst>
        </xdr:cNvPr>
        <xdr:cNvSpPr txBox="1"/>
      </xdr:nvSpPr>
      <xdr:spPr>
        <a:xfrm>
          <a:off x="2705744" y="968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128287</xdr:rowOff>
    </xdr:from>
    <xdr:ext cx="405111" cy="259045"/>
    <xdr:sp macro="" textlink="">
      <xdr:nvSpPr>
        <xdr:cNvPr id="100" name="n_3mainValue【体育館・プール】&#10;有形固定資産減価償却率">
          <a:extLst>
            <a:ext uri="{FF2B5EF4-FFF2-40B4-BE49-F238E27FC236}">
              <a16:creationId xmlns:a16="http://schemas.microsoft.com/office/drawing/2014/main" id="{503A4DAB-A30B-48AD-A499-051D0D919CFE}"/>
            </a:ext>
          </a:extLst>
        </xdr:cNvPr>
        <xdr:cNvSpPr txBox="1"/>
      </xdr:nvSpPr>
      <xdr:spPr>
        <a:xfrm>
          <a:off x="1816744" y="972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1" name="正方形/長方形 100">
          <a:extLst>
            <a:ext uri="{FF2B5EF4-FFF2-40B4-BE49-F238E27FC236}">
              <a16:creationId xmlns:a16="http://schemas.microsoft.com/office/drawing/2014/main" id="{3E1CF5FE-BC98-42E3-86BC-A35709F1EB9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2" name="正方形/長方形 101">
          <a:extLst>
            <a:ext uri="{FF2B5EF4-FFF2-40B4-BE49-F238E27FC236}">
              <a16:creationId xmlns:a16="http://schemas.microsoft.com/office/drawing/2014/main" id="{8719EBE3-8094-449F-835A-C8929AC7D31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3" name="正方形/長方形 102">
          <a:extLst>
            <a:ext uri="{FF2B5EF4-FFF2-40B4-BE49-F238E27FC236}">
              <a16:creationId xmlns:a16="http://schemas.microsoft.com/office/drawing/2014/main" id="{A62A5625-F318-48AD-8560-990018D3AE1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4" name="正方形/長方形 103">
          <a:extLst>
            <a:ext uri="{FF2B5EF4-FFF2-40B4-BE49-F238E27FC236}">
              <a16:creationId xmlns:a16="http://schemas.microsoft.com/office/drawing/2014/main" id="{6EA34972-03AD-4D7E-940E-D07E6FCAAC5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5" name="正方形/長方形 104">
          <a:extLst>
            <a:ext uri="{FF2B5EF4-FFF2-40B4-BE49-F238E27FC236}">
              <a16:creationId xmlns:a16="http://schemas.microsoft.com/office/drawing/2014/main" id="{A620D764-61C2-4D24-9CD9-362677CE55E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6" name="正方形/長方形 105">
          <a:extLst>
            <a:ext uri="{FF2B5EF4-FFF2-40B4-BE49-F238E27FC236}">
              <a16:creationId xmlns:a16="http://schemas.microsoft.com/office/drawing/2014/main" id="{F5A3A187-89DF-49BC-ADC4-E1F59611C1D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7" name="正方形/長方形 106">
          <a:extLst>
            <a:ext uri="{FF2B5EF4-FFF2-40B4-BE49-F238E27FC236}">
              <a16:creationId xmlns:a16="http://schemas.microsoft.com/office/drawing/2014/main" id="{BF822734-F6A1-44A9-A9E6-A8DC9FAD7F0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8" name="正方形/長方形 107">
          <a:extLst>
            <a:ext uri="{FF2B5EF4-FFF2-40B4-BE49-F238E27FC236}">
              <a16:creationId xmlns:a16="http://schemas.microsoft.com/office/drawing/2014/main" id="{D8738926-8A32-43BE-8539-374450ECA4A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9" name="テキスト ボックス 108">
          <a:extLst>
            <a:ext uri="{FF2B5EF4-FFF2-40B4-BE49-F238E27FC236}">
              <a16:creationId xmlns:a16="http://schemas.microsoft.com/office/drawing/2014/main" id="{3FA23379-8C9D-4166-9852-91F6987C218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0" name="直線コネクタ 109">
          <a:extLst>
            <a:ext uri="{FF2B5EF4-FFF2-40B4-BE49-F238E27FC236}">
              <a16:creationId xmlns:a16="http://schemas.microsoft.com/office/drawing/2014/main" id="{36362415-F0D9-4F10-ABC9-FB57F4ED77B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1" name="直線コネクタ 110">
          <a:extLst>
            <a:ext uri="{FF2B5EF4-FFF2-40B4-BE49-F238E27FC236}">
              <a16:creationId xmlns:a16="http://schemas.microsoft.com/office/drawing/2014/main" id="{8E4FFF6B-41E7-4EC0-A755-0B03411B3F1A}"/>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2" name="テキスト ボックス 111">
          <a:extLst>
            <a:ext uri="{FF2B5EF4-FFF2-40B4-BE49-F238E27FC236}">
              <a16:creationId xmlns:a16="http://schemas.microsoft.com/office/drawing/2014/main" id="{11557925-BFA9-427A-A207-50F942C3144D}"/>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3" name="直線コネクタ 112">
          <a:extLst>
            <a:ext uri="{FF2B5EF4-FFF2-40B4-BE49-F238E27FC236}">
              <a16:creationId xmlns:a16="http://schemas.microsoft.com/office/drawing/2014/main" id="{51160F3A-1DB3-4A16-9225-E1CD7AEDC96F}"/>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4" name="テキスト ボックス 113">
          <a:extLst>
            <a:ext uri="{FF2B5EF4-FFF2-40B4-BE49-F238E27FC236}">
              <a16:creationId xmlns:a16="http://schemas.microsoft.com/office/drawing/2014/main" id="{6DF107B5-AD3D-4432-92AA-49DA7F3333BB}"/>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5" name="直線コネクタ 114">
          <a:extLst>
            <a:ext uri="{FF2B5EF4-FFF2-40B4-BE49-F238E27FC236}">
              <a16:creationId xmlns:a16="http://schemas.microsoft.com/office/drawing/2014/main" id="{370D546F-75C9-4E72-9322-8D7ECC4F8669}"/>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6" name="テキスト ボックス 115">
          <a:extLst>
            <a:ext uri="{FF2B5EF4-FFF2-40B4-BE49-F238E27FC236}">
              <a16:creationId xmlns:a16="http://schemas.microsoft.com/office/drawing/2014/main" id="{15B0AE54-4EBA-48B3-9415-90557DD1F1CE}"/>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7" name="直線コネクタ 116">
          <a:extLst>
            <a:ext uri="{FF2B5EF4-FFF2-40B4-BE49-F238E27FC236}">
              <a16:creationId xmlns:a16="http://schemas.microsoft.com/office/drawing/2014/main" id="{1D70F1DD-0BF2-4B71-9DE1-4042708D4145}"/>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8" name="テキスト ボックス 117">
          <a:extLst>
            <a:ext uri="{FF2B5EF4-FFF2-40B4-BE49-F238E27FC236}">
              <a16:creationId xmlns:a16="http://schemas.microsoft.com/office/drawing/2014/main" id="{D0D9DEC8-040A-4CEE-9455-4654BF496EBC}"/>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9" name="直線コネクタ 118">
          <a:extLst>
            <a:ext uri="{FF2B5EF4-FFF2-40B4-BE49-F238E27FC236}">
              <a16:creationId xmlns:a16="http://schemas.microsoft.com/office/drawing/2014/main" id="{15FFA528-7547-4BDE-BFA1-A8F401DB1245}"/>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0" name="テキスト ボックス 119">
          <a:extLst>
            <a:ext uri="{FF2B5EF4-FFF2-40B4-BE49-F238E27FC236}">
              <a16:creationId xmlns:a16="http://schemas.microsoft.com/office/drawing/2014/main" id="{CE0C0576-A8D1-4044-9BD7-93ABAF213358}"/>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1" name="直線コネクタ 120">
          <a:extLst>
            <a:ext uri="{FF2B5EF4-FFF2-40B4-BE49-F238E27FC236}">
              <a16:creationId xmlns:a16="http://schemas.microsoft.com/office/drawing/2014/main" id="{8A6F6424-F1FE-4F21-A6ED-42C43822855F}"/>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2" name="テキスト ボックス 121">
          <a:extLst>
            <a:ext uri="{FF2B5EF4-FFF2-40B4-BE49-F238E27FC236}">
              <a16:creationId xmlns:a16="http://schemas.microsoft.com/office/drawing/2014/main" id="{C22F798F-0FB9-47E5-941F-1A0127FD3CEA}"/>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3" name="直線コネクタ 122">
          <a:extLst>
            <a:ext uri="{FF2B5EF4-FFF2-40B4-BE49-F238E27FC236}">
              <a16:creationId xmlns:a16="http://schemas.microsoft.com/office/drawing/2014/main" id="{D2540E10-EA25-4035-8201-312112041EB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4" name="テキスト ボックス 123">
          <a:extLst>
            <a:ext uri="{FF2B5EF4-FFF2-40B4-BE49-F238E27FC236}">
              <a16:creationId xmlns:a16="http://schemas.microsoft.com/office/drawing/2014/main" id="{A35B191C-0692-4B01-BA71-BD111B2FB0A6}"/>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5" name="【体育館・プール】&#10;一人当たり面積グラフ枠">
          <a:extLst>
            <a:ext uri="{FF2B5EF4-FFF2-40B4-BE49-F238E27FC236}">
              <a16:creationId xmlns:a16="http://schemas.microsoft.com/office/drawing/2014/main" id="{E52DABB5-C9CC-4229-B339-8342FD08CC7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87521</xdr:rowOff>
    </xdr:from>
    <xdr:to>
      <xdr:col>54</xdr:col>
      <xdr:colOff>189865</xdr:colOff>
      <xdr:row>64</xdr:row>
      <xdr:rowOff>116586</xdr:rowOff>
    </xdr:to>
    <xdr:cxnSp macro="">
      <xdr:nvCxnSpPr>
        <xdr:cNvPr id="126" name="直線コネクタ 125">
          <a:extLst>
            <a:ext uri="{FF2B5EF4-FFF2-40B4-BE49-F238E27FC236}">
              <a16:creationId xmlns:a16="http://schemas.microsoft.com/office/drawing/2014/main" id="{462FC9D1-3346-454D-9A56-6DB742FC1EE8}"/>
            </a:ext>
          </a:extLst>
        </xdr:cNvPr>
        <xdr:cNvCxnSpPr/>
      </xdr:nvCxnSpPr>
      <xdr:spPr>
        <a:xfrm flipV="1">
          <a:off x="10476865" y="9688721"/>
          <a:ext cx="0" cy="140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120413</xdr:rowOff>
    </xdr:from>
    <xdr:ext cx="469744" cy="259045"/>
    <xdr:sp macro="" textlink="">
      <xdr:nvSpPr>
        <xdr:cNvPr id="127" name="【体育館・プール】&#10;一人当たり面積最小値テキスト">
          <a:extLst>
            <a:ext uri="{FF2B5EF4-FFF2-40B4-BE49-F238E27FC236}">
              <a16:creationId xmlns:a16="http://schemas.microsoft.com/office/drawing/2014/main" id="{F359E8EB-94B0-4312-A56B-016B127A7B9B}"/>
            </a:ext>
          </a:extLst>
        </xdr:cNvPr>
        <xdr:cNvSpPr txBox="1"/>
      </xdr:nvSpPr>
      <xdr:spPr>
        <a:xfrm>
          <a:off x="10515600" y="1109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116586</xdr:rowOff>
    </xdr:from>
    <xdr:to>
      <xdr:col>55</xdr:col>
      <xdr:colOff>88900</xdr:colOff>
      <xdr:row>64</xdr:row>
      <xdr:rowOff>116586</xdr:rowOff>
    </xdr:to>
    <xdr:cxnSp macro="">
      <xdr:nvCxnSpPr>
        <xdr:cNvPr id="128" name="直線コネクタ 127">
          <a:extLst>
            <a:ext uri="{FF2B5EF4-FFF2-40B4-BE49-F238E27FC236}">
              <a16:creationId xmlns:a16="http://schemas.microsoft.com/office/drawing/2014/main" id="{C93AAAA8-2992-4B9E-9AC8-7C66729D53B1}"/>
            </a:ext>
          </a:extLst>
        </xdr:cNvPr>
        <xdr:cNvCxnSpPr/>
      </xdr:nvCxnSpPr>
      <xdr:spPr>
        <a:xfrm>
          <a:off x="10388600" y="1108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34198</xdr:rowOff>
    </xdr:from>
    <xdr:ext cx="469744" cy="259045"/>
    <xdr:sp macro="" textlink="">
      <xdr:nvSpPr>
        <xdr:cNvPr id="129" name="【体育館・プール】&#10;一人当たり面積最大値テキスト">
          <a:extLst>
            <a:ext uri="{FF2B5EF4-FFF2-40B4-BE49-F238E27FC236}">
              <a16:creationId xmlns:a16="http://schemas.microsoft.com/office/drawing/2014/main" id="{8672B2E1-DEA6-4172-8AA0-D8232445D35C}"/>
            </a:ext>
          </a:extLst>
        </xdr:cNvPr>
        <xdr:cNvSpPr txBox="1"/>
      </xdr:nvSpPr>
      <xdr:spPr>
        <a:xfrm>
          <a:off x="10515600" y="946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87521</xdr:rowOff>
    </xdr:from>
    <xdr:to>
      <xdr:col>55</xdr:col>
      <xdr:colOff>88900</xdr:colOff>
      <xdr:row>56</xdr:row>
      <xdr:rowOff>87521</xdr:rowOff>
    </xdr:to>
    <xdr:cxnSp macro="">
      <xdr:nvCxnSpPr>
        <xdr:cNvPr id="130" name="直線コネクタ 129">
          <a:extLst>
            <a:ext uri="{FF2B5EF4-FFF2-40B4-BE49-F238E27FC236}">
              <a16:creationId xmlns:a16="http://schemas.microsoft.com/office/drawing/2014/main" id="{5BC6F7F7-2EEB-4497-B3B8-63C965DF6327}"/>
            </a:ext>
          </a:extLst>
        </xdr:cNvPr>
        <xdr:cNvCxnSpPr/>
      </xdr:nvCxnSpPr>
      <xdr:spPr>
        <a:xfrm>
          <a:off x="10388600" y="9688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84417</xdr:rowOff>
    </xdr:from>
    <xdr:ext cx="469744" cy="259045"/>
    <xdr:sp macro="" textlink="">
      <xdr:nvSpPr>
        <xdr:cNvPr id="131" name="【体育館・プール】&#10;一人当たり面積平均値テキスト">
          <a:extLst>
            <a:ext uri="{FF2B5EF4-FFF2-40B4-BE49-F238E27FC236}">
              <a16:creationId xmlns:a16="http://schemas.microsoft.com/office/drawing/2014/main" id="{26A4FAD2-7859-49FF-948D-BC324626E1E5}"/>
            </a:ext>
          </a:extLst>
        </xdr:cNvPr>
        <xdr:cNvSpPr txBox="1"/>
      </xdr:nvSpPr>
      <xdr:spPr>
        <a:xfrm>
          <a:off x="10515600" y="10542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61540</xdr:rowOff>
    </xdr:from>
    <xdr:to>
      <xdr:col>55</xdr:col>
      <xdr:colOff>50800</xdr:colOff>
      <xdr:row>62</xdr:row>
      <xdr:rowOff>163140</xdr:rowOff>
    </xdr:to>
    <xdr:sp macro="" textlink="">
      <xdr:nvSpPr>
        <xdr:cNvPr id="132" name="フローチャート: 判断 131">
          <a:extLst>
            <a:ext uri="{FF2B5EF4-FFF2-40B4-BE49-F238E27FC236}">
              <a16:creationId xmlns:a16="http://schemas.microsoft.com/office/drawing/2014/main" id="{7594564D-773C-4D1C-89F8-FABF7B115AAE}"/>
            </a:ext>
          </a:extLst>
        </xdr:cNvPr>
        <xdr:cNvSpPr/>
      </xdr:nvSpPr>
      <xdr:spPr>
        <a:xfrm>
          <a:off x="10426700" y="1069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64480</xdr:rowOff>
    </xdr:from>
    <xdr:to>
      <xdr:col>50</xdr:col>
      <xdr:colOff>165100</xdr:colOff>
      <xdr:row>62</xdr:row>
      <xdr:rowOff>166080</xdr:rowOff>
    </xdr:to>
    <xdr:sp macro="" textlink="">
      <xdr:nvSpPr>
        <xdr:cNvPr id="133" name="フローチャート: 判断 132">
          <a:extLst>
            <a:ext uri="{FF2B5EF4-FFF2-40B4-BE49-F238E27FC236}">
              <a16:creationId xmlns:a16="http://schemas.microsoft.com/office/drawing/2014/main" id="{950DB489-05A1-4911-B33A-F83A704404E5}"/>
            </a:ext>
          </a:extLst>
        </xdr:cNvPr>
        <xdr:cNvSpPr/>
      </xdr:nvSpPr>
      <xdr:spPr>
        <a:xfrm>
          <a:off x="9588500" y="1069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11157</xdr:rowOff>
    </xdr:from>
    <xdr:ext cx="469744" cy="259045"/>
    <xdr:sp macro="" textlink="">
      <xdr:nvSpPr>
        <xdr:cNvPr id="134" name="n_1aveValue【体育館・プール】&#10;一人当たり面積">
          <a:extLst>
            <a:ext uri="{FF2B5EF4-FFF2-40B4-BE49-F238E27FC236}">
              <a16:creationId xmlns:a16="http://schemas.microsoft.com/office/drawing/2014/main" id="{36987E98-92AB-48DF-9555-C96273A70DF2}"/>
            </a:ext>
          </a:extLst>
        </xdr:cNvPr>
        <xdr:cNvSpPr txBox="1"/>
      </xdr:nvSpPr>
      <xdr:spPr>
        <a:xfrm>
          <a:off x="9391727" y="10469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87993</xdr:rowOff>
    </xdr:from>
    <xdr:to>
      <xdr:col>46</xdr:col>
      <xdr:colOff>38100</xdr:colOff>
      <xdr:row>63</xdr:row>
      <xdr:rowOff>18143</xdr:rowOff>
    </xdr:to>
    <xdr:sp macro="" textlink="">
      <xdr:nvSpPr>
        <xdr:cNvPr id="135" name="フローチャート: 判断 134">
          <a:extLst>
            <a:ext uri="{FF2B5EF4-FFF2-40B4-BE49-F238E27FC236}">
              <a16:creationId xmlns:a16="http://schemas.microsoft.com/office/drawing/2014/main" id="{C273E137-DDE5-494A-8826-A502CA9CD3DE}"/>
            </a:ext>
          </a:extLst>
        </xdr:cNvPr>
        <xdr:cNvSpPr/>
      </xdr:nvSpPr>
      <xdr:spPr>
        <a:xfrm>
          <a:off x="8699500" y="1071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34670</xdr:rowOff>
    </xdr:from>
    <xdr:ext cx="469744" cy="259045"/>
    <xdr:sp macro="" textlink="">
      <xdr:nvSpPr>
        <xdr:cNvPr id="136" name="n_2aveValue【体育館・プール】&#10;一人当たり面積">
          <a:extLst>
            <a:ext uri="{FF2B5EF4-FFF2-40B4-BE49-F238E27FC236}">
              <a16:creationId xmlns:a16="http://schemas.microsoft.com/office/drawing/2014/main" id="{529D0F32-4F80-4C9D-86B0-662852DE3B09}"/>
            </a:ext>
          </a:extLst>
        </xdr:cNvPr>
        <xdr:cNvSpPr txBox="1"/>
      </xdr:nvSpPr>
      <xdr:spPr>
        <a:xfrm>
          <a:off x="8515427" y="1049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161145</xdr:rowOff>
    </xdr:from>
    <xdr:to>
      <xdr:col>41</xdr:col>
      <xdr:colOff>101600</xdr:colOff>
      <xdr:row>63</xdr:row>
      <xdr:rowOff>91295</xdr:rowOff>
    </xdr:to>
    <xdr:sp macro="" textlink="">
      <xdr:nvSpPr>
        <xdr:cNvPr id="137" name="フローチャート: 判断 136">
          <a:extLst>
            <a:ext uri="{FF2B5EF4-FFF2-40B4-BE49-F238E27FC236}">
              <a16:creationId xmlns:a16="http://schemas.microsoft.com/office/drawing/2014/main" id="{6BBF1911-9219-4164-B161-AEE7B925B9A9}"/>
            </a:ext>
          </a:extLst>
        </xdr:cNvPr>
        <xdr:cNvSpPr/>
      </xdr:nvSpPr>
      <xdr:spPr>
        <a:xfrm>
          <a:off x="7810500" y="1079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61</xdr:row>
      <xdr:rowOff>107822</xdr:rowOff>
    </xdr:from>
    <xdr:ext cx="469744" cy="259045"/>
    <xdr:sp macro="" textlink="">
      <xdr:nvSpPr>
        <xdr:cNvPr id="138" name="n_3aveValue【体育館・プール】&#10;一人当たり面積">
          <a:extLst>
            <a:ext uri="{FF2B5EF4-FFF2-40B4-BE49-F238E27FC236}">
              <a16:creationId xmlns:a16="http://schemas.microsoft.com/office/drawing/2014/main" id="{FF2AFE7E-7F7E-48AF-B7ED-19A7C63BA939}"/>
            </a:ext>
          </a:extLst>
        </xdr:cNvPr>
        <xdr:cNvSpPr txBox="1"/>
      </xdr:nvSpPr>
      <xdr:spPr>
        <a:xfrm>
          <a:off x="7626427" y="10566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79226C3D-596C-431E-B1BD-47E6E177DF9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A094CC84-0D99-4735-8DBC-9972D8233AB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56287CC9-E65F-4BD5-9058-C1B70DB414C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E559608B-FE7E-415A-9579-70316AF6AA0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E28DE28D-83DC-4489-84F1-F91ED3B9546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164084</xdr:rowOff>
    </xdr:from>
    <xdr:to>
      <xdr:col>55</xdr:col>
      <xdr:colOff>50800</xdr:colOff>
      <xdr:row>64</xdr:row>
      <xdr:rowOff>94234</xdr:rowOff>
    </xdr:to>
    <xdr:sp macro="" textlink="">
      <xdr:nvSpPr>
        <xdr:cNvPr id="144" name="楕円 143">
          <a:extLst>
            <a:ext uri="{FF2B5EF4-FFF2-40B4-BE49-F238E27FC236}">
              <a16:creationId xmlns:a16="http://schemas.microsoft.com/office/drawing/2014/main" id="{F6169A27-4704-4A48-B2B3-B041902E8647}"/>
            </a:ext>
          </a:extLst>
        </xdr:cNvPr>
        <xdr:cNvSpPr/>
      </xdr:nvSpPr>
      <xdr:spPr>
        <a:xfrm>
          <a:off x="10426700" y="1096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79011</xdr:rowOff>
    </xdr:from>
    <xdr:ext cx="469744" cy="259045"/>
    <xdr:sp macro="" textlink="">
      <xdr:nvSpPr>
        <xdr:cNvPr id="145" name="【体育館・プール】&#10;一人当たり面積該当値テキスト">
          <a:extLst>
            <a:ext uri="{FF2B5EF4-FFF2-40B4-BE49-F238E27FC236}">
              <a16:creationId xmlns:a16="http://schemas.microsoft.com/office/drawing/2014/main" id="{D0459D30-928D-491C-9B9C-298EFDD66BF0}"/>
            </a:ext>
          </a:extLst>
        </xdr:cNvPr>
        <xdr:cNvSpPr txBox="1"/>
      </xdr:nvSpPr>
      <xdr:spPr>
        <a:xfrm>
          <a:off x="10515600" y="10880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165717</xdr:rowOff>
    </xdr:from>
    <xdr:to>
      <xdr:col>50</xdr:col>
      <xdr:colOff>165100</xdr:colOff>
      <xdr:row>64</xdr:row>
      <xdr:rowOff>95867</xdr:rowOff>
    </xdr:to>
    <xdr:sp macro="" textlink="">
      <xdr:nvSpPr>
        <xdr:cNvPr id="146" name="楕円 145">
          <a:extLst>
            <a:ext uri="{FF2B5EF4-FFF2-40B4-BE49-F238E27FC236}">
              <a16:creationId xmlns:a16="http://schemas.microsoft.com/office/drawing/2014/main" id="{C1C2D196-B033-461C-8191-14B75DF3BEE2}"/>
            </a:ext>
          </a:extLst>
        </xdr:cNvPr>
        <xdr:cNvSpPr/>
      </xdr:nvSpPr>
      <xdr:spPr>
        <a:xfrm>
          <a:off x="9588500" y="1096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43434</xdr:rowOff>
    </xdr:from>
    <xdr:to>
      <xdr:col>55</xdr:col>
      <xdr:colOff>0</xdr:colOff>
      <xdr:row>64</xdr:row>
      <xdr:rowOff>45067</xdr:rowOff>
    </xdr:to>
    <xdr:cxnSp macro="">
      <xdr:nvCxnSpPr>
        <xdr:cNvPr id="147" name="直線コネクタ 146">
          <a:extLst>
            <a:ext uri="{FF2B5EF4-FFF2-40B4-BE49-F238E27FC236}">
              <a16:creationId xmlns:a16="http://schemas.microsoft.com/office/drawing/2014/main" id="{AB60BA1E-3CD5-4C5C-9E20-B13BC155E579}"/>
            </a:ext>
          </a:extLst>
        </xdr:cNvPr>
        <xdr:cNvCxnSpPr/>
      </xdr:nvCxnSpPr>
      <xdr:spPr>
        <a:xfrm flipV="1">
          <a:off x="9639300" y="11016234"/>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168656</xdr:rowOff>
    </xdr:from>
    <xdr:to>
      <xdr:col>46</xdr:col>
      <xdr:colOff>38100</xdr:colOff>
      <xdr:row>64</xdr:row>
      <xdr:rowOff>98806</xdr:rowOff>
    </xdr:to>
    <xdr:sp macro="" textlink="">
      <xdr:nvSpPr>
        <xdr:cNvPr id="148" name="楕円 147">
          <a:extLst>
            <a:ext uri="{FF2B5EF4-FFF2-40B4-BE49-F238E27FC236}">
              <a16:creationId xmlns:a16="http://schemas.microsoft.com/office/drawing/2014/main" id="{8296524C-AC11-475A-9EF6-0CA5764C5BC1}"/>
            </a:ext>
          </a:extLst>
        </xdr:cNvPr>
        <xdr:cNvSpPr/>
      </xdr:nvSpPr>
      <xdr:spPr>
        <a:xfrm>
          <a:off x="8699500" y="1097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45067</xdr:rowOff>
    </xdr:from>
    <xdr:to>
      <xdr:col>50</xdr:col>
      <xdr:colOff>114300</xdr:colOff>
      <xdr:row>64</xdr:row>
      <xdr:rowOff>48006</xdr:rowOff>
    </xdr:to>
    <xdr:cxnSp macro="">
      <xdr:nvCxnSpPr>
        <xdr:cNvPr id="149" name="直線コネクタ 148">
          <a:extLst>
            <a:ext uri="{FF2B5EF4-FFF2-40B4-BE49-F238E27FC236}">
              <a16:creationId xmlns:a16="http://schemas.microsoft.com/office/drawing/2014/main" id="{355E84D8-A00D-4989-A132-E4776A8EB725}"/>
            </a:ext>
          </a:extLst>
        </xdr:cNvPr>
        <xdr:cNvCxnSpPr/>
      </xdr:nvCxnSpPr>
      <xdr:spPr>
        <a:xfrm flipV="1">
          <a:off x="8750300" y="11017867"/>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169962</xdr:rowOff>
    </xdr:from>
    <xdr:to>
      <xdr:col>41</xdr:col>
      <xdr:colOff>101600</xdr:colOff>
      <xdr:row>64</xdr:row>
      <xdr:rowOff>100112</xdr:rowOff>
    </xdr:to>
    <xdr:sp macro="" textlink="">
      <xdr:nvSpPr>
        <xdr:cNvPr id="150" name="楕円 149">
          <a:extLst>
            <a:ext uri="{FF2B5EF4-FFF2-40B4-BE49-F238E27FC236}">
              <a16:creationId xmlns:a16="http://schemas.microsoft.com/office/drawing/2014/main" id="{23D92799-7BAC-4DAA-ABD5-4A062F201082}"/>
            </a:ext>
          </a:extLst>
        </xdr:cNvPr>
        <xdr:cNvSpPr/>
      </xdr:nvSpPr>
      <xdr:spPr>
        <a:xfrm>
          <a:off x="7810500" y="1097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48006</xdr:rowOff>
    </xdr:from>
    <xdr:to>
      <xdr:col>45</xdr:col>
      <xdr:colOff>177800</xdr:colOff>
      <xdr:row>64</xdr:row>
      <xdr:rowOff>49312</xdr:rowOff>
    </xdr:to>
    <xdr:cxnSp macro="">
      <xdr:nvCxnSpPr>
        <xdr:cNvPr id="151" name="直線コネクタ 150">
          <a:extLst>
            <a:ext uri="{FF2B5EF4-FFF2-40B4-BE49-F238E27FC236}">
              <a16:creationId xmlns:a16="http://schemas.microsoft.com/office/drawing/2014/main" id="{12F7CD71-D553-4A91-BF2A-23162C0A0345}"/>
            </a:ext>
          </a:extLst>
        </xdr:cNvPr>
        <xdr:cNvCxnSpPr/>
      </xdr:nvCxnSpPr>
      <xdr:spPr>
        <a:xfrm flipV="1">
          <a:off x="7861300" y="11020806"/>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86994</xdr:rowOff>
    </xdr:from>
    <xdr:ext cx="469744" cy="259045"/>
    <xdr:sp macro="" textlink="">
      <xdr:nvSpPr>
        <xdr:cNvPr id="152" name="n_1mainValue【体育館・プール】&#10;一人当たり面積">
          <a:extLst>
            <a:ext uri="{FF2B5EF4-FFF2-40B4-BE49-F238E27FC236}">
              <a16:creationId xmlns:a16="http://schemas.microsoft.com/office/drawing/2014/main" id="{0A392F46-66B0-4B5E-8FFF-9181BD08C61D}"/>
            </a:ext>
          </a:extLst>
        </xdr:cNvPr>
        <xdr:cNvSpPr txBox="1"/>
      </xdr:nvSpPr>
      <xdr:spPr>
        <a:xfrm>
          <a:off x="9391727" y="11059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89933</xdr:rowOff>
    </xdr:from>
    <xdr:ext cx="469744" cy="259045"/>
    <xdr:sp macro="" textlink="">
      <xdr:nvSpPr>
        <xdr:cNvPr id="153" name="n_2mainValue【体育館・プール】&#10;一人当たり面積">
          <a:extLst>
            <a:ext uri="{FF2B5EF4-FFF2-40B4-BE49-F238E27FC236}">
              <a16:creationId xmlns:a16="http://schemas.microsoft.com/office/drawing/2014/main" id="{851AD43C-8780-4FEA-A41D-5734DA47B675}"/>
            </a:ext>
          </a:extLst>
        </xdr:cNvPr>
        <xdr:cNvSpPr txBox="1"/>
      </xdr:nvSpPr>
      <xdr:spPr>
        <a:xfrm>
          <a:off x="8515427" y="11062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91239</xdr:rowOff>
    </xdr:from>
    <xdr:ext cx="469744" cy="259045"/>
    <xdr:sp macro="" textlink="">
      <xdr:nvSpPr>
        <xdr:cNvPr id="154" name="n_3mainValue【体育館・プール】&#10;一人当たり面積">
          <a:extLst>
            <a:ext uri="{FF2B5EF4-FFF2-40B4-BE49-F238E27FC236}">
              <a16:creationId xmlns:a16="http://schemas.microsoft.com/office/drawing/2014/main" id="{099F6380-6E81-41CE-8A43-EE321B81CB12}"/>
            </a:ext>
          </a:extLst>
        </xdr:cNvPr>
        <xdr:cNvSpPr txBox="1"/>
      </xdr:nvSpPr>
      <xdr:spPr>
        <a:xfrm>
          <a:off x="7626427" y="11064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5" name="正方形/長方形 154">
          <a:extLst>
            <a:ext uri="{FF2B5EF4-FFF2-40B4-BE49-F238E27FC236}">
              <a16:creationId xmlns:a16="http://schemas.microsoft.com/office/drawing/2014/main" id="{458746C9-80F7-47FB-98CB-3230CFEF647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6" name="正方形/長方形 155">
          <a:extLst>
            <a:ext uri="{FF2B5EF4-FFF2-40B4-BE49-F238E27FC236}">
              <a16:creationId xmlns:a16="http://schemas.microsoft.com/office/drawing/2014/main" id="{7F7AA99D-35C4-42C7-B290-09262E4F765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7" name="正方形/長方形 156">
          <a:extLst>
            <a:ext uri="{FF2B5EF4-FFF2-40B4-BE49-F238E27FC236}">
              <a16:creationId xmlns:a16="http://schemas.microsoft.com/office/drawing/2014/main" id="{F7262F68-73C5-4F8E-8021-208F4EA9DC2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8" name="正方形/長方形 157">
          <a:extLst>
            <a:ext uri="{FF2B5EF4-FFF2-40B4-BE49-F238E27FC236}">
              <a16:creationId xmlns:a16="http://schemas.microsoft.com/office/drawing/2014/main" id="{7160BA0A-9E10-4E22-974B-CFCC1464FF4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9" name="正方形/長方形 158">
          <a:extLst>
            <a:ext uri="{FF2B5EF4-FFF2-40B4-BE49-F238E27FC236}">
              <a16:creationId xmlns:a16="http://schemas.microsoft.com/office/drawing/2014/main" id="{4B572331-6265-43CE-B283-93195948C53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0" name="正方形/長方形 159">
          <a:extLst>
            <a:ext uri="{FF2B5EF4-FFF2-40B4-BE49-F238E27FC236}">
              <a16:creationId xmlns:a16="http://schemas.microsoft.com/office/drawing/2014/main" id="{C5E79514-C74B-4699-B654-40699D36228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1" name="正方形/長方形 160">
          <a:extLst>
            <a:ext uri="{FF2B5EF4-FFF2-40B4-BE49-F238E27FC236}">
              <a16:creationId xmlns:a16="http://schemas.microsoft.com/office/drawing/2014/main" id="{9B505CF5-9B16-417E-8816-115C7C5E20A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2" name="正方形/長方形 161">
          <a:extLst>
            <a:ext uri="{FF2B5EF4-FFF2-40B4-BE49-F238E27FC236}">
              <a16:creationId xmlns:a16="http://schemas.microsoft.com/office/drawing/2014/main" id="{5A297B82-6567-47C2-BECA-CA77F3C25CD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3" name="テキスト ボックス 162">
          <a:extLst>
            <a:ext uri="{FF2B5EF4-FFF2-40B4-BE49-F238E27FC236}">
              <a16:creationId xmlns:a16="http://schemas.microsoft.com/office/drawing/2014/main" id="{D5BD51B9-F100-44D1-8EE2-293F2599997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4" name="直線コネクタ 163">
          <a:extLst>
            <a:ext uri="{FF2B5EF4-FFF2-40B4-BE49-F238E27FC236}">
              <a16:creationId xmlns:a16="http://schemas.microsoft.com/office/drawing/2014/main" id="{B5158BF2-B135-444C-8EC8-B17C97819B1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65" name="直線コネクタ 164">
          <a:extLst>
            <a:ext uri="{FF2B5EF4-FFF2-40B4-BE49-F238E27FC236}">
              <a16:creationId xmlns:a16="http://schemas.microsoft.com/office/drawing/2014/main" id="{9832AA28-AA5A-49A6-A121-E544BCDDC451}"/>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66" name="テキスト ボックス 165">
          <a:extLst>
            <a:ext uri="{FF2B5EF4-FFF2-40B4-BE49-F238E27FC236}">
              <a16:creationId xmlns:a16="http://schemas.microsoft.com/office/drawing/2014/main" id="{CF29391E-8D98-41F9-951A-219143C8E4A4}"/>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67" name="直線コネクタ 166">
          <a:extLst>
            <a:ext uri="{FF2B5EF4-FFF2-40B4-BE49-F238E27FC236}">
              <a16:creationId xmlns:a16="http://schemas.microsoft.com/office/drawing/2014/main" id="{55E7E788-6C41-4BEA-ACD9-356924151B2A}"/>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68" name="テキスト ボックス 167">
          <a:extLst>
            <a:ext uri="{FF2B5EF4-FFF2-40B4-BE49-F238E27FC236}">
              <a16:creationId xmlns:a16="http://schemas.microsoft.com/office/drawing/2014/main" id="{BAE3CFD9-C05D-4B71-87F8-B244B770DE6C}"/>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69" name="直線コネクタ 168">
          <a:extLst>
            <a:ext uri="{FF2B5EF4-FFF2-40B4-BE49-F238E27FC236}">
              <a16:creationId xmlns:a16="http://schemas.microsoft.com/office/drawing/2014/main" id="{FBB60C1F-27AD-4B03-A929-7DDB04631065}"/>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0" name="テキスト ボックス 169">
          <a:extLst>
            <a:ext uri="{FF2B5EF4-FFF2-40B4-BE49-F238E27FC236}">
              <a16:creationId xmlns:a16="http://schemas.microsoft.com/office/drawing/2014/main" id="{E468F9C9-67D7-43D1-8C1E-9F478454D817}"/>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71" name="直線コネクタ 170">
          <a:extLst>
            <a:ext uri="{FF2B5EF4-FFF2-40B4-BE49-F238E27FC236}">
              <a16:creationId xmlns:a16="http://schemas.microsoft.com/office/drawing/2014/main" id="{1C4EC111-4ABA-4D77-B348-3F74F9409B8B}"/>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72" name="テキスト ボックス 171">
          <a:extLst>
            <a:ext uri="{FF2B5EF4-FFF2-40B4-BE49-F238E27FC236}">
              <a16:creationId xmlns:a16="http://schemas.microsoft.com/office/drawing/2014/main" id="{E6672809-41CA-41FD-A022-6B6633DEFD61}"/>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73" name="直線コネクタ 172">
          <a:extLst>
            <a:ext uri="{FF2B5EF4-FFF2-40B4-BE49-F238E27FC236}">
              <a16:creationId xmlns:a16="http://schemas.microsoft.com/office/drawing/2014/main" id="{7DED1A76-28B2-4497-99E7-367B2799E316}"/>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74" name="テキスト ボックス 173">
          <a:extLst>
            <a:ext uri="{FF2B5EF4-FFF2-40B4-BE49-F238E27FC236}">
              <a16:creationId xmlns:a16="http://schemas.microsoft.com/office/drawing/2014/main" id="{A195BE06-6DB7-4C69-9F21-A84E277F53FF}"/>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75" name="直線コネクタ 174">
          <a:extLst>
            <a:ext uri="{FF2B5EF4-FFF2-40B4-BE49-F238E27FC236}">
              <a16:creationId xmlns:a16="http://schemas.microsoft.com/office/drawing/2014/main" id="{5E38B057-FEF4-44AB-B12B-4BBCA15DC3C5}"/>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76" name="テキスト ボックス 175">
          <a:extLst>
            <a:ext uri="{FF2B5EF4-FFF2-40B4-BE49-F238E27FC236}">
              <a16:creationId xmlns:a16="http://schemas.microsoft.com/office/drawing/2014/main" id="{50C0EF4C-1972-41F8-86DA-DBE5FAF815F2}"/>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7" name="直線コネクタ 176">
          <a:extLst>
            <a:ext uri="{FF2B5EF4-FFF2-40B4-BE49-F238E27FC236}">
              <a16:creationId xmlns:a16="http://schemas.microsoft.com/office/drawing/2014/main" id="{5FE0A8B0-9423-44EA-A4A7-15C41D0711C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8" name="テキスト ボックス 177">
          <a:extLst>
            <a:ext uri="{FF2B5EF4-FFF2-40B4-BE49-F238E27FC236}">
              <a16:creationId xmlns:a16="http://schemas.microsoft.com/office/drawing/2014/main" id="{91E6385B-E37E-454F-8C36-C72E5392650C}"/>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9" name="【福祉施設】&#10;有形固定資産減価償却率グラフ枠">
          <a:extLst>
            <a:ext uri="{FF2B5EF4-FFF2-40B4-BE49-F238E27FC236}">
              <a16:creationId xmlns:a16="http://schemas.microsoft.com/office/drawing/2014/main" id="{AD1184A6-5BEA-4492-BFD4-B97CAF52770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149134</xdr:rowOff>
    </xdr:to>
    <xdr:cxnSp macro="">
      <xdr:nvCxnSpPr>
        <xdr:cNvPr id="180" name="直線コネクタ 179">
          <a:extLst>
            <a:ext uri="{FF2B5EF4-FFF2-40B4-BE49-F238E27FC236}">
              <a16:creationId xmlns:a16="http://schemas.microsoft.com/office/drawing/2014/main" id="{694C2947-DF25-461D-A1EF-E7F747A7AAD2}"/>
            </a:ext>
          </a:extLst>
        </xdr:cNvPr>
        <xdr:cNvCxnSpPr/>
      </xdr:nvCxnSpPr>
      <xdr:spPr>
        <a:xfrm flipV="1">
          <a:off x="4634865" y="13280571"/>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152961</xdr:rowOff>
    </xdr:from>
    <xdr:ext cx="405111" cy="259045"/>
    <xdr:sp macro="" textlink="">
      <xdr:nvSpPr>
        <xdr:cNvPr id="181" name="【福祉施設】&#10;有形固定資産減価償却率最小値テキスト">
          <a:extLst>
            <a:ext uri="{FF2B5EF4-FFF2-40B4-BE49-F238E27FC236}">
              <a16:creationId xmlns:a16="http://schemas.microsoft.com/office/drawing/2014/main" id="{EF15D4A1-8F4F-4395-8BDD-C5A6079D2D76}"/>
            </a:ext>
          </a:extLst>
        </xdr:cNvPr>
        <xdr:cNvSpPr txBox="1"/>
      </xdr:nvSpPr>
      <xdr:spPr>
        <a:xfrm>
          <a:off x="4673600" y="1472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149134</xdr:rowOff>
    </xdr:from>
    <xdr:to>
      <xdr:col>24</xdr:col>
      <xdr:colOff>152400</xdr:colOff>
      <xdr:row>85</xdr:row>
      <xdr:rowOff>149134</xdr:rowOff>
    </xdr:to>
    <xdr:cxnSp macro="">
      <xdr:nvCxnSpPr>
        <xdr:cNvPr id="182" name="直線コネクタ 181">
          <a:extLst>
            <a:ext uri="{FF2B5EF4-FFF2-40B4-BE49-F238E27FC236}">
              <a16:creationId xmlns:a16="http://schemas.microsoft.com/office/drawing/2014/main" id="{880428A1-D0F9-498E-934D-774005478569}"/>
            </a:ext>
          </a:extLst>
        </xdr:cNvPr>
        <xdr:cNvCxnSpPr/>
      </xdr:nvCxnSpPr>
      <xdr:spPr>
        <a:xfrm>
          <a:off x="4546600" y="1472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83" name="【福祉施設】&#10;有形固定資産減価償却率最大値テキスト">
          <a:extLst>
            <a:ext uri="{FF2B5EF4-FFF2-40B4-BE49-F238E27FC236}">
              <a16:creationId xmlns:a16="http://schemas.microsoft.com/office/drawing/2014/main" id="{D3AEE06E-65A8-45DC-A9F8-2A9842709FBA}"/>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84" name="直線コネクタ 183">
          <a:extLst>
            <a:ext uri="{FF2B5EF4-FFF2-40B4-BE49-F238E27FC236}">
              <a16:creationId xmlns:a16="http://schemas.microsoft.com/office/drawing/2014/main" id="{0901F840-2975-4F30-986B-F9B3A96A999C}"/>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99621</xdr:rowOff>
    </xdr:from>
    <xdr:ext cx="405111" cy="259045"/>
    <xdr:sp macro="" textlink="">
      <xdr:nvSpPr>
        <xdr:cNvPr id="185" name="【福祉施設】&#10;有形固定資産減価償却率平均値テキスト">
          <a:extLst>
            <a:ext uri="{FF2B5EF4-FFF2-40B4-BE49-F238E27FC236}">
              <a16:creationId xmlns:a16="http://schemas.microsoft.com/office/drawing/2014/main" id="{70D91421-2825-46BA-A4DE-9AD682F432B6}"/>
            </a:ext>
          </a:extLst>
        </xdr:cNvPr>
        <xdr:cNvSpPr txBox="1"/>
      </xdr:nvSpPr>
      <xdr:spPr>
        <a:xfrm>
          <a:off x="4673600" y="14158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121194</xdr:rowOff>
    </xdr:from>
    <xdr:to>
      <xdr:col>24</xdr:col>
      <xdr:colOff>114300</xdr:colOff>
      <xdr:row>83</xdr:row>
      <xdr:rowOff>51344</xdr:rowOff>
    </xdr:to>
    <xdr:sp macro="" textlink="">
      <xdr:nvSpPr>
        <xdr:cNvPr id="186" name="フローチャート: 判断 185">
          <a:extLst>
            <a:ext uri="{FF2B5EF4-FFF2-40B4-BE49-F238E27FC236}">
              <a16:creationId xmlns:a16="http://schemas.microsoft.com/office/drawing/2014/main" id="{4F72E59B-830A-40AE-A30D-EF44F6C86B25}"/>
            </a:ext>
          </a:extLst>
        </xdr:cNvPr>
        <xdr:cNvSpPr/>
      </xdr:nvSpPr>
      <xdr:spPr>
        <a:xfrm>
          <a:off x="4584700" y="1418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80373</xdr:rowOff>
    </xdr:from>
    <xdr:to>
      <xdr:col>20</xdr:col>
      <xdr:colOff>38100</xdr:colOff>
      <xdr:row>83</xdr:row>
      <xdr:rowOff>10523</xdr:rowOff>
    </xdr:to>
    <xdr:sp macro="" textlink="">
      <xdr:nvSpPr>
        <xdr:cNvPr id="187" name="フローチャート: 判断 186">
          <a:extLst>
            <a:ext uri="{FF2B5EF4-FFF2-40B4-BE49-F238E27FC236}">
              <a16:creationId xmlns:a16="http://schemas.microsoft.com/office/drawing/2014/main" id="{6686AB03-9F75-4B6F-A060-902E9A488FD0}"/>
            </a:ext>
          </a:extLst>
        </xdr:cNvPr>
        <xdr:cNvSpPr/>
      </xdr:nvSpPr>
      <xdr:spPr>
        <a:xfrm>
          <a:off x="3746500" y="14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1650</xdr:rowOff>
    </xdr:from>
    <xdr:ext cx="405111" cy="259045"/>
    <xdr:sp macro="" textlink="">
      <xdr:nvSpPr>
        <xdr:cNvPr id="188" name="n_1aveValue【福祉施設】&#10;有形固定資産減価償却率">
          <a:extLst>
            <a:ext uri="{FF2B5EF4-FFF2-40B4-BE49-F238E27FC236}">
              <a16:creationId xmlns:a16="http://schemas.microsoft.com/office/drawing/2014/main" id="{3447C8CF-997C-4C7C-AA65-1DF59160F85F}"/>
            </a:ext>
          </a:extLst>
        </xdr:cNvPr>
        <xdr:cNvSpPr txBox="1"/>
      </xdr:nvSpPr>
      <xdr:spPr>
        <a:xfrm>
          <a:off x="3582044" y="1423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93436</xdr:rowOff>
    </xdr:from>
    <xdr:to>
      <xdr:col>15</xdr:col>
      <xdr:colOff>101600</xdr:colOff>
      <xdr:row>83</xdr:row>
      <xdr:rowOff>23586</xdr:rowOff>
    </xdr:to>
    <xdr:sp macro="" textlink="">
      <xdr:nvSpPr>
        <xdr:cNvPr id="189" name="フローチャート: 判断 188">
          <a:extLst>
            <a:ext uri="{FF2B5EF4-FFF2-40B4-BE49-F238E27FC236}">
              <a16:creationId xmlns:a16="http://schemas.microsoft.com/office/drawing/2014/main" id="{62EED26C-2569-46ED-AB96-94D16DC0CC52}"/>
            </a:ext>
          </a:extLst>
        </xdr:cNvPr>
        <xdr:cNvSpPr/>
      </xdr:nvSpPr>
      <xdr:spPr>
        <a:xfrm>
          <a:off x="2857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14713</xdr:rowOff>
    </xdr:from>
    <xdr:ext cx="405111" cy="259045"/>
    <xdr:sp macro="" textlink="">
      <xdr:nvSpPr>
        <xdr:cNvPr id="190" name="n_2aveValue【福祉施設】&#10;有形固定資産減価償却率">
          <a:extLst>
            <a:ext uri="{FF2B5EF4-FFF2-40B4-BE49-F238E27FC236}">
              <a16:creationId xmlns:a16="http://schemas.microsoft.com/office/drawing/2014/main" id="{ABC77E7D-15AD-4592-80E7-8859AA8F5D74}"/>
            </a:ext>
          </a:extLst>
        </xdr:cNvPr>
        <xdr:cNvSpPr txBox="1"/>
      </xdr:nvSpPr>
      <xdr:spPr>
        <a:xfrm>
          <a:off x="27057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21589</xdr:rowOff>
    </xdr:from>
    <xdr:to>
      <xdr:col>10</xdr:col>
      <xdr:colOff>165100</xdr:colOff>
      <xdr:row>82</xdr:row>
      <xdr:rowOff>123189</xdr:rowOff>
    </xdr:to>
    <xdr:sp macro="" textlink="">
      <xdr:nvSpPr>
        <xdr:cNvPr id="191" name="フローチャート: 判断 190">
          <a:extLst>
            <a:ext uri="{FF2B5EF4-FFF2-40B4-BE49-F238E27FC236}">
              <a16:creationId xmlns:a16="http://schemas.microsoft.com/office/drawing/2014/main" id="{09FA65CF-433B-4A37-A086-D1B8B028E34A}"/>
            </a:ext>
          </a:extLst>
        </xdr:cNvPr>
        <xdr:cNvSpPr/>
      </xdr:nvSpPr>
      <xdr:spPr>
        <a:xfrm>
          <a:off x="1968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82</xdr:row>
      <xdr:rowOff>114316</xdr:rowOff>
    </xdr:from>
    <xdr:ext cx="405111" cy="259045"/>
    <xdr:sp macro="" textlink="">
      <xdr:nvSpPr>
        <xdr:cNvPr id="192" name="n_3aveValue【福祉施設】&#10;有形固定資産減価償却率">
          <a:extLst>
            <a:ext uri="{FF2B5EF4-FFF2-40B4-BE49-F238E27FC236}">
              <a16:creationId xmlns:a16="http://schemas.microsoft.com/office/drawing/2014/main" id="{603EC530-6A3E-4398-A5EC-51195D7C1393}"/>
            </a:ext>
          </a:extLst>
        </xdr:cNvPr>
        <xdr:cNvSpPr txBox="1"/>
      </xdr:nvSpPr>
      <xdr:spPr>
        <a:xfrm>
          <a:off x="1816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93" name="テキスト ボックス 192">
          <a:extLst>
            <a:ext uri="{FF2B5EF4-FFF2-40B4-BE49-F238E27FC236}">
              <a16:creationId xmlns:a16="http://schemas.microsoft.com/office/drawing/2014/main" id="{72D8CAA8-D4B1-411C-9061-DB5D2A116CB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4" name="テキスト ボックス 193">
          <a:extLst>
            <a:ext uri="{FF2B5EF4-FFF2-40B4-BE49-F238E27FC236}">
              <a16:creationId xmlns:a16="http://schemas.microsoft.com/office/drawing/2014/main" id="{056D606B-359A-4E7D-B73A-0DD60BD9007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5" name="テキスト ボックス 194">
          <a:extLst>
            <a:ext uri="{FF2B5EF4-FFF2-40B4-BE49-F238E27FC236}">
              <a16:creationId xmlns:a16="http://schemas.microsoft.com/office/drawing/2014/main" id="{A8521183-62E9-4FF9-A9B5-9745BA365A4E}"/>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6" name="テキスト ボックス 195">
          <a:extLst>
            <a:ext uri="{FF2B5EF4-FFF2-40B4-BE49-F238E27FC236}">
              <a16:creationId xmlns:a16="http://schemas.microsoft.com/office/drawing/2014/main" id="{C26989FB-1272-4C0E-A03C-8B4030119A9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id="{183DADA6-648A-47F3-B82F-1B6125D03AB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93436</xdr:rowOff>
    </xdr:from>
    <xdr:to>
      <xdr:col>24</xdr:col>
      <xdr:colOff>114300</xdr:colOff>
      <xdr:row>80</xdr:row>
      <xdr:rowOff>23586</xdr:rowOff>
    </xdr:to>
    <xdr:sp macro="" textlink="">
      <xdr:nvSpPr>
        <xdr:cNvPr id="198" name="楕円 197">
          <a:extLst>
            <a:ext uri="{FF2B5EF4-FFF2-40B4-BE49-F238E27FC236}">
              <a16:creationId xmlns:a16="http://schemas.microsoft.com/office/drawing/2014/main" id="{99CD64EE-C692-411D-8170-48E9C8AAF63B}"/>
            </a:ext>
          </a:extLst>
        </xdr:cNvPr>
        <xdr:cNvSpPr/>
      </xdr:nvSpPr>
      <xdr:spPr>
        <a:xfrm>
          <a:off x="4584700" y="1363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116313</xdr:rowOff>
    </xdr:from>
    <xdr:ext cx="405111" cy="259045"/>
    <xdr:sp macro="" textlink="">
      <xdr:nvSpPr>
        <xdr:cNvPr id="199" name="【福祉施設】&#10;有形固定資産減価償却率該当値テキスト">
          <a:extLst>
            <a:ext uri="{FF2B5EF4-FFF2-40B4-BE49-F238E27FC236}">
              <a16:creationId xmlns:a16="http://schemas.microsoft.com/office/drawing/2014/main" id="{70B40C87-13D3-40AB-A624-62954691EE27}"/>
            </a:ext>
          </a:extLst>
        </xdr:cNvPr>
        <xdr:cNvSpPr txBox="1"/>
      </xdr:nvSpPr>
      <xdr:spPr>
        <a:xfrm>
          <a:off x="4673600" y="1348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144055</xdr:rowOff>
    </xdr:from>
    <xdr:to>
      <xdr:col>20</xdr:col>
      <xdr:colOff>38100</xdr:colOff>
      <xdr:row>80</xdr:row>
      <xdr:rowOff>74205</xdr:rowOff>
    </xdr:to>
    <xdr:sp macro="" textlink="">
      <xdr:nvSpPr>
        <xdr:cNvPr id="200" name="楕円 199">
          <a:extLst>
            <a:ext uri="{FF2B5EF4-FFF2-40B4-BE49-F238E27FC236}">
              <a16:creationId xmlns:a16="http://schemas.microsoft.com/office/drawing/2014/main" id="{5503A5AB-E6DD-42DE-8277-21ECE39021AB}"/>
            </a:ext>
          </a:extLst>
        </xdr:cNvPr>
        <xdr:cNvSpPr/>
      </xdr:nvSpPr>
      <xdr:spPr>
        <a:xfrm>
          <a:off x="3746500" y="1368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144236</xdr:rowOff>
    </xdr:from>
    <xdr:to>
      <xdr:col>24</xdr:col>
      <xdr:colOff>63500</xdr:colOff>
      <xdr:row>80</xdr:row>
      <xdr:rowOff>23405</xdr:rowOff>
    </xdr:to>
    <xdr:cxnSp macro="">
      <xdr:nvCxnSpPr>
        <xdr:cNvPr id="201" name="直線コネクタ 200">
          <a:extLst>
            <a:ext uri="{FF2B5EF4-FFF2-40B4-BE49-F238E27FC236}">
              <a16:creationId xmlns:a16="http://schemas.microsoft.com/office/drawing/2014/main" id="{A8613CF9-F8DB-437A-A6AC-8152B7A3030C}"/>
            </a:ext>
          </a:extLst>
        </xdr:cNvPr>
        <xdr:cNvCxnSpPr/>
      </xdr:nvCxnSpPr>
      <xdr:spPr>
        <a:xfrm flipV="1">
          <a:off x="3797300" y="13688786"/>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67311</xdr:rowOff>
    </xdr:from>
    <xdr:to>
      <xdr:col>15</xdr:col>
      <xdr:colOff>101600</xdr:colOff>
      <xdr:row>80</xdr:row>
      <xdr:rowOff>168911</xdr:rowOff>
    </xdr:to>
    <xdr:sp macro="" textlink="">
      <xdr:nvSpPr>
        <xdr:cNvPr id="202" name="楕円 201">
          <a:extLst>
            <a:ext uri="{FF2B5EF4-FFF2-40B4-BE49-F238E27FC236}">
              <a16:creationId xmlns:a16="http://schemas.microsoft.com/office/drawing/2014/main" id="{93B68850-8389-42A0-A84D-3BB78374D048}"/>
            </a:ext>
          </a:extLst>
        </xdr:cNvPr>
        <xdr:cNvSpPr/>
      </xdr:nvSpPr>
      <xdr:spPr>
        <a:xfrm>
          <a:off x="2857500" y="1378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23405</xdr:rowOff>
    </xdr:from>
    <xdr:to>
      <xdr:col>19</xdr:col>
      <xdr:colOff>177800</xdr:colOff>
      <xdr:row>80</xdr:row>
      <xdr:rowOff>118111</xdr:rowOff>
    </xdr:to>
    <xdr:cxnSp macro="">
      <xdr:nvCxnSpPr>
        <xdr:cNvPr id="203" name="直線コネクタ 202">
          <a:extLst>
            <a:ext uri="{FF2B5EF4-FFF2-40B4-BE49-F238E27FC236}">
              <a16:creationId xmlns:a16="http://schemas.microsoft.com/office/drawing/2014/main" id="{497CAAA6-12E8-435F-8B3C-0BDED04B12D0}"/>
            </a:ext>
          </a:extLst>
        </xdr:cNvPr>
        <xdr:cNvCxnSpPr/>
      </xdr:nvCxnSpPr>
      <xdr:spPr>
        <a:xfrm flipV="1">
          <a:off x="2908300" y="13739405"/>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67311</xdr:rowOff>
    </xdr:from>
    <xdr:to>
      <xdr:col>10</xdr:col>
      <xdr:colOff>165100</xdr:colOff>
      <xdr:row>80</xdr:row>
      <xdr:rowOff>168911</xdr:rowOff>
    </xdr:to>
    <xdr:sp macro="" textlink="">
      <xdr:nvSpPr>
        <xdr:cNvPr id="204" name="楕円 203">
          <a:extLst>
            <a:ext uri="{FF2B5EF4-FFF2-40B4-BE49-F238E27FC236}">
              <a16:creationId xmlns:a16="http://schemas.microsoft.com/office/drawing/2014/main" id="{87841EEF-6C42-4B77-8F9F-B2785E5CFA5D}"/>
            </a:ext>
          </a:extLst>
        </xdr:cNvPr>
        <xdr:cNvSpPr/>
      </xdr:nvSpPr>
      <xdr:spPr>
        <a:xfrm>
          <a:off x="1968500" y="1378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118111</xdr:rowOff>
    </xdr:from>
    <xdr:to>
      <xdr:col>15</xdr:col>
      <xdr:colOff>50800</xdr:colOff>
      <xdr:row>80</xdr:row>
      <xdr:rowOff>118111</xdr:rowOff>
    </xdr:to>
    <xdr:cxnSp macro="">
      <xdr:nvCxnSpPr>
        <xdr:cNvPr id="205" name="直線コネクタ 204">
          <a:extLst>
            <a:ext uri="{FF2B5EF4-FFF2-40B4-BE49-F238E27FC236}">
              <a16:creationId xmlns:a16="http://schemas.microsoft.com/office/drawing/2014/main" id="{EF7F604A-A8F3-4E7E-8470-41D268E4C3BE}"/>
            </a:ext>
          </a:extLst>
        </xdr:cNvPr>
        <xdr:cNvCxnSpPr/>
      </xdr:nvCxnSpPr>
      <xdr:spPr>
        <a:xfrm>
          <a:off x="2019300" y="138341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90732</xdr:rowOff>
    </xdr:from>
    <xdr:ext cx="405111" cy="259045"/>
    <xdr:sp macro="" textlink="">
      <xdr:nvSpPr>
        <xdr:cNvPr id="206" name="n_1mainValue【福祉施設】&#10;有形固定資産減価償却率">
          <a:extLst>
            <a:ext uri="{FF2B5EF4-FFF2-40B4-BE49-F238E27FC236}">
              <a16:creationId xmlns:a16="http://schemas.microsoft.com/office/drawing/2014/main" id="{35C6534F-E278-4A1C-AB24-3C45E7CFE417}"/>
            </a:ext>
          </a:extLst>
        </xdr:cNvPr>
        <xdr:cNvSpPr txBox="1"/>
      </xdr:nvSpPr>
      <xdr:spPr>
        <a:xfrm>
          <a:off x="3582044" y="13463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13988</xdr:rowOff>
    </xdr:from>
    <xdr:ext cx="405111" cy="259045"/>
    <xdr:sp macro="" textlink="">
      <xdr:nvSpPr>
        <xdr:cNvPr id="207" name="n_2mainValue【福祉施設】&#10;有形固定資産減価償却率">
          <a:extLst>
            <a:ext uri="{FF2B5EF4-FFF2-40B4-BE49-F238E27FC236}">
              <a16:creationId xmlns:a16="http://schemas.microsoft.com/office/drawing/2014/main" id="{0C589605-3848-4A6E-A965-636393739CEE}"/>
            </a:ext>
          </a:extLst>
        </xdr:cNvPr>
        <xdr:cNvSpPr txBox="1"/>
      </xdr:nvSpPr>
      <xdr:spPr>
        <a:xfrm>
          <a:off x="2705744" y="1355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13988</xdr:rowOff>
    </xdr:from>
    <xdr:ext cx="405111" cy="259045"/>
    <xdr:sp macro="" textlink="">
      <xdr:nvSpPr>
        <xdr:cNvPr id="208" name="n_3mainValue【福祉施設】&#10;有形固定資産減価償却率">
          <a:extLst>
            <a:ext uri="{FF2B5EF4-FFF2-40B4-BE49-F238E27FC236}">
              <a16:creationId xmlns:a16="http://schemas.microsoft.com/office/drawing/2014/main" id="{CA21062D-E4B8-4AF9-BF56-984D4BC53805}"/>
            </a:ext>
          </a:extLst>
        </xdr:cNvPr>
        <xdr:cNvSpPr txBox="1"/>
      </xdr:nvSpPr>
      <xdr:spPr>
        <a:xfrm>
          <a:off x="1816744" y="1355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9" name="正方形/長方形 208">
          <a:extLst>
            <a:ext uri="{FF2B5EF4-FFF2-40B4-BE49-F238E27FC236}">
              <a16:creationId xmlns:a16="http://schemas.microsoft.com/office/drawing/2014/main" id="{E481E389-8CCF-4864-9603-7EB7C5C81D9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0" name="正方形/長方形 209">
          <a:extLst>
            <a:ext uri="{FF2B5EF4-FFF2-40B4-BE49-F238E27FC236}">
              <a16:creationId xmlns:a16="http://schemas.microsoft.com/office/drawing/2014/main" id="{9099C744-A9E3-4486-9CA6-C2E035F6489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1" name="正方形/長方形 210">
          <a:extLst>
            <a:ext uri="{FF2B5EF4-FFF2-40B4-BE49-F238E27FC236}">
              <a16:creationId xmlns:a16="http://schemas.microsoft.com/office/drawing/2014/main" id="{D1892718-44B6-44BF-A8F8-2BD8F98F041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2" name="正方形/長方形 211">
          <a:extLst>
            <a:ext uri="{FF2B5EF4-FFF2-40B4-BE49-F238E27FC236}">
              <a16:creationId xmlns:a16="http://schemas.microsoft.com/office/drawing/2014/main" id="{512E3728-71C7-49BB-BF90-B1FAAD39968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3" name="正方形/長方形 212">
          <a:extLst>
            <a:ext uri="{FF2B5EF4-FFF2-40B4-BE49-F238E27FC236}">
              <a16:creationId xmlns:a16="http://schemas.microsoft.com/office/drawing/2014/main" id="{28513271-C4D1-425C-AC30-ACECBABFF6E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4" name="正方形/長方形 213">
          <a:extLst>
            <a:ext uri="{FF2B5EF4-FFF2-40B4-BE49-F238E27FC236}">
              <a16:creationId xmlns:a16="http://schemas.microsoft.com/office/drawing/2014/main" id="{3EFDD58E-B176-4DDF-90F6-448B0B05993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5" name="正方形/長方形 214">
          <a:extLst>
            <a:ext uri="{FF2B5EF4-FFF2-40B4-BE49-F238E27FC236}">
              <a16:creationId xmlns:a16="http://schemas.microsoft.com/office/drawing/2014/main" id="{DEC3BA96-000B-4216-AF71-CDFFCE9E5F6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6" name="正方形/長方形 215">
          <a:extLst>
            <a:ext uri="{FF2B5EF4-FFF2-40B4-BE49-F238E27FC236}">
              <a16:creationId xmlns:a16="http://schemas.microsoft.com/office/drawing/2014/main" id="{54207956-77EA-42D1-BBBE-326930E08F5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7" name="テキスト ボックス 216">
          <a:extLst>
            <a:ext uri="{FF2B5EF4-FFF2-40B4-BE49-F238E27FC236}">
              <a16:creationId xmlns:a16="http://schemas.microsoft.com/office/drawing/2014/main" id="{C4F6EEC5-69DC-47A6-A58A-D05EEF9F8A6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8" name="直線コネクタ 217">
          <a:extLst>
            <a:ext uri="{FF2B5EF4-FFF2-40B4-BE49-F238E27FC236}">
              <a16:creationId xmlns:a16="http://schemas.microsoft.com/office/drawing/2014/main" id="{F4E8EB0D-DFF2-4DFF-99A3-CB359151529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19" name="直線コネクタ 218">
          <a:extLst>
            <a:ext uri="{FF2B5EF4-FFF2-40B4-BE49-F238E27FC236}">
              <a16:creationId xmlns:a16="http://schemas.microsoft.com/office/drawing/2014/main" id="{C05D9D48-ECE2-4A34-85FC-4C36E0729592}"/>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20" name="テキスト ボックス 219">
          <a:extLst>
            <a:ext uri="{FF2B5EF4-FFF2-40B4-BE49-F238E27FC236}">
              <a16:creationId xmlns:a16="http://schemas.microsoft.com/office/drawing/2014/main" id="{C6851968-F501-4691-8945-7A83F436DACF}"/>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21" name="直線コネクタ 220">
          <a:extLst>
            <a:ext uri="{FF2B5EF4-FFF2-40B4-BE49-F238E27FC236}">
              <a16:creationId xmlns:a16="http://schemas.microsoft.com/office/drawing/2014/main" id="{953385EA-564C-42B0-9BCB-942E331967C6}"/>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22" name="テキスト ボックス 221">
          <a:extLst>
            <a:ext uri="{FF2B5EF4-FFF2-40B4-BE49-F238E27FC236}">
              <a16:creationId xmlns:a16="http://schemas.microsoft.com/office/drawing/2014/main" id="{FF2B215A-901C-4E29-89E1-063F8B30651B}"/>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23" name="直線コネクタ 222">
          <a:extLst>
            <a:ext uri="{FF2B5EF4-FFF2-40B4-BE49-F238E27FC236}">
              <a16:creationId xmlns:a16="http://schemas.microsoft.com/office/drawing/2014/main" id="{581E9C96-8325-4C49-824B-4D9D9E47993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24" name="テキスト ボックス 223">
          <a:extLst>
            <a:ext uri="{FF2B5EF4-FFF2-40B4-BE49-F238E27FC236}">
              <a16:creationId xmlns:a16="http://schemas.microsoft.com/office/drawing/2014/main" id="{665C4742-69FE-4562-9B7E-9A662D68895E}"/>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25" name="直線コネクタ 224">
          <a:extLst>
            <a:ext uri="{FF2B5EF4-FFF2-40B4-BE49-F238E27FC236}">
              <a16:creationId xmlns:a16="http://schemas.microsoft.com/office/drawing/2014/main" id="{DE732CBB-3A68-4657-BD19-259DAECF5AA3}"/>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26" name="テキスト ボックス 225">
          <a:extLst>
            <a:ext uri="{FF2B5EF4-FFF2-40B4-BE49-F238E27FC236}">
              <a16:creationId xmlns:a16="http://schemas.microsoft.com/office/drawing/2014/main" id="{55BDC63A-40D1-4992-AA02-B8031723911E}"/>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27" name="直線コネクタ 226">
          <a:extLst>
            <a:ext uri="{FF2B5EF4-FFF2-40B4-BE49-F238E27FC236}">
              <a16:creationId xmlns:a16="http://schemas.microsoft.com/office/drawing/2014/main" id="{9EDC43E6-5854-45BF-92FE-05CACABEA746}"/>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28" name="テキスト ボックス 227">
          <a:extLst>
            <a:ext uri="{FF2B5EF4-FFF2-40B4-BE49-F238E27FC236}">
              <a16:creationId xmlns:a16="http://schemas.microsoft.com/office/drawing/2014/main" id="{27A46346-7766-4EAF-9E95-4A456CB7111D}"/>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9" name="直線コネクタ 228">
          <a:extLst>
            <a:ext uri="{FF2B5EF4-FFF2-40B4-BE49-F238E27FC236}">
              <a16:creationId xmlns:a16="http://schemas.microsoft.com/office/drawing/2014/main" id="{DEC7AD38-1CA3-4287-A50A-693F4C0CDEE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0" name="テキスト ボックス 229">
          <a:extLst>
            <a:ext uri="{FF2B5EF4-FFF2-40B4-BE49-F238E27FC236}">
              <a16:creationId xmlns:a16="http://schemas.microsoft.com/office/drawing/2014/main" id="{A0D75B5E-E338-488F-B6EC-5882998AAF78}"/>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1" name="【福祉施設】&#10;一人当たり面積グラフ枠">
          <a:extLst>
            <a:ext uri="{FF2B5EF4-FFF2-40B4-BE49-F238E27FC236}">
              <a16:creationId xmlns:a16="http://schemas.microsoft.com/office/drawing/2014/main" id="{155BB204-07D6-474B-936D-34F65685593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72771</xdr:rowOff>
    </xdr:from>
    <xdr:to>
      <xdr:col>54</xdr:col>
      <xdr:colOff>189865</xdr:colOff>
      <xdr:row>86</xdr:row>
      <xdr:rowOff>106680</xdr:rowOff>
    </xdr:to>
    <xdr:cxnSp macro="">
      <xdr:nvCxnSpPr>
        <xdr:cNvPr id="232" name="直線コネクタ 231">
          <a:extLst>
            <a:ext uri="{FF2B5EF4-FFF2-40B4-BE49-F238E27FC236}">
              <a16:creationId xmlns:a16="http://schemas.microsoft.com/office/drawing/2014/main" id="{31E75732-B631-4161-A596-3D66C97638F0}"/>
            </a:ext>
          </a:extLst>
        </xdr:cNvPr>
        <xdr:cNvCxnSpPr/>
      </xdr:nvCxnSpPr>
      <xdr:spPr>
        <a:xfrm flipV="1">
          <a:off x="10476865" y="13445871"/>
          <a:ext cx="0" cy="1405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110507</xdr:rowOff>
    </xdr:from>
    <xdr:ext cx="469744" cy="259045"/>
    <xdr:sp macro="" textlink="">
      <xdr:nvSpPr>
        <xdr:cNvPr id="233" name="【福祉施設】&#10;一人当たり面積最小値テキスト">
          <a:extLst>
            <a:ext uri="{FF2B5EF4-FFF2-40B4-BE49-F238E27FC236}">
              <a16:creationId xmlns:a16="http://schemas.microsoft.com/office/drawing/2014/main" id="{E313AF85-3AD3-46D6-982B-04D0C0DB1E3A}"/>
            </a:ext>
          </a:extLst>
        </xdr:cNvPr>
        <xdr:cNvSpPr txBox="1"/>
      </xdr:nvSpPr>
      <xdr:spPr>
        <a:xfrm>
          <a:off x="10515600" y="1485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106680</xdr:rowOff>
    </xdr:from>
    <xdr:to>
      <xdr:col>55</xdr:col>
      <xdr:colOff>88900</xdr:colOff>
      <xdr:row>86</xdr:row>
      <xdr:rowOff>106680</xdr:rowOff>
    </xdr:to>
    <xdr:cxnSp macro="">
      <xdr:nvCxnSpPr>
        <xdr:cNvPr id="234" name="直線コネクタ 233">
          <a:extLst>
            <a:ext uri="{FF2B5EF4-FFF2-40B4-BE49-F238E27FC236}">
              <a16:creationId xmlns:a16="http://schemas.microsoft.com/office/drawing/2014/main" id="{02BD7F4C-3C93-4B17-922D-D617D903795B}"/>
            </a:ext>
          </a:extLst>
        </xdr:cNvPr>
        <xdr:cNvCxnSpPr/>
      </xdr:nvCxnSpPr>
      <xdr:spPr>
        <a:xfrm>
          <a:off x="10388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19448</xdr:rowOff>
    </xdr:from>
    <xdr:ext cx="469744" cy="259045"/>
    <xdr:sp macro="" textlink="">
      <xdr:nvSpPr>
        <xdr:cNvPr id="235" name="【福祉施設】&#10;一人当たり面積最大値テキスト">
          <a:extLst>
            <a:ext uri="{FF2B5EF4-FFF2-40B4-BE49-F238E27FC236}">
              <a16:creationId xmlns:a16="http://schemas.microsoft.com/office/drawing/2014/main" id="{520A981D-6668-4F1E-A645-B23C73D20613}"/>
            </a:ext>
          </a:extLst>
        </xdr:cNvPr>
        <xdr:cNvSpPr txBox="1"/>
      </xdr:nvSpPr>
      <xdr:spPr>
        <a:xfrm>
          <a:off x="10515600" y="1322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72771</xdr:rowOff>
    </xdr:from>
    <xdr:to>
      <xdr:col>55</xdr:col>
      <xdr:colOff>88900</xdr:colOff>
      <xdr:row>78</xdr:row>
      <xdr:rowOff>72771</xdr:rowOff>
    </xdr:to>
    <xdr:cxnSp macro="">
      <xdr:nvCxnSpPr>
        <xdr:cNvPr id="236" name="直線コネクタ 235">
          <a:extLst>
            <a:ext uri="{FF2B5EF4-FFF2-40B4-BE49-F238E27FC236}">
              <a16:creationId xmlns:a16="http://schemas.microsoft.com/office/drawing/2014/main" id="{E2CEADDB-F874-465F-AE1B-0A37DD81F908}"/>
            </a:ext>
          </a:extLst>
        </xdr:cNvPr>
        <xdr:cNvCxnSpPr/>
      </xdr:nvCxnSpPr>
      <xdr:spPr>
        <a:xfrm>
          <a:off x="10388600" y="13445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5605</xdr:rowOff>
    </xdr:from>
    <xdr:ext cx="469744" cy="259045"/>
    <xdr:sp macro="" textlink="">
      <xdr:nvSpPr>
        <xdr:cNvPr id="237" name="【福祉施設】&#10;一人当たり面積平均値テキスト">
          <a:extLst>
            <a:ext uri="{FF2B5EF4-FFF2-40B4-BE49-F238E27FC236}">
              <a16:creationId xmlns:a16="http://schemas.microsoft.com/office/drawing/2014/main" id="{63E4B796-D28C-497B-AE3D-241537EA4AFF}"/>
            </a:ext>
          </a:extLst>
        </xdr:cNvPr>
        <xdr:cNvSpPr txBox="1"/>
      </xdr:nvSpPr>
      <xdr:spPr>
        <a:xfrm>
          <a:off x="10515600" y="144074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154178</xdr:rowOff>
    </xdr:from>
    <xdr:to>
      <xdr:col>55</xdr:col>
      <xdr:colOff>50800</xdr:colOff>
      <xdr:row>85</xdr:row>
      <xdr:rowOff>84328</xdr:rowOff>
    </xdr:to>
    <xdr:sp macro="" textlink="">
      <xdr:nvSpPr>
        <xdr:cNvPr id="238" name="フローチャート: 判断 237">
          <a:extLst>
            <a:ext uri="{FF2B5EF4-FFF2-40B4-BE49-F238E27FC236}">
              <a16:creationId xmlns:a16="http://schemas.microsoft.com/office/drawing/2014/main" id="{B5B3CD31-6602-4929-ABF4-BBB57F055FB5}"/>
            </a:ext>
          </a:extLst>
        </xdr:cNvPr>
        <xdr:cNvSpPr/>
      </xdr:nvSpPr>
      <xdr:spPr>
        <a:xfrm>
          <a:off x="10426700" y="14555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9779</xdr:rowOff>
    </xdr:from>
    <xdr:to>
      <xdr:col>50</xdr:col>
      <xdr:colOff>165100</xdr:colOff>
      <xdr:row>85</xdr:row>
      <xdr:rowOff>111379</xdr:rowOff>
    </xdr:to>
    <xdr:sp macro="" textlink="">
      <xdr:nvSpPr>
        <xdr:cNvPr id="239" name="フローチャート: 判断 238">
          <a:extLst>
            <a:ext uri="{FF2B5EF4-FFF2-40B4-BE49-F238E27FC236}">
              <a16:creationId xmlns:a16="http://schemas.microsoft.com/office/drawing/2014/main" id="{8814E244-0FB8-4698-831D-44D7190C4F1A}"/>
            </a:ext>
          </a:extLst>
        </xdr:cNvPr>
        <xdr:cNvSpPr/>
      </xdr:nvSpPr>
      <xdr:spPr>
        <a:xfrm>
          <a:off x="9588500" y="1458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127906</xdr:rowOff>
    </xdr:from>
    <xdr:ext cx="469744" cy="259045"/>
    <xdr:sp macro="" textlink="">
      <xdr:nvSpPr>
        <xdr:cNvPr id="240" name="n_1aveValue【福祉施設】&#10;一人当たり面積">
          <a:extLst>
            <a:ext uri="{FF2B5EF4-FFF2-40B4-BE49-F238E27FC236}">
              <a16:creationId xmlns:a16="http://schemas.microsoft.com/office/drawing/2014/main" id="{BB60DD0E-CAA1-4496-8EDF-7881470995BA}"/>
            </a:ext>
          </a:extLst>
        </xdr:cNvPr>
        <xdr:cNvSpPr txBox="1"/>
      </xdr:nvSpPr>
      <xdr:spPr>
        <a:xfrm>
          <a:off x="9391727" y="1435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4826</xdr:rowOff>
    </xdr:from>
    <xdr:to>
      <xdr:col>46</xdr:col>
      <xdr:colOff>38100</xdr:colOff>
      <xdr:row>85</xdr:row>
      <xdr:rowOff>106426</xdr:rowOff>
    </xdr:to>
    <xdr:sp macro="" textlink="">
      <xdr:nvSpPr>
        <xdr:cNvPr id="241" name="フローチャート: 判断 240">
          <a:extLst>
            <a:ext uri="{FF2B5EF4-FFF2-40B4-BE49-F238E27FC236}">
              <a16:creationId xmlns:a16="http://schemas.microsoft.com/office/drawing/2014/main" id="{C4A5BACE-D351-433D-A12D-0CF9B73EF80A}"/>
            </a:ext>
          </a:extLst>
        </xdr:cNvPr>
        <xdr:cNvSpPr/>
      </xdr:nvSpPr>
      <xdr:spPr>
        <a:xfrm>
          <a:off x="8699500" y="1457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122953</xdr:rowOff>
    </xdr:from>
    <xdr:ext cx="469744" cy="259045"/>
    <xdr:sp macro="" textlink="">
      <xdr:nvSpPr>
        <xdr:cNvPr id="242" name="n_2aveValue【福祉施設】&#10;一人当たり面積">
          <a:extLst>
            <a:ext uri="{FF2B5EF4-FFF2-40B4-BE49-F238E27FC236}">
              <a16:creationId xmlns:a16="http://schemas.microsoft.com/office/drawing/2014/main" id="{197ADBFA-B03B-4298-A518-B24AB3056EB6}"/>
            </a:ext>
          </a:extLst>
        </xdr:cNvPr>
        <xdr:cNvSpPr txBox="1"/>
      </xdr:nvSpPr>
      <xdr:spPr>
        <a:xfrm>
          <a:off x="8515427" y="14353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169799</xdr:rowOff>
    </xdr:from>
    <xdr:to>
      <xdr:col>41</xdr:col>
      <xdr:colOff>101600</xdr:colOff>
      <xdr:row>85</xdr:row>
      <xdr:rowOff>99949</xdr:rowOff>
    </xdr:to>
    <xdr:sp macro="" textlink="">
      <xdr:nvSpPr>
        <xdr:cNvPr id="243" name="フローチャート: 判断 242">
          <a:extLst>
            <a:ext uri="{FF2B5EF4-FFF2-40B4-BE49-F238E27FC236}">
              <a16:creationId xmlns:a16="http://schemas.microsoft.com/office/drawing/2014/main" id="{B0DD8ABE-2FF3-44BF-8362-34C1FB22D0AA}"/>
            </a:ext>
          </a:extLst>
        </xdr:cNvPr>
        <xdr:cNvSpPr/>
      </xdr:nvSpPr>
      <xdr:spPr>
        <a:xfrm>
          <a:off x="7810500" y="1457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116476</xdr:rowOff>
    </xdr:from>
    <xdr:ext cx="469744" cy="259045"/>
    <xdr:sp macro="" textlink="">
      <xdr:nvSpPr>
        <xdr:cNvPr id="244" name="n_3aveValue【福祉施設】&#10;一人当たり面積">
          <a:extLst>
            <a:ext uri="{FF2B5EF4-FFF2-40B4-BE49-F238E27FC236}">
              <a16:creationId xmlns:a16="http://schemas.microsoft.com/office/drawing/2014/main" id="{FEB15A50-BFBE-4F5A-8F74-F69A6770C954}"/>
            </a:ext>
          </a:extLst>
        </xdr:cNvPr>
        <xdr:cNvSpPr txBox="1"/>
      </xdr:nvSpPr>
      <xdr:spPr>
        <a:xfrm>
          <a:off x="7626427" y="1434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E874264F-974D-47BC-8484-0C3C64F93E9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D8A7B92C-54BF-41B3-A1E6-304E1CE98F6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id="{8BBFE1C1-AF62-4284-B48E-34C118CEB0E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8" name="テキスト ボックス 247">
          <a:extLst>
            <a:ext uri="{FF2B5EF4-FFF2-40B4-BE49-F238E27FC236}">
              <a16:creationId xmlns:a16="http://schemas.microsoft.com/office/drawing/2014/main" id="{04AFAEEC-AD9E-4C4A-855A-17C23C83558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9" name="テキスト ボックス 248">
          <a:extLst>
            <a:ext uri="{FF2B5EF4-FFF2-40B4-BE49-F238E27FC236}">
              <a16:creationId xmlns:a16="http://schemas.microsoft.com/office/drawing/2014/main" id="{816C70B6-5E44-445A-9B43-9DB67256073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39497</xdr:rowOff>
    </xdr:from>
    <xdr:to>
      <xdr:col>55</xdr:col>
      <xdr:colOff>50800</xdr:colOff>
      <xdr:row>85</xdr:row>
      <xdr:rowOff>141097</xdr:rowOff>
    </xdr:to>
    <xdr:sp macro="" textlink="">
      <xdr:nvSpPr>
        <xdr:cNvPr id="250" name="楕円 249">
          <a:extLst>
            <a:ext uri="{FF2B5EF4-FFF2-40B4-BE49-F238E27FC236}">
              <a16:creationId xmlns:a16="http://schemas.microsoft.com/office/drawing/2014/main" id="{67DA8372-9916-4454-993B-6074B90757A0}"/>
            </a:ext>
          </a:extLst>
        </xdr:cNvPr>
        <xdr:cNvSpPr/>
      </xdr:nvSpPr>
      <xdr:spPr>
        <a:xfrm>
          <a:off x="10426700" y="1461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17924</xdr:rowOff>
    </xdr:from>
    <xdr:ext cx="469744" cy="259045"/>
    <xdr:sp macro="" textlink="">
      <xdr:nvSpPr>
        <xdr:cNvPr id="251" name="【福祉施設】&#10;一人当たり面積該当値テキスト">
          <a:extLst>
            <a:ext uri="{FF2B5EF4-FFF2-40B4-BE49-F238E27FC236}">
              <a16:creationId xmlns:a16="http://schemas.microsoft.com/office/drawing/2014/main" id="{41D063C4-183F-441E-A09C-0E55534EF3A7}"/>
            </a:ext>
          </a:extLst>
        </xdr:cNvPr>
        <xdr:cNvSpPr txBox="1"/>
      </xdr:nvSpPr>
      <xdr:spPr>
        <a:xfrm>
          <a:off x="10515600" y="14591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42926</xdr:rowOff>
    </xdr:from>
    <xdr:to>
      <xdr:col>50</xdr:col>
      <xdr:colOff>165100</xdr:colOff>
      <xdr:row>85</xdr:row>
      <xdr:rowOff>144526</xdr:rowOff>
    </xdr:to>
    <xdr:sp macro="" textlink="">
      <xdr:nvSpPr>
        <xdr:cNvPr id="252" name="楕円 251">
          <a:extLst>
            <a:ext uri="{FF2B5EF4-FFF2-40B4-BE49-F238E27FC236}">
              <a16:creationId xmlns:a16="http://schemas.microsoft.com/office/drawing/2014/main" id="{F43A8ECA-BFF1-4BD7-BCB0-DC645EADBE6F}"/>
            </a:ext>
          </a:extLst>
        </xdr:cNvPr>
        <xdr:cNvSpPr/>
      </xdr:nvSpPr>
      <xdr:spPr>
        <a:xfrm>
          <a:off x="9588500" y="1461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90297</xdr:rowOff>
    </xdr:from>
    <xdr:to>
      <xdr:col>55</xdr:col>
      <xdr:colOff>0</xdr:colOff>
      <xdr:row>85</xdr:row>
      <xdr:rowOff>93726</xdr:rowOff>
    </xdr:to>
    <xdr:cxnSp macro="">
      <xdr:nvCxnSpPr>
        <xdr:cNvPr id="253" name="直線コネクタ 252">
          <a:extLst>
            <a:ext uri="{FF2B5EF4-FFF2-40B4-BE49-F238E27FC236}">
              <a16:creationId xmlns:a16="http://schemas.microsoft.com/office/drawing/2014/main" id="{B1B52CA7-1D5E-4EFA-9D66-1949A32E51CC}"/>
            </a:ext>
          </a:extLst>
        </xdr:cNvPr>
        <xdr:cNvCxnSpPr/>
      </xdr:nvCxnSpPr>
      <xdr:spPr>
        <a:xfrm flipV="1">
          <a:off x="9639300" y="14663547"/>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49785</xdr:rowOff>
    </xdr:from>
    <xdr:to>
      <xdr:col>46</xdr:col>
      <xdr:colOff>38100</xdr:colOff>
      <xdr:row>85</xdr:row>
      <xdr:rowOff>151385</xdr:rowOff>
    </xdr:to>
    <xdr:sp macro="" textlink="">
      <xdr:nvSpPr>
        <xdr:cNvPr id="254" name="楕円 253">
          <a:extLst>
            <a:ext uri="{FF2B5EF4-FFF2-40B4-BE49-F238E27FC236}">
              <a16:creationId xmlns:a16="http://schemas.microsoft.com/office/drawing/2014/main" id="{3911096C-83A0-48D2-A5DF-7D36603A5EDB}"/>
            </a:ext>
          </a:extLst>
        </xdr:cNvPr>
        <xdr:cNvSpPr/>
      </xdr:nvSpPr>
      <xdr:spPr>
        <a:xfrm>
          <a:off x="8699500" y="1462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93726</xdr:rowOff>
    </xdr:from>
    <xdr:to>
      <xdr:col>50</xdr:col>
      <xdr:colOff>114300</xdr:colOff>
      <xdr:row>85</xdr:row>
      <xdr:rowOff>100585</xdr:rowOff>
    </xdr:to>
    <xdr:cxnSp macro="">
      <xdr:nvCxnSpPr>
        <xdr:cNvPr id="255" name="直線コネクタ 254">
          <a:extLst>
            <a:ext uri="{FF2B5EF4-FFF2-40B4-BE49-F238E27FC236}">
              <a16:creationId xmlns:a16="http://schemas.microsoft.com/office/drawing/2014/main" id="{CD840F88-FA51-4205-B678-8B87452EA60C}"/>
            </a:ext>
          </a:extLst>
        </xdr:cNvPr>
        <xdr:cNvCxnSpPr/>
      </xdr:nvCxnSpPr>
      <xdr:spPr>
        <a:xfrm flipV="1">
          <a:off x="8750300" y="14666976"/>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52832</xdr:rowOff>
    </xdr:from>
    <xdr:to>
      <xdr:col>41</xdr:col>
      <xdr:colOff>101600</xdr:colOff>
      <xdr:row>85</xdr:row>
      <xdr:rowOff>154432</xdr:rowOff>
    </xdr:to>
    <xdr:sp macro="" textlink="">
      <xdr:nvSpPr>
        <xdr:cNvPr id="256" name="楕円 255">
          <a:extLst>
            <a:ext uri="{FF2B5EF4-FFF2-40B4-BE49-F238E27FC236}">
              <a16:creationId xmlns:a16="http://schemas.microsoft.com/office/drawing/2014/main" id="{1C029163-186B-4356-99AC-D70CF554D7D2}"/>
            </a:ext>
          </a:extLst>
        </xdr:cNvPr>
        <xdr:cNvSpPr/>
      </xdr:nvSpPr>
      <xdr:spPr>
        <a:xfrm>
          <a:off x="7810500" y="1462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100585</xdr:rowOff>
    </xdr:from>
    <xdr:to>
      <xdr:col>45</xdr:col>
      <xdr:colOff>177800</xdr:colOff>
      <xdr:row>85</xdr:row>
      <xdr:rowOff>103632</xdr:rowOff>
    </xdr:to>
    <xdr:cxnSp macro="">
      <xdr:nvCxnSpPr>
        <xdr:cNvPr id="257" name="直線コネクタ 256">
          <a:extLst>
            <a:ext uri="{FF2B5EF4-FFF2-40B4-BE49-F238E27FC236}">
              <a16:creationId xmlns:a16="http://schemas.microsoft.com/office/drawing/2014/main" id="{FB05FC72-6CC6-4406-BC70-F8646FB20D72}"/>
            </a:ext>
          </a:extLst>
        </xdr:cNvPr>
        <xdr:cNvCxnSpPr/>
      </xdr:nvCxnSpPr>
      <xdr:spPr>
        <a:xfrm flipV="1">
          <a:off x="7861300" y="14673835"/>
          <a:ext cx="8890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135653</xdr:rowOff>
    </xdr:from>
    <xdr:ext cx="469744" cy="259045"/>
    <xdr:sp macro="" textlink="">
      <xdr:nvSpPr>
        <xdr:cNvPr id="258" name="n_1mainValue【福祉施設】&#10;一人当たり面積">
          <a:extLst>
            <a:ext uri="{FF2B5EF4-FFF2-40B4-BE49-F238E27FC236}">
              <a16:creationId xmlns:a16="http://schemas.microsoft.com/office/drawing/2014/main" id="{2F572D37-6C93-4122-9197-481C0E34C86E}"/>
            </a:ext>
          </a:extLst>
        </xdr:cNvPr>
        <xdr:cNvSpPr txBox="1"/>
      </xdr:nvSpPr>
      <xdr:spPr>
        <a:xfrm>
          <a:off x="9391727" y="1470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142512</xdr:rowOff>
    </xdr:from>
    <xdr:ext cx="469744" cy="259045"/>
    <xdr:sp macro="" textlink="">
      <xdr:nvSpPr>
        <xdr:cNvPr id="259" name="n_2mainValue【福祉施設】&#10;一人当たり面積">
          <a:extLst>
            <a:ext uri="{FF2B5EF4-FFF2-40B4-BE49-F238E27FC236}">
              <a16:creationId xmlns:a16="http://schemas.microsoft.com/office/drawing/2014/main" id="{14C26B0C-A515-49A1-889E-C058B9F5838B}"/>
            </a:ext>
          </a:extLst>
        </xdr:cNvPr>
        <xdr:cNvSpPr txBox="1"/>
      </xdr:nvSpPr>
      <xdr:spPr>
        <a:xfrm>
          <a:off x="8515427" y="1471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145559</xdr:rowOff>
    </xdr:from>
    <xdr:ext cx="469744" cy="259045"/>
    <xdr:sp macro="" textlink="">
      <xdr:nvSpPr>
        <xdr:cNvPr id="260" name="n_3mainValue【福祉施設】&#10;一人当たり面積">
          <a:extLst>
            <a:ext uri="{FF2B5EF4-FFF2-40B4-BE49-F238E27FC236}">
              <a16:creationId xmlns:a16="http://schemas.microsoft.com/office/drawing/2014/main" id="{2F5B0E13-B1F0-4728-8224-E9A171966878}"/>
            </a:ext>
          </a:extLst>
        </xdr:cNvPr>
        <xdr:cNvSpPr txBox="1"/>
      </xdr:nvSpPr>
      <xdr:spPr>
        <a:xfrm>
          <a:off x="7626427" y="1471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1" name="正方形/長方形 260">
          <a:extLst>
            <a:ext uri="{FF2B5EF4-FFF2-40B4-BE49-F238E27FC236}">
              <a16:creationId xmlns:a16="http://schemas.microsoft.com/office/drawing/2014/main" id="{C7D9A7A7-BF2F-43F8-8CF1-B2737AD3711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2" name="正方形/長方形 261">
          <a:extLst>
            <a:ext uri="{FF2B5EF4-FFF2-40B4-BE49-F238E27FC236}">
              <a16:creationId xmlns:a16="http://schemas.microsoft.com/office/drawing/2014/main" id="{9B86185B-863B-4042-B7C4-28D67449A3A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3" name="正方形/長方形 262">
          <a:extLst>
            <a:ext uri="{FF2B5EF4-FFF2-40B4-BE49-F238E27FC236}">
              <a16:creationId xmlns:a16="http://schemas.microsoft.com/office/drawing/2014/main" id="{3C34ECEB-E741-42DF-8FD9-3DE846B9DDD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4" name="正方形/長方形 263">
          <a:extLst>
            <a:ext uri="{FF2B5EF4-FFF2-40B4-BE49-F238E27FC236}">
              <a16:creationId xmlns:a16="http://schemas.microsoft.com/office/drawing/2014/main" id="{B652276C-D0D1-4331-A220-B85ECA10F14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5" name="正方形/長方形 264">
          <a:extLst>
            <a:ext uri="{FF2B5EF4-FFF2-40B4-BE49-F238E27FC236}">
              <a16:creationId xmlns:a16="http://schemas.microsoft.com/office/drawing/2014/main" id="{5993B7DF-BECF-4498-9BA6-09BD38D05DA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6" name="正方形/長方形 265">
          <a:extLst>
            <a:ext uri="{FF2B5EF4-FFF2-40B4-BE49-F238E27FC236}">
              <a16:creationId xmlns:a16="http://schemas.microsoft.com/office/drawing/2014/main" id="{526A94F9-A5BA-4A52-BF0A-7174BED1414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7" name="正方形/長方形 266">
          <a:extLst>
            <a:ext uri="{FF2B5EF4-FFF2-40B4-BE49-F238E27FC236}">
              <a16:creationId xmlns:a16="http://schemas.microsoft.com/office/drawing/2014/main" id="{26A3FC55-60D7-43A5-8A87-1377D890A54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8" name="正方形/長方形 267">
          <a:extLst>
            <a:ext uri="{FF2B5EF4-FFF2-40B4-BE49-F238E27FC236}">
              <a16:creationId xmlns:a16="http://schemas.microsoft.com/office/drawing/2014/main" id="{69BFFE29-A722-4290-8BFC-E9B887317F94}"/>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69" name="テキスト ボックス 268">
          <a:extLst>
            <a:ext uri="{FF2B5EF4-FFF2-40B4-BE49-F238E27FC236}">
              <a16:creationId xmlns:a16="http://schemas.microsoft.com/office/drawing/2014/main" id="{2AC7F999-AFD3-4A86-A224-652EF727ADB3}"/>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70" name="直線コネクタ 269">
          <a:extLst>
            <a:ext uri="{FF2B5EF4-FFF2-40B4-BE49-F238E27FC236}">
              <a16:creationId xmlns:a16="http://schemas.microsoft.com/office/drawing/2014/main" id="{E14C27AA-F8F5-4DF7-90DA-91F336490D8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71" name="直線コネクタ 270">
          <a:extLst>
            <a:ext uri="{FF2B5EF4-FFF2-40B4-BE49-F238E27FC236}">
              <a16:creationId xmlns:a16="http://schemas.microsoft.com/office/drawing/2014/main" id="{2F298BF3-3623-458B-839D-F03E21C55117}"/>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72" name="テキスト ボックス 271">
          <a:extLst>
            <a:ext uri="{FF2B5EF4-FFF2-40B4-BE49-F238E27FC236}">
              <a16:creationId xmlns:a16="http://schemas.microsoft.com/office/drawing/2014/main" id="{DE93663A-B5EF-41FB-8F27-078A306883D4}"/>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73" name="直線コネクタ 272">
          <a:extLst>
            <a:ext uri="{FF2B5EF4-FFF2-40B4-BE49-F238E27FC236}">
              <a16:creationId xmlns:a16="http://schemas.microsoft.com/office/drawing/2014/main" id="{0E157C34-948C-4870-91D1-7240ECAE2B1A}"/>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74" name="テキスト ボックス 273">
          <a:extLst>
            <a:ext uri="{FF2B5EF4-FFF2-40B4-BE49-F238E27FC236}">
              <a16:creationId xmlns:a16="http://schemas.microsoft.com/office/drawing/2014/main" id="{BAF673BE-6D30-4899-9EED-8781D2489E5F}"/>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75" name="直線コネクタ 274">
          <a:extLst>
            <a:ext uri="{FF2B5EF4-FFF2-40B4-BE49-F238E27FC236}">
              <a16:creationId xmlns:a16="http://schemas.microsoft.com/office/drawing/2014/main" id="{2BB0E3A2-6AAD-4C00-8161-69F9F5C79204}"/>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76" name="テキスト ボックス 275">
          <a:extLst>
            <a:ext uri="{FF2B5EF4-FFF2-40B4-BE49-F238E27FC236}">
              <a16:creationId xmlns:a16="http://schemas.microsoft.com/office/drawing/2014/main" id="{3E4BD324-996F-4DA7-86DE-A4C3D97E267A}"/>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77" name="直線コネクタ 276">
          <a:extLst>
            <a:ext uri="{FF2B5EF4-FFF2-40B4-BE49-F238E27FC236}">
              <a16:creationId xmlns:a16="http://schemas.microsoft.com/office/drawing/2014/main" id="{4EA459B4-212F-4145-A53B-F4A4BB758303}"/>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78" name="テキスト ボックス 277">
          <a:extLst>
            <a:ext uri="{FF2B5EF4-FFF2-40B4-BE49-F238E27FC236}">
              <a16:creationId xmlns:a16="http://schemas.microsoft.com/office/drawing/2014/main" id="{D40AFC2F-AE98-472B-A19C-B5DFEDD0F86B}"/>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79" name="直線コネクタ 278">
          <a:extLst>
            <a:ext uri="{FF2B5EF4-FFF2-40B4-BE49-F238E27FC236}">
              <a16:creationId xmlns:a16="http://schemas.microsoft.com/office/drawing/2014/main" id="{50DEE52D-75C2-482A-B81B-D84E48E4E991}"/>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80" name="テキスト ボックス 279">
          <a:extLst>
            <a:ext uri="{FF2B5EF4-FFF2-40B4-BE49-F238E27FC236}">
              <a16:creationId xmlns:a16="http://schemas.microsoft.com/office/drawing/2014/main" id="{00EF0E3B-CADA-46DF-A6B2-1321D6A6E27E}"/>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81" name="直線コネクタ 280">
          <a:extLst>
            <a:ext uri="{FF2B5EF4-FFF2-40B4-BE49-F238E27FC236}">
              <a16:creationId xmlns:a16="http://schemas.microsoft.com/office/drawing/2014/main" id="{B287FBFB-0B38-46A6-93F0-ACE3139BC27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82" name="テキスト ボックス 281">
          <a:extLst>
            <a:ext uri="{FF2B5EF4-FFF2-40B4-BE49-F238E27FC236}">
              <a16:creationId xmlns:a16="http://schemas.microsoft.com/office/drawing/2014/main" id="{4CE42936-D24E-4FE4-88AB-F6CD2ADA3199}"/>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83" name="直線コネクタ 282">
          <a:extLst>
            <a:ext uri="{FF2B5EF4-FFF2-40B4-BE49-F238E27FC236}">
              <a16:creationId xmlns:a16="http://schemas.microsoft.com/office/drawing/2014/main" id="{13CBB016-AF81-41BC-A5DA-46D1F9F82C22}"/>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84" name="テキスト ボックス 283">
          <a:extLst>
            <a:ext uri="{FF2B5EF4-FFF2-40B4-BE49-F238E27FC236}">
              <a16:creationId xmlns:a16="http://schemas.microsoft.com/office/drawing/2014/main" id="{414B4916-4E91-4D09-8938-F3DA87814F34}"/>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85" name="【市民会館】&#10;有形固定資産減価償却率グラフ枠">
          <a:extLst>
            <a:ext uri="{FF2B5EF4-FFF2-40B4-BE49-F238E27FC236}">
              <a16:creationId xmlns:a16="http://schemas.microsoft.com/office/drawing/2014/main" id="{5920499A-25FB-4601-9FB4-61B3E3BE6EE4}"/>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108857</xdr:rowOff>
    </xdr:to>
    <xdr:cxnSp macro="">
      <xdr:nvCxnSpPr>
        <xdr:cNvPr id="286" name="直線コネクタ 285">
          <a:extLst>
            <a:ext uri="{FF2B5EF4-FFF2-40B4-BE49-F238E27FC236}">
              <a16:creationId xmlns:a16="http://schemas.microsoft.com/office/drawing/2014/main" id="{17942A02-4B31-4BB9-B9F6-F35FA6F0E92E}"/>
            </a:ext>
          </a:extLst>
        </xdr:cNvPr>
        <xdr:cNvCxnSpPr/>
      </xdr:nvCxnSpPr>
      <xdr:spPr>
        <a:xfrm flipV="1">
          <a:off x="4634865"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112684</xdr:rowOff>
    </xdr:from>
    <xdr:ext cx="340478" cy="259045"/>
    <xdr:sp macro="" textlink="">
      <xdr:nvSpPr>
        <xdr:cNvPr id="287" name="【市民会館】&#10;有形固定資産減価償却率最小値テキスト">
          <a:extLst>
            <a:ext uri="{FF2B5EF4-FFF2-40B4-BE49-F238E27FC236}">
              <a16:creationId xmlns:a16="http://schemas.microsoft.com/office/drawing/2014/main" id="{28ACFDCD-208F-4359-B4A0-86EA2ED46F63}"/>
            </a:ext>
          </a:extLst>
        </xdr:cNvPr>
        <xdr:cNvSpPr txBox="1"/>
      </xdr:nvSpPr>
      <xdr:spPr>
        <a:xfrm>
          <a:off x="4673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108857</xdr:rowOff>
    </xdr:from>
    <xdr:to>
      <xdr:col>24</xdr:col>
      <xdr:colOff>152400</xdr:colOff>
      <xdr:row>108</xdr:row>
      <xdr:rowOff>108857</xdr:rowOff>
    </xdr:to>
    <xdr:cxnSp macro="">
      <xdr:nvCxnSpPr>
        <xdr:cNvPr id="288" name="直線コネクタ 287">
          <a:extLst>
            <a:ext uri="{FF2B5EF4-FFF2-40B4-BE49-F238E27FC236}">
              <a16:creationId xmlns:a16="http://schemas.microsoft.com/office/drawing/2014/main" id="{F9644C91-A5A5-427F-9024-463EA50F98B4}"/>
            </a:ext>
          </a:extLst>
        </xdr:cNvPr>
        <xdr:cNvCxnSpPr/>
      </xdr:nvCxnSpPr>
      <xdr:spPr>
        <a:xfrm>
          <a:off x="4546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289" name="【市民会館】&#10;有形固定資産減価償却率最大値テキスト">
          <a:extLst>
            <a:ext uri="{FF2B5EF4-FFF2-40B4-BE49-F238E27FC236}">
              <a16:creationId xmlns:a16="http://schemas.microsoft.com/office/drawing/2014/main" id="{28E4AA32-A668-4F98-A7D3-E4E7AEAEFE22}"/>
            </a:ext>
          </a:extLst>
        </xdr:cNvPr>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290" name="直線コネクタ 289">
          <a:extLst>
            <a:ext uri="{FF2B5EF4-FFF2-40B4-BE49-F238E27FC236}">
              <a16:creationId xmlns:a16="http://schemas.microsoft.com/office/drawing/2014/main" id="{A9A9BEEE-C360-485D-8506-ED28D4CCF806}"/>
            </a:ext>
          </a:extLst>
        </xdr:cNvPr>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561</xdr:rowOff>
    </xdr:from>
    <xdr:ext cx="405111" cy="259045"/>
    <xdr:sp macro="" textlink="">
      <xdr:nvSpPr>
        <xdr:cNvPr id="291" name="【市民会館】&#10;有形固定資産減価償却率平均値テキスト">
          <a:extLst>
            <a:ext uri="{FF2B5EF4-FFF2-40B4-BE49-F238E27FC236}">
              <a16:creationId xmlns:a16="http://schemas.microsoft.com/office/drawing/2014/main" id="{0DF9564D-B2BE-4083-BC0E-70001A27B99D}"/>
            </a:ext>
          </a:extLst>
        </xdr:cNvPr>
        <xdr:cNvSpPr txBox="1"/>
      </xdr:nvSpPr>
      <xdr:spPr>
        <a:xfrm>
          <a:off x="4673600" y="178313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22134</xdr:rowOff>
    </xdr:from>
    <xdr:to>
      <xdr:col>24</xdr:col>
      <xdr:colOff>114300</xdr:colOff>
      <xdr:row>104</xdr:row>
      <xdr:rowOff>123734</xdr:rowOff>
    </xdr:to>
    <xdr:sp macro="" textlink="">
      <xdr:nvSpPr>
        <xdr:cNvPr id="292" name="フローチャート: 判断 291">
          <a:extLst>
            <a:ext uri="{FF2B5EF4-FFF2-40B4-BE49-F238E27FC236}">
              <a16:creationId xmlns:a16="http://schemas.microsoft.com/office/drawing/2014/main" id="{46ACA501-7FA1-45A9-9BF2-149D0461E454}"/>
            </a:ext>
          </a:extLst>
        </xdr:cNvPr>
        <xdr:cNvSpPr/>
      </xdr:nvSpPr>
      <xdr:spPr>
        <a:xfrm>
          <a:off x="45847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133169</xdr:rowOff>
    </xdr:from>
    <xdr:to>
      <xdr:col>20</xdr:col>
      <xdr:colOff>38100</xdr:colOff>
      <xdr:row>104</xdr:row>
      <xdr:rowOff>63319</xdr:rowOff>
    </xdr:to>
    <xdr:sp macro="" textlink="">
      <xdr:nvSpPr>
        <xdr:cNvPr id="293" name="フローチャート: 判断 292">
          <a:extLst>
            <a:ext uri="{FF2B5EF4-FFF2-40B4-BE49-F238E27FC236}">
              <a16:creationId xmlns:a16="http://schemas.microsoft.com/office/drawing/2014/main" id="{BFBF7859-57FB-4A47-AE98-81C3DAC31258}"/>
            </a:ext>
          </a:extLst>
        </xdr:cNvPr>
        <xdr:cNvSpPr/>
      </xdr:nvSpPr>
      <xdr:spPr>
        <a:xfrm>
          <a:off x="3746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54446</xdr:rowOff>
    </xdr:from>
    <xdr:ext cx="405111" cy="259045"/>
    <xdr:sp macro="" textlink="">
      <xdr:nvSpPr>
        <xdr:cNvPr id="294" name="n_1aveValue【市民会館】&#10;有形固定資産減価償却率">
          <a:extLst>
            <a:ext uri="{FF2B5EF4-FFF2-40B4-BE49-F238E27FC236}">
              <a16:creationId xmlns:a16="http://schemas.microsoft.com/office/drawing/2014/main" id="{DA1587FC-7A9E-4A4A-AE62-FF87B0154163}"/>
            </a:ext>
          </a:extLst>
        </xdr:cNvPr>
        <xdr:cNvSpPr txBox="1"/>
      </xdr:nvSpPr>
      <xdr:spPr>
        <a:xfrm>
          <a:off x="3582044" y="1788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103</xdr:row>
      <xdr:rowOff>115207</xdr:rowOff>
    </xdr:from>
    <xdr:to>
      <xdr:col>15</xdr:col>
      <xdr:colOff>101600</xdr:colOff>
      <xdr:row>104</xdr:row>
      <xdr:rowOff>45357</xdr:rowOff>
    </xdr:to>
    <xdr:sp macro="" textlink="">
      <xdr:nvSpPr>
        <xdr:cNvPr id="295" name="フローチャート: 判断 294">
          <a:extLst>
            <a:ext uri="{FF2B5EF4-FFF2-40B4-BE49-F238E27FC236}">
              <a16:creationId xmlns:a16="http://schemas.microsoft.com/office/drawing/2014/main" id="{D58C6B9E-1C52-48B4-B019-459E877AFFDC}"/>
            </a:ext>
          </a:extLst>
        </xdr:cNvPr>
        <xdr:cNvSpPr/>
      </xdr:nvSpPr>
      <xdr:spPr>
        <a:xfrm>
          <a:off x="2857500" y="1777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36484</xdr:rowOff>
    </xdr:from>
    <xdr:ext cx="405111" cy="259045"/>
    <xdr:sp macro="" textlink="">
      <xdr:nvSpPr>
        <xdr:cNvPr id="296" name="n_2aveValue【市民会館】&#10;有形固定資産減価償却率">
          <a:extLst>
            <a:ext uri="{FF2B5EF4-FFF2-40B4-BE49-F238E27FC236}">
              <a16:creationId xmlns:a16="http://schemas.microsoft.com/office/drawing/2014/main" id="{2400E7E4-358C-4E36-9066-2721038756E4}"/>
            </a:ext>
          </a:extLst>
        </xdr:cNvPr>
        <xdr:cNvSpPr txBox="1"/>
      </xdr:nvSpPr>
      <xdr:spPr>
        <a:xfrm>
          <a:off x="2705744" y="1786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67855</xdr:rowOff>
    </xdr:from>
    <xdr:to>
      <xdr:col>10</xdr:col>
      <xdr:colOff>165100</xdr:colOff>
      <xdr:row>104</xdr:row>
      <xdr:rowOff>169455</xdr:rowOff>
    </xdr:to>
    <xdr:sp macro="" textlink="">
      <xdr:nvSpPr>
        <xdr:cNvPr id="297" name="フローチャート: 判断 296">
          <a:extLst>
            <a:ext uri="{FF2B5EF4-FFF2-40B4-BE49-F238E27FC236}">
              <a16:creationId xmlns:a16="http://schemas.microsoft.com/office/drawing/2014/main" id="{212A7E9B-4183-4195-9B80-D852AF7E8D48}"/>
            </a:ext>
          </a:extLst>
        </xdr:cNvPr>
        <xdr:cNvSpPr/>
      </xdr:nvSpPr>
      <xdr:spPr>
        <a:xfrm>
          <a:off x="1968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104</xdr:row>
      <xdr:rowOff>160582</xdr:rowOff>
    </xdr:from>
    <xdr:ext cx="405111" cy="259045"/>
    <xdr:sp macro="" textlink="">
      <xdr:nvSpPr>
        <xdr:cNvPr id="298" name="n_3aveValue【市民会館】&#10;有形固定資産減価償却率">
          <a:extLst>
            <a:ext uri="{FF2B5EF4-FFF2-40B4-BE49-F238E27FC236}">
              <a16:creationId xmlns:a16="http://schemas.microsoft.com/office/drawing/2014/main" id="{ED06310C-3657-4BA7-853B-D321DC269F33}"/>
            </a:ext>
          </a:extLst>
        </xdr:cNvPr>
        <xdr:cNvSpPr txBox="1"/>
      </xdr:nvSpPr>
      <xdr:spPr>
        <a:xfrm>
          <a:off x="1816744" y="1799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99" name="テキスト ボックス 298">
          <a:extLst>
            <a:ext uri="{FF2B5EF4-FFF2-40B4-BE49-F238E27FC236}">
              <a16:creationId xmlns:a16="http://schemas.microsoft.com/office/drawing/2014/main" id="{D5E6679B-1E14-4C9D-8072-4701361C2E83}"/>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00" name="テキスト ボックス 299">
          <a:extLst>
            <a:ext uri="{FF2B5EF4-FFF2-40B4-BE49-F238E27FC236}">
              <a16:creationId xmlns:a16="http://schemas.microsoft.com/office/drawing/2014/main" id="{581B2DCF-4EF9-4CAD-8337-2D97856BA4AA}"/>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01" name="テキスト ボックス 300">
          <a:extLst>
            <a:ext uri="{FF2B5EF4-FFF2-40B4-BE49-F238E27FC236}">
              <a16:creationId xmlns:a16="http://schemas.microsoft.com/office/drawing/2014/main" id="{0FE6101C-4248-44A7-875D-F1B29182DF15}"/>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02" name="テキスト ボックス 301">
          <a:extLst>
            <a:ext uri="{FF2B5EF4-FFF2-40B4-BE49-F238E27FC236}">
              <a16:creationId xmlns:a16="http://schemas.microsoft.com/office/drawing/2014/main" id="{AD16A5DD-A49D-4EA5-AD7B-F62D45FABCF8}"/>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3" name="テキスト ボックス 302">
          <a:extLst>
            <a:ext uri="{FF2B5EF4-FFF2-40B4-BE49-F238E27FC236}">
              <a16:creationId xmlns:a16="http://schemas.microsoft.com/office/drawing/2014/main" id="{23D40BED-FC32-44E8-94FE-C755BCF129CD}"/>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41729</xdr:rowOff>
    </xdr:from>
    <xdr:to>
      <xdr:col>24</xdr:col>
      <xdr:colOff>114300</xdr:colOff>
      <xdr:row>102</xdr:row>
      <xdr:rowOff>143329</xdr:rowOff>
    </xdr:to>
    <xdr:sp macro="" textlink="">
      <xdr:nvSpPr>
        <xdr:cNvPr id="304" name="楕円 303">
          <a:extLst>
            <a:ext uri="{FF2B5EF4-FFF2-40B4-BE49-F238E27FC236}">
              <a16:creationId xmlns:a16="http://schemas.microsoft.com/office/drawing/2014/main" id="{8F2C819E-42D2-4F78-9E3D-2C320B1D55D3}"/>
            </a:ext>
          </a:extLst>
        </xdr:cNvPr>
        <xdr:cNvSpPr/>
      </xdr:nvSpPr>
      <xdr:spPr>
        <a:xfrm>
          <a:off x="4584700" y="1752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64606</xdr:rowOff>
    </xdr:from>
    <xdr:ext cx="405111" cy="259045"/>
    <xdr:sp macro="" textlink="">
      <xdr:nvSpPr>
        <xdr:cNvPr id="305" name="【市民会館】&#10;有形固定資産減価償却率該当値テキスト">
          <a:extLst>
            <a:ext uri="{FF2B5EF4-FFF2-40B4-BE49-F238E27FC236}">
              <a16:creationId xmlns:a16="http://schemas.microsoft.com/office/drawing/2014/main" id="{268D549C-74FE-49F1-A1B8-44DB78BF2AAC}"/>
            </a:ext>
          </a:extLst>
        </xdr:cNvPr>
        <xdr:cNvSpPr txBox="1"/>
      </xdr:nvSpPr>
      <xdr:spPr>
        <a:xfrm>
          <a:off x="4673600" y="17381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74386</xdr:rowOff>
    </xdr:from>
    <xdr:to>
      <xdr:col>20</xdr:col>
      <xdr:colOff>38100</xdr:colOff>
      <xdr:row>103</xdr:row>
      <xdr:rowOff>4536</xdr:rowOff>
    </xdr:to>
    <xdr:sp macro="" textlink="">
      <xdr:nvSpPr>
        <xdr:cNvPr id="306" name="楕円 305">
          <a:extLst>
            <a:ext uri="{FF2B5EF4-FFF2-40B4-BE49-F238E27FC236}">
              <a16:creationId xmlns:a16="http://schemas.microsoft.com/office/drawing/2014/main" id="{3D61E821-D9C8-4D04-8A59-EB1726F07B91}"/>
            </a:ext>
          </a:extLst>
        </xdr:cNvPr>
        <xdr:cNvSpPr/>
      </xdr:nvSpPr>
      <xdr:spPr>
        <a:xfrm>
          <a:off x="3746500" y="1756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92529</xdr:rowOff>
    </xdr:from>
    <xdr:to>
      <xdr:col>24</xdr:col>
      <xdr:colOff>63500</xdr:colOff>
      <xdr:row>102</xdr:row>
      <xdr:rowOff>125186</xdr:rowOff>
    </xdr:to>
    <xdr:cxnSp macro="">
      <xdr:nvCxnSpPr>
        <xdr:cNvPr id="307" name="直線コネクタ 306">
          <a:extLst>
            <a:ext uri="{FF2B5EF4-FFF2-40B4-BE49-F238E27FC236}">
              <a16:creationId xmlns:a16="http://schemas.microsoft.com/office/drawing/2014/main" id="{DF9018CC-8883-4975-B954-2AC6B387D753}"/>
            </a:ext>
          </a:extLst>
        </xdr:cNvPr>
        <xdr:cNvCxnSpPr/>
      </xdr:nvCxnSpPr>
      <xdr:spPr>
        <a:xfrm flipV="1">
          <a:off x="3797300" y="1758042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107043</xdr:rowOff>
    </xdr:from>
    <xdr:to>
      <xdr:col>15</xdr:col>
      <xdr:colOff>101600</xdr:colOff>
      <xdr:row>103</xdr:row>
      <xdr:rowOff>37193</xdr:rowOff>
    </xdr:to>
    <xdr:sp macro="" textlink="">
      <xdr:nvSpPr>
        <xdr:cNvPr id="308" name="楕円 307">
          <a:extLst>
            <a:ext uri="{FF2B5EF4-FFF2-40B4-BE49-F238E27FC236}">
              <a16:creationId xmlns:a16="http://schemas.microsoft.com/office/drawing/2014/main" id="{1A9BA8A0-01F0-4F71-A441-E633049273A2}"/>
            </a:ext>
          </a:extLst>
        </xdr:cNvPr>
        <xdr:cNvSpPr/>
      </xdr:nvSpPr>
      <xdr:spPr>
        <a:xfrm>
          <a:off x="2857500" y="1759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125186</xdr:rowOff>
    </xdr:from>
    <xdr:to>
      <xdr:col>19</xdr:col>
      <xdr:colOff>177800</xdr:colOff>
      <xdr:row>102</xdr:row>
      <xdr:rowOff>157843</xdr:rowOff>
    </xdr:to>
    <xdr:cxnSp macro="">
      <xdr:nvCxnSpPr>
        <xdr:cNvPr id="309" name="直線コネクタ 308">
          <a:extLst>
            <a:ext uri="{FF2B5EF4-FFF2-40B4-BE49-F238E27FC236}">
              <a16:creationId xmlns:a16="http://schemas.microsoft.com/office/drawing/2014/main" id="{7C1AC244-EB9D-4277-B422-22A3FFA502F9}"/>
            </a:ext>
          </a:extLst>
        </xdr:cNvPr>
        <xdr:cNvCxnSpPr/>
      </xdr:nvCxnSpPr>
      <xdr:spPr>
        <a:xfrm flipV="1">
          <a:off x="2908300" y="176130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139700</xdr:rowOff>
    </xdr:from>
    <xdr:to>
      <xdr:col>10</xdr:col>
      <xdr:colOff>165100</xdr:colOff>
      <xdr:row>103</xdr:row>
      <xdr:rowOff>69850</xdr:rowOff>
    </xdr:to>
    <xdr:sp macro="" textlink="">
      <xdr:nvSpPr>
        <xdr:cNvPr id="310" name="楕円 309">
          <a:extLst>
            <a:ext uri="{FF2B5EF4-FFF2-40B4-BE49-F238E27FC236}">
              <a16:creationId xmlns:a16="http://schemas.microsoft.com/office/drawing/2014/main" id="{1FCB2E95-30CB-446F-A9A3-43BB554F84D0}"/>
            </a:ext>
          </a:extLst>
        </xdr:cNvPr>
        <xdr:cNvSpPr/>
      </xdr:nvSpPr>
      <xdr:spPr>
        <a:xfrm>
          <a:off x="1968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157843</xdr:rowOff>
    </xdr:from>
    <xdr:to>
      <xdr:col>15</xdr:col>
      <xdr:colOff>50800</xdr:colOff>
      <xdr:row>103</xdr:row>
      <xdr:rowOff>19050</xdr:rowOff>
    </xdr:to>
    <xdr:cxnSp macro="">
      <xdr:nvCxnSpPr>
        <xdr:cNvPr id="311" name="直線コネクタ 310">
          <a:extLst>
            <a:ext uri="{FF2B5EF4-FFF2-40B4-BE49-F238E27FC236}">
              <a16:creationId xmlns:a16="http://schemas.microsoft.com/office/drawing/2014/main" id="{FB5F460F-83A2-401D-AA97-5E12C4E4ABF6}"/>
            </a:ext>
          </a:extLst>
        </xdr:cNvPr>
        <xdr:cNvCxnSpPr/>
      </xdr:nvCxnSpPr>
      <xdr:spPr>
        <a:xfrm flipV="1">
          <a:off x="2019300" y="176457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21063</xdr:rowOff>
    </xdr:from>
    <xdr:ext cx="405111" cy="259045"/>
    <xdr:sp macro="" textlink="">
      <xdr:nvSpPr>
        <xdr:cNvPr id="312" name="n_1mainValue【市民会館】&#10;有形固定資産減価償却率">
          <a:extLst>
            <a:ext uri="{FF2B5EF4-FFF2-40B4-BE49-F238E27FC236}">
              <a16:creationId xmlns:a16="http://schemas.microsoft.com/office/drawing/2014/main" id="{4CA65EE3-9118-44D6-AE58-3D6535791992}"/>
            </a:ext>
          </a:extLst>
        </xdr:cNvPr>
        <xdr:cNvSpPr txBox="1"/>
      </xdr:nvSpPr>
      <xdr:spPr>
        <a:xfrm>
          <a:off x="3582044" y="1733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53720</xdr:rowOff>
    </xdr:from>
    <xdr:ext cx="405111" cy="259045"/>
    <xdr:sp macro="" textlink="">
      <xdr:nvSpPr>
        <xdr:cNvPr id="313" name="n_2mainValue【市民会館】&#10;有形固定資産減価償却率">
          <a:extLst>
            <a:ext uri="{FF2B5EF4-FFF2-40B4-BE49-F238E27FC236}">
              <a16:creationId xmlns:a16="http://schemas.microsoft.com/office/drawing/2014/main" id="{13449F40-C04A-4BAE-BBE9-A86DB345CC5F}"/>
            </a:ext>
          </a:extLst>
        </xdr:cNvPr>
        <xdr:cNvSpPr txBox="1"/>
      </xdr:nvSpPr>
      <xdr:spPr>
        <a:xfrm>
          <a:off x="2705744" y="1737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86377</xdr:rowOff>
    </xdr:from>
    <xdr:ext cx="405111" cy="259045"/>
    <xdr:sp macro="" textlink="">
      <xdr:nvSpPr>
        <xdr:cNvPr id="314" name="n_3mainValue【市民会館】&#10;有形固定資産減価償却率">
          <a:extLst>
            <a:ext uri="{FF2B5EF4-FFF2-40B4-BE49-F238E27FC236}">
              <a16:creationId xmlns:a16="http://schemas.microsoft.com/office/drawing/2014/main" id="{40AB8B71-8BA9-479D-812D-409A88AE1FFE}"/>
            </a:ext>
          </a:extLst>
        </xdr:cNvPr>
        <xdr:cNvSpPr txBox="1"/>
      </xdr:nvSpPr>
      <xdr:spPr>
        <a:xfrm>
          <a:off x="1816744"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5" name="正方形/長方形 314">
          <a:extLst>
            <a:ext uri="{FF2B5EF4-FFF2-40B4-BE49-F238E27FC236}">
              <a16:creationId xmlns:a16="http://schemas.microsoft.com/office/drawing/2014/main" id="{52938EF5-4C4A-45E2-BC23-66E2A26CE3D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6" name="正方形/長方形 315">
          <a:extLst>
            <a:ext uri="{FF2B5EF4-FFF2-40B4-BE49-F238E27FC236}">
              <a16:creationId xmlns:a16="http://schemas.microsoft.com/office/drawing/2014/main" id="{680019E6-E118-4DB8-9AB0-A02A501B784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7" name="正方形/長方形 316">
          <a:extLst>
            <a:ext uri="{FF2B5EF4-FFF2-40B4-BE49-F238E27FC236}">
              <a16:creationId xmlns:a16="http://schemas.microsoft.com/office/drawing/2014/main" id="{D1591F6D-DB0F-4909-A063-1F047793E8F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8" name="正方形/長方形 317">
          <a:extLst>
            <a:ext uri="{FF2B5EF4-FFF2-40B4-BE49-F238E27FC236}">
              <a16:creationId xmlns:a16="http://schemas.microsoft.com/office/drawing/2014/main" id="{3CC42249-60DA-45DE-8ECA-5DC545A5509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9" name="正方形/長方形 318">
          <a:extLst>
            <a:ext uri="{FF2B5EF4-FFF2-40B4-BE49-F238E27FC236}">
              <a16:creationId xmlns:a16="http://schemas.microsoft.com/office/drawing/2014/main" id="{2490C4F5-3B34-497B-B1CB-AFD69CE7CCD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0" name="正方形/長方形 319">
          <a:extLst>
            <a:ext uri="{FF2B5EF4-FFF2-40B4-BE49-F238E27FC236}">
              <a16:creationId xmlns:a16="http://schemas.microsoft.com/office/drawing/2014/main" id="{8B16E5CB-7559-4D40-A1BD-7F60EB6B109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1" name="正方形/長方形 320">
          <a:extLst>
            <a:ext uri="{FF2B5EF4-FFF2-40B4-BE49-F238E27FC236}">
              <a16:creationId xmlns:a16="http://schemas.microsoft.com/office/drawing/2014/main" id="{37B09EFC-43CD-41C7-9C53-3234F588435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2" name="正方形/長方形 321">
          <a:extLst>
            <a:ext uri="{FF2B5EF4-FFF2-40B4-BE49-F238E27FC236}">
              <a16:creationId xmlns:a16="http://schemas.microsoft.com/office/drawing/2014/main" id="{383E6226-D1BE-4C85-A6AF-86AA0259A4F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3" name="テキスト ボックス 322">
          <a:extLst>
            <a:ext uri="{FF2B5EF4-FFF2-40B4-BE49-F238E27FC236}">
              <a16:creationId xmlns:a16="http://schemas.microsoft.com/office/drawing/2014/main" id="{4F809334-6117-4FD7-A88F-1D46A9E094CF}"/>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4" name="直線コネクタ 323">
          <a:extLst>
            <a:ext uri="{FF2B5EF4-FFF2-40B4-BE49-F238E27FC236}">
              <a16:creationId xmlns:a16="http://schemas.microsoft.com/office/drawing/2014/main" id="{5ED36622-3BE9-415F-9368-9DD2D5855717}"/>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25" name="直線コネクタ 324">
          <a:extLst>
            <a:ext uri="{FF2B5EF4-FFF2-40B4-BE49-F238E27FC236}">
              <a16:creationId xmlns:a16="http://schemas.microsoft.com/office/drawing/2014/main" id="{AE4834B6-5FDC-4CC7-806D-CF42479D96C2}"/>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326" name="テキスト ボックス 325">
          <a:extLst>
            <a:ext uri="{FF2B5EF4-FFF2-40B4-BE49-F238E27FC236}">
              <a16:creationId xmlns:a16="http://schemas.microsoft.com/office/drawing/2014/main" id="{0DD22455-911C-4468-9F1B-D560B783EF89}"/>
            </a:ext>
          </a:extLst>
        </xdr:cNvPr>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27" name="直線コネクタ 326">
          <a:extLst>
            <a:ext uri="{FF2B5EF4-FFF2-40B4-BE49-F238E27FC236}">
              <a16:creationId xmlns:a16="http://schemas.microsoft.com/office/drawing/2014/main" id="{2E4BE986-BE0C-4D96-83A2-6907EDC41E8F}"/>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28" name="テキスト ボックス 327">
          <a:extLst>
            <a:ext uri="{FF2B5EF4-FFF2-40B4-BE49-F238E27FC236}">
              <a16:creationId xmlns:a16="http://schemas.microsoft.com/office/drawing/2014/main" id="{ED2DDE40-5B83-402D-ADF6-6CDE3030A8CE}"/>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29" name="直線コネクタ 328">
          <a:extLst>
            <a:ext uri="{FF2B5EF4-FFF2-40B4-BE49-F238E27FC236}">
              <a16:creationId xmlns:a16="http://schemas.microsoft.com/office/drawing/2014/main" id="{1AE3C0FC-756B-44BC-82FB-981AD7731F32}"/>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330" name="テキスト ボックス 329">
          <a:extLst>
            <a:ext uri="{FF2B5EF4-FFF2-40B4-BE49-F238E27FC236}">
              <a16:creationId xmlns:a16="http://schemas.microsoft.com/office/drawing/2014/main" id="{0B3CAC7F-47D3-46A1-B4EA-C8AE8AA61455}"/>
            </a:ext>
          </a:extLst>
        </xdr:cNvPr>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1" name="直線コネクタ 330">
          <a:extLst>
            <a:ext uri="{FF2B5EF4-FFF2-40B4-BE49-F238E27FC236}">
              <a16:creationId xmlns:a16="http://schemas.microsoft.com/office/drawing/2014/main" id="{BE6DC2E7-B7DD-491E-AF6E-34FEA74425B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32" name="テキスト ボックス 331">
          <a:extLst>
            <a:ext uri="{FF2B5EF4-FFF2-40B4-BE49-F238E27FC236}">
              <a16:creationId xmlns:a16="http://schemas.microsoft.com/office/drawing/2014/main" id="{2D15C9F9-9A1B-4508-BF70-10E6090F2C08}"/>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33" name="【市民会館】&#10;一人当たり面積グラフ枠">
          <a:extLst>
            <a:ext uri="{FF2B5EF4-FFF2-40B4-BE49-F238E27FC236}">
              <a16:creationId xmlns:a16="http://schemas.microsoft.com/office/drawing/2014/main" id="{80E377B6-321D-433A-AC77-8A3B1B5077E2}"/>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95059</xdr:rowOff>
    </xdr:from>
    <xdr:to>
      <xdr:col>54</xdr:col>
      <xdr:colOff>189865</xdr:colOff>
      <xdr:row>107</xdr:row>
      <xdr:rowOff>49912</xdr:rowOff>
    </xdr:to>
    <xdr:cxnSp macro="">
      <xdr:nvCxnSpPr>
        <xdr:cNvPr id="334" name="直線コネクタ 333">
          <a:extLst>
            <a:ext uri="{FF2B5EF4-FFF2-40B4-BE49-F238E27FC236}">
              <a16:creationId xmlns:a16="http://schemas.microsoft.com/office/drawing/2014/main" id="{C088E1A5-1CF9-47C2-AEA9-093DCA15EB49}"/>
            </a:ext>
          </a:extLst>
        </xdr:cNvPr>
        <xdr:cNvCxnSpPr/>
      </xdr:nvCxnSpPr>
      <xdr:spPr>
        <a:xfrm flipV="1">
          <a:off x="10476865" y="17240059"/>
          <a:ext cx="0" cy="1155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53739</xdr:rowOff>
    </xdr:from>
    <xdr:ext cx="469744" cy="259045"/>
    <xdr:sp macro="" textlink="">
      <xdr:nvSpPr>
        <xdr:cNvPr id="335" name="【市民会館】&#10;一人当たり面積最小値テキスト">
          <a:extLst>
            <a:ext uri="{FF2B5EF4-FFF2-40B4-BE49-F238E27FC236}">
              <a16:creationId xmlns:a16="http://schemas.microsoft.com/office/drawing/2014/main" id="{E30AEFA8-D0B5-42AC-9478-6071C9A560A8}"/>
            </a:ext>
          </a:extLst>
        </xdr:cNvPr>
        <xdr:cNvSpPr txBox="1"/>
      </xdr:nvSpPr>
      <xdr:spPr>
        <a:xfrm>
          <a:off x="10515600" y="18398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49912</xdr:rowOff>
    </xdr:from>
    <xdr:to>
      <xdr:col>55</xdr:col>
      <xdr:colOff>88900</xdr:colOff>
      <xdr:row>107</xdr:row>
      <xdr:rowOff>49912</xdr:rowOff>
    </xdr:to>
    <xdr:cxnSp macro="">
      <xdr:nvCxnSpPr>
        <xdr:cNvPr id="336" name="直線コネクタ 335">
          <a:extLst>
            <a:ext uri="{FF2B5EF4-FFF2-40B4-BE49-F238E27FC236}">
              <a16:creationId xmlns:a16="http://schemas.microsoft.com/office/drawing/2014/main" id="{C23F32AE-03BD-4001-972E-1700FDB42E55}"/>
            </a:ext>
          </a:extLst>
        </xdr:cNvPr>
        <xdr:cNvCxnSpPr/>
      </xdr:nvCxnSpPr>
      <xdr:spPr>
        <a:xfrm>
          <a:off x="10388600" y="18395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41736</xdr:rowOff>
    </xdr:from>
    <xdr:ext cx="469744" cy="259045"/>
    <xdr:sp macro="" textlink="">
      <xdr:nvSpPr>
        <xdr:cNvPr id="337" name="【市民会館】&#10;一人当たり面積最大値テキスト">
          <a:extLst>
            <a:ext uri="{FF2B5EF4-FFF2-40B4-BE49-F238E27FC236}">
              <a16:creationId xmlns:a16="http://schemas.microsoft.com/office/drawing/2014/main" id="{95A53009-AF15-46EA-8541-1F59F883965B}"/>
            </a:ext>
          </a:extLst>
        </xdr:cNvPr>
        <xdr:cNvSpPr txBox="1"/>
      </xdr:nvSpPr>
      <xdr:spPr>
        <a:xfrm>
          <a:off x="10515600" y="17015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95059</xdr:rowOff>
    </xdr:from>
    <xdr:to>
      <xdr:col>55</xdr:col>
      <xdr:colOff>88900</xdr:colOff>
      <xdr:row>100</xdr:row>
      <xdr:rowOff>95059</xdr:rowOff>
    </xdr:to>
    <xdr:cxnSp macro="">
      <xdr:nvCxnSpPr>
        <xdr:cNvPr id="338" name="直線コネクタ 337">
          <a:extLst>
            <a:ext uri="{FF2B5EF4-FFF2-40B4-BE49-F238E27FC236}">
              <a16:creationId xmlns:a16="http://schemas.microsoft.com/office/drawing/2014/main" id="{DC924DB5-8697-4815-A483-AFD3495B90C3}"/>
            </a:ext>
          </a:extLst>
        </xdr:cNvPr>
        <xdr:cNvCxnSpPr/>
      </xdr:nvCxnSpPr>
      <xdr:spPr>
        <a:xfrm>
          <a:off x="10388600" y="17240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123841</xdr:rowOff>
    </xdr:from>
    <xdr:ext cx="469744" cy="259045"/>
    <xdr:sp macro="" textlink="">
      <xdr:nvSpPr>
        <xdr:cNvPr id="339" name="【市民会館】&#10;一人当たり面積平均値テキスト">
          <a:extLst>
            <a:ext uri="{FF2B5EF4-FFF2-40B4-BE49-F238E27FC236}">
              <a16:creationId xmlns:a16="http://schemas.microsoft.com/office/drawing/2014/main" id="{1D271E4D-2402-4FD5-8C92-AA5C05E4D5A0}"/>
            </a:ext>
          </a:extLst>
        </xdr:cNvPr>
        <xdr:cNvSpPr txBox="1"/>
      </xdr:nvSpPr>
      <xdr:spPr>
        <a:xfrm>
          <a:off x="10515600" y="179546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145414</xdr:rowOff>
    </xdr:from>
    <xdr:to>
      <xdr:col>55</xdr:col>
      <xdr:colOff>50800</xdr:colOff>
      <xdr:row>105</xdr:row>
      <xdr:rowOff>75564</xdr:rowOff>
    </xdr:to>
    <xdr:sp macro="" textlink="">
      <xdr:nvSpPr>
        <xdr:cNvPr id="340" name="フローチャート: 判断 339">
          <a:extLst>
            <a:ext uri="{FF2B5EF4-FFF2-40B4-BE49-F238E27FC236}">
              <a16:creationId xmlns:a16="http://schemas.microsoft.com/office/drawing/2014/main" id="{1294F710-3404-4CCB-9BC7-DD626DEA9A3F}"/>
            </a:ext>
          </a:extLst>
        </xdr:cNvPr>
        <xdr:cNvSpPr/>
      </xdr:nvSpPr>
      <xdr:spPr>
        <a:xfrm>
          <a:off x="10426700" y="1797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155702</xdr:rowOff>
    </xdr:from>
    <xdr:to>
      <xdr:col>50</xdr:col>
      <xdr:colOff>165100</xdr:colOff>
      <xdr:row>105</xdr:row>
      <xdr:rowOff>85852</xdr:rowOff>
    </xdr:to>
    <xdr:sp macro="" textlink="">
      <xdr:nvSpPr>
        <xdr:cNvPr id="341" name="フローチャート: 判断 340">
          <a:extLst>
            <a:ext uri="{FF2B5EF4-FFF2-40B4-BE49-F238E27FC236}">
              <a16:creationId xmlns:a16="http://schemas.microsoft.com/office/drawing/2014/main" id="{C33CAB86-F74A-4F63-84B7-1B6D083335C8}"/>
            </a:ext>
          </a:extLst>
        </xdr:cNvPr>
        <xdr:cNvSpPr/>
      </xdr:nvSpPr>
      <xdr:spPr>
        <a:xfrm>
          <a:off x="9588500" y="1798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76979</xdr:rowOff>
    </xdr:from>
    <xdr:ext cx="469744" cy="259045"/>
    <xdr:sp macro="" textlink="">
      <xdr:nvSpPr>
        <xdr:cNvPr id="342" name="n_1aveValue【市民会館】&#10;一人当たり面積">
          <a:extLst>
            <a:ext uri="{FF2B5EF4-FFF2-40B4-BE49-F238E27FC236}">
              <a16:creationId xmlns:a16="http://schemas.microsoft.com/office/drawing/2014/main" id="{916FA9DF-6EF9-42EF-912D-42FF5F26DB11}"/>
            </a:ext>
          </a:extLst>
        </xdr:cNvPr>
        <xdr:cNvSpPr txBox="1"/>
      </xdr:nvSpPr>
      <xdr:spPr>
        <a:xfrm>
          <a:off x="9391727" y="18079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60833</xdr:rowOff>
    </xdr:from>
    <xdr:to>
      <xdr:col>46</xdr:col>
      <xdr:colOff>38100</xdr:colOff>
      <xdr:row>105</xdr:row>
      <xdr:rowOff>162433</xdr:rowOff>
    </xdr:to>
    <xdr:sp macro="" textlink="">
      <xdr:nvSpPr>
        <xdr:cNvPr id="343" name="フローチャート: 判断 342">
          <a:extLst>
            <a:ext uri="{FF2B5EF4-FFF2-40B4-BE49-F238E27FC236}">
              <a16:creationId xmlns:a16="http://schemas.microsoft.com/office/drawing/2014/main" id="{C5F579DC-9586-41F5-8CD4-173C71B3A5FD}"/>
            </a:ext>
          </a:extLst>
        </xdr:cNvPr>
        <xdr:cNvSpPr/>
      </xdr:nvSpPr>
      <xdr:spPr>
        <a:xfrm>
          <a:off x="8699500" y="1806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153560</xdr:rowOff>
    </xdr:from>
    <xdr:ext cx="469744" cy="259045"/>
    <xdr:sp macro="" textlink="">
      <xdr:nvSpPr>
        <xdr:cNvPr id="344" name="n_2aveValue【市民会館】&#10;一人当たり面積">
          <a:extLst>
            <a:ext uri="{FF2B5EF4-FFF2-40B4-BE49-F238E27FC236}">
              <a16:creationId xmlns:a16="http://schemas.microsoft.com/office/drawing/2014/main" id="{7176BCDC-10B3-4330-98C7-E0F5D4DBD935}"/>
            </a:ext>
          </a:extLst>
        </xdr:cNvPr>
        <xdr:cNvSpPr txBox="1"/>
      </xdr:nvSpPr>
      <xdr:spPr>
        <a:xfrm>
          <a:off x="8515427" y="18155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104</xdr:row>
      <xdr:rowOff>13970</xdr:rowOff>
    </xdr:from>
    <xdr:to>
      <xdr:col>41</xdr:col>
      <xdr:colOff>101600</xdr:colOff>
      <xdr:row>104</xdr:row>
      <xdr:rowOff>115570</xdr:rowOff>
    </xdr:to>
    <xdr:sp macro="" textlink="">
      <xdr:nvSpPr>
        <xdr:cNvPr id="345" name="フローチャート: 判断 344">
          <a:extLst>
            <a:ext uri="{FF2B5EF4-FFF2-40B4-BE49-F238E27FC236}">
              <a16:creationId xmlns:a16="http://schemas.microsoft.com/office/drawing/2014/main" id="{75F45313-94B7-493D-B2A5-504CA5252C46}"/>
            </a:ext>
          </a:extLst>
        </xdr:cNvPr>
        <xdr:cNvSpPr/>
      </xdr:nvSpPr>
      <xdr:spPr>
        <a:xfrm>
          <a:off x="7810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102</xdr:row>
      <xdr:rowOff>132097</xdr:rowOff>
    </xdr:from>
    <xdr:ext cx="469744" cy="259045"/>
    <xdr:sp macro="" textlink="">
      <xdr:nvSpPr>
        <xdr:cNvPr id="346" name="n_3aveValue【市民会館】&#10;一人当たり面積">
          <a:extLst>
            <a:ext uri="{FF2B5EF4-FFF2-40B4-BE49-F238E27FC236}">
              <a16:creationId xmlns:a16="http://schemas.microsoft.com/office/drawing/2014/main" id="{202B6D42-3A47-48B8-91E0-5BFA907C74A9}"/>
            </a:ext>
          </a:extLst>
        </xdr:cNvPr>
        <xdr:cNvSpPr txBox="1"/>
      </xdr:nvSpPr>
      <xdr:spPr>
        <a:xfrm>
          <a:off x="7626427" y="1761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47" name="テキスト ボックス 346">
          <a:extLst>
            <a:ext uri="{FF2B5EF4-FFF2-40B4-BE49-F238E27FC236}">
              <a16:creationId xmlns:a16="http://schemas.microsoft.com/office/drawing/2014/main" id="{A86CE150-029D-4B3E-AC9D-30617E3746DA}"/>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48" name="テキスト ボックス 347">
          <a:extLst>
            <a:ext uri="{FF2B5EF4-FFF2-40B4-BE49-F238E27FC236}">
              <a16:creationId xmlns:a16="http://schemas.microsoft.com/office/drawing/2014/main" id="{BE66CACC-0F13-4351-9FAA-C29B883F39C5}"/>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49" name="テキスト ボックス 348">
          <a:extLst>
            <a:ext uri="{FF2B5EF4-FFF2-40B4-BE49-F238E27FC236}">
              <a16:creationId xmlns:a16="http://schemas.microsoft.com/office/drawing/2014/main" id="{8614B1E5-2853-464A-ADA4-E91728CB3CAE}"/>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0" name="テキスト ボックス 349">
          <a:extLst>
            <a:ext uri="{FF2B5EF4-FFF2-40B4-BE49-F238E27FC236}">
              <a16:creationId xmlns:a16="http://schemas.microsoft.com/office/drawing/2014/main" id="{46C685C4-E7F8-49E8-B329-C9F1F88E223A}"/>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1" name="テキスト ボックス 350">
          <a:extLst>
            <a:ext uri="{FF2B5EF4-FFF2-40B4-BE49-F238E27FC236}">
              <a16:creationId xmlns:a16="http://schemas.microsoft.com/office/drawing/2014/main" id="{25A5C013-7C9F-432E-9D52-5BE6A426C85A}"/>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61404</xdr:rowOff>
    </xdr:from>
    <xdr:to>
      <xdr:col>55</xdr:col>
      <xdr:colOff>50800</xdr:colOff>
      <xdr:row>104</xdr:row>
      <xdr:rowOff>163004</xdr:rowOff>
    </xdr:to>
    <xdr:sp macro="" textlink="">
      <xdr:nvSpPr>
        <xdr:cNvPr id="352" name="楕円 351">
          <a:extLst>
            <a:ext uri="{FF2B5EF4-FFF2-40B4-BE49-F238E27FC236}">
              <a16:creationId xmlns:a16="http://schemas.microsoft.com/office/drawing/2014/main" id="{D695CA87-669E-494A-B4CD-A42D5FC886A8}"/>
            </a:ext>
          </a:extLst>
        </xdr:cNvPr>
        <xdr:cNvSpPr/>
      </xdr:nvSpPr>
      <xdr:spPr>
        <a:xfrm>
          <a:off x="10426700" y="1789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84281</xdr:rowOff>
    </xdr:from>
    <xdr:ext cx="469744" cy="259045"/>
    <xdr:sp macro="" textlink="">
      <xdr:nvSpPr>
        <xdr:cNvPr id="353" name="【市民会館】&#10;一人当たり面積該当値テキスト">
          <a:extLst>
            <a:ext uri="{FF2B5EF4-FFF2-40B4-BE49-F238E27FC236}">
              <a16:creationId xmlns:a16="http://schemas.microsoft.com/office/drawing/2014/main" id="{4E32B9B4-4AF0-49DA-A0E5-3164689261BC}"/>
            </a:ext>
          </a:extLst>
        </xdr:cNvPr>
        <xdr:cNvSpPr txBox="1"/>
      </xdr:nvSpPr>
      <xdr:spPr>
        <a:xfrm>
          <a:off x="10515600" y="17743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70549</xdr:rowOff>
    </xdr:from>
    <xdr:to>
      <xdr:col>50</xdr:col>
      <xdr:colOff>165100</xdr:colOff>
      <xdr:row>105</xdr:row>
      <xdr:rowOff>699</xdr:rowOff>
    </xdr:to>
    <xdr:sp macro="" textlink="">
      <xdr:nvSpPr>
        <xdr:cNvPr id="354" name="楕円 353">
          <a:extLst>
            <a:ext uri="{FF2B5EF4-FFF2-40B4-BE49-F238E27FC236}">
              <a16:creationId xmlns:a16="http://schemas.microsoft.com/office/drawing/2014/main" id="{69B817F9-0DA5-47A9-AF85-B7D911A8C14E}"/>
            </a:ext>
          </a:extLst>
        </xdr:cNvPr>
        <xdr:cNvSpPr/>
      </xdr:nvSpPr>
      <xdr:spPr>
        <a:xfrm>
          <a:off x="9588500" y="1790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112204</xdr:rowOff>
    </xdr:from>
    <xdr:to>
      <xdr:col>55</xdr:col>
      <xdr:colOff>0</xdr:colOff>
      <xdr:row>104</xdr:row>
      <xdr:rowOff>121349</xdr:rowOff>
    </xdr:to>
    <xdr:cxnSp macro="">
      <xdr:nvCxnSpPr>
        <xdr:cNvPr id="355" name="直線コネクタ 354">
          <a:extLst>
            <a:ext uri="{FF2B5EF4-FFF2-40B4-BE49-F238E27FC236}">
              <a16:creationId xmlns:a16="http://schemas.microsoft.com/office/drawing/2014/main" id="{E6E760D2-A5B1-4F19-AD0B-ED138841C489}"/>
            </a:ext>
          </a:extLst>
        </xdr:cNvPr>
        <xdr:cNvCxnSpPr/>
      </xdr:nvCxnSpPr>
      <xdr:spPr>
        <a:xfrm flipV="1">
          <a:off x="9639300" y="17943004"/>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89979</xdr:rowOff>
    </xdr:from>
    <xdr:to>
      <xdr:col>46</xdr:col>
      <xdr:colOff>38100</xdr:colOff>
      <xdr:row>105</xdr:row>
      <xdr:rowOff>20129</xdr:rowOff>
    </xdr:to>
    <xdr:sp macro="" textlink="">
      <xdr:nvSpPr>
        <xdr:cNvPr id="356" name="楕円 355">
          <a:extLst>
            <a:ext uri="{FF2B5EF4-FFF2-40B4-BE49-F238E27FC236}">
              <a16:creationId xmlns:a16="http://schemas.microsoft.com/office/drawing/2014/main" id="{E277D82E-681C-4A7A-98C9-C747623387BC}"/>
            </a:ext>
          </a:extLst>
        </xdr:cNvPr>
        <xdr:cNvSpPr/>
      </xdr:nvSpPr>
      <xdr:spPr>
        <a:xfrm>
          <a:off x="8699500" y="1792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121349</xdr:rowOff>
    </xdr:from>
    <xdr:to>
      <xdr:col>50</xdr:col>
      <xdr:colOff>114300</xdr:colOff>
      <xdr:row>104</xdr:row>
      <xdr:rowOff>140779</xdr:rowOff>
    </xdr:to>
    <xdr:cxnSp macro="">
      <xdr:nvCxnSpPr>
        <xdr:cNvPr id="357" name="直線コネクタ 356">
          <a:extLst>
            <a:ext uri="{FF2B5EF4-FFF2-40B4-BE49-F238E27FC236}">
              <a16:creationId xmlns:a16="http://schemas.microsoft.com/office/drawing/2014/main" id="{068C9FC2-C2BC-40A2-8629-4A803DFA6DBA}"/>
            </a:ext>
          </a:extLst>
        </xdr:cNvPr>
        <xdr:cNvCxnSpPr/>
      </xdr:nvCxnSpPr>
      <xdr:spPr>
        <a:xfrm flipV="1">
          <a:off x="8750300" y="17952149"/>
          <a:ext cx="889000" cy="1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97980</xdr:rowOff>
    </xdr:from>
    <xdr:to>
      <xdr:col>41</xdr:col>
      <xdr:colOff>101600</xdr:colOff>
      <xdr:row>105</xdr:row>
      <xdr:rowOff>28130</xdr:rowOff>
    </xdr:to>
    <xdr:sp macro="" textlink="">
      <xdr:nvSpPr>
        <xdr:cNvPr id="358" name="楕円 357">
          <a:extLst>
            <a:ext uri="{FF2B5EF4-FFF2-40B4-BE49-F238E27FC236}">
              <a16:creationId xmlns:a16="http://schemas.microsoft.com/office/drawing/2014/main" id="{3D597514-A425-4904-8ECE-5D8A9AE936B3}"/>
            </a:ext>
          </a:extLst>
        </xdr:cNvPr>
        <xdr:cNvSpPr/>
      </xdr:nvSpPr>
      <xdr:spPr>
        <a:xfrm>
          <a:off x="7810500" y="1792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140779</xdr:rowOff>
    </xdr:from>
    <xdr:to>
      <xdr:col>45</xdr:col>
      <xdr:colOff>177800</xdr:colOff>
      <xdr:row>104</xdr:row>
      <xdr:rowOff>148780</xdr:rowOff>
    </xdr:to>
    <xdr:cxnSp macro="">
      <xdr:nvCxnSpPr>
        <xdr:cNvPr id="359" name="直線コネクタ 358">
          <a:extLst>
            <a:ext uri="{FF2B5EF4-FFF2-40B4-BE49-F238E27FC236}">
              <a16:creationId xmlns:a16="http://schemas.microsoft.com/office/drawing/2014/main" id="{C285D26A-4C1F-4824-AFBF-C9F0C7A19130}"/>
            </a:ext>
          </a:extLst>
        </xdr:cNvPr>
        <xdr:cNvCxnSpPr/>
      </xdr:nvCxnSpPr>
      <xdr:spPr>
        <a:xfrm flipV="1">
          <a:off x="7861300" y="17971579"/>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17226</xdr:rowOff>
    </xdr:from>
    <xdr:ext cx="469744" cy="259045"/>
    <xdr:sp macro="" textlink="">
      <xdr:nvSpPr>
        <xdr:cNvPr id="360" name="n_1mainValue【市民会館】&#10;一人当たり面積">
          <a:extLst>
            <a:ext uri="{FF2B5EF4-FFF2-40B4-BE49-F238E27FC236}">
              <a16:creationId xmlns:a16="http://schemas.microsoft.com/office/drawing/2014/main" id="{61BBC285-5F16-4ACC-89A4-9F6F5B7B3D6B}"/>
            </a:ext>
          </a:extLst>
        </xdr:cNvPr>
        <xdr:cNvSpPr txBox="1"/>
      </xdr:nvSpPr>
      <xdr:spPr>
        <a:xfrm>
          <a:off x="9391727" y="17676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36656</xdr:rowOff>
    </xdr:from>
    <xdr:ext cx="469744" cy="259045"/>
    <xdr:sp macro="" textlink="">
      <xdr:nvSpPr>
        <xdr:cNvPr id="361" name="n_2mainValue【市民会館】&#10;一人当たり面積">
          <a:extLst>
            <a:ext uri="{FF2B5EF4-FFF2-40B4-BE49-F238E27FC236}">
              <a16:creationId xmlns:a16="http://schemas.microsoft.com/office/drawing/2014/main" id="{D2567A3A-6C99-42D9-83E4-1C8CF5273FDB}"/>
            </a:ext>
          </a:extLst>
        </xdr:cNvPr>
        <xdr:cNvSpPr txBox="1"/>
      </xdr:nvSpPr>
      <xdr:spPr>
        <a:xfrm>
          <a:off x="8515427" y="17696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19257</xdr:rowOff>
    </xdr:from>
    <xdr:ext cx="469744" cy="259045"/>
    <xdr:sp macro="" textlink="">
      <xdr:nvSpPr>
        <xdr:cNvPr id="362" name="n_3mainValue【市民会館】&#10;一人当たり面積">
          <a:extLst>
            <a:ext uri="{FF2B5EF4-FFF2-40B4-BE49-F238E27FC236}">
              <a16:creationId xmlns:a16="http://schemas.microsoft.com/office/drawing/2014/main" id="{1AC4446D-B4C0-40DB-8B1C-19D6413D1C18}"/>
            </a:ext>
          </a:extLst>
        </xdr:cNvPr>
        <xdr:cNvSpPr txBox="1"/>
      </xdr:nvSpPr>
      <xdr:spPr>
        <a:xfrm>
          <a:off x="7626427" y="18021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3" name="正方形/長方形 362">
          <a:extLst>
            <a:ext uri="{FF2B5EF4-FFF2-40B4-BE49-F238E27FC236}">
              <a16:creationId xmlns:a16="http://schemas.microsoft.com/office/drawing/2014/main" id="{14EDDD01-AC8C-4D02-BB07-3FA1EB82086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4" name="正方形/長方形 363">
          <a:extLst>
            <a:ext uri="{FF2B5EF4-FFF2-40B4-BE49-F238E27FC236}">
              <a16:creationId xmlns:a16="http://schemas.microsoft.com/office/drawing/2014/main" id="{48DDD76A-E37A-4F65-9E3B-07140BDE433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5" name="正方形/長方形 364">
          <a:extLst>
            <a:ext uri="{FF2B5EF4-FFF2-40B4-BE49-F238E27FC236}">
              <a16:creationId xmlns:a16="http://schemas.microsoft.com/office/drawing/2014/main" id="{374ACB64-78C3-4AF3-B74D-877601549B9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6" name="正方形/長方形 365">
          <a:extLst>
            <a:ext uri="{FF2B5EF4-FFF2-40B4-BE49-F238E27FC236}">
              <a16:creationId xmlns:a16="http://schemas.microsoft.com/office/drawing/2014/main" id="{D362DC32-94BD-4834-925A-313AE7FFD82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7" name="正方形/長方形 366">
          <a:extLst>
            <a:ext uri="{FF2B5EF4-FFF2-40B4-BE49-F238E27FC236}">
              <a16:creationId xmlns:a16="http://schemas.microsoft.com/office/drawing/2014/main" id="{2DDC7E71-CEAE-4D9E-95B2-6AC97215160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8" name="正方形/長方形 367">
          <a:extLst>
            <a:ext uri="{FF2B5EF4-FFF2-40B4-BE49-F238E27FC236}">
              <a16:creationId xmlns:a16="http://schemas.microsoft.com/office/drawing/2014/main" id="{F41A3F2F-4074-47FD-A800-6D60E388B4D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9" name="正方形/長方形 368">
          <a:extLst>
            <a:ext uri="{FF2B5EF4-FFF2-40B4-BE49-F238E27FC236}">
              <a16:creationId xmlns:a16="http://schemas.microsoft.com/office/drawing/2014/main" id="{C883F435-B349-41D4-B93C-BCC8BD7F33A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0" name="正方形/長方形 369">
          <a:extLst>
            <a:ext uri="{FF2B5EF4-FFF2-40B4-BE49-F238E27FC236}">
              <a16:creationId xmlns:a16="http://schemas.microsoft.com/office/drawing/2014/main" id="{1C8C7DB5-A0EA-4152-801E-C272C92FDFF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1" name="テキスト ボックス 370">
          <a:extLst>
            <a:ext uri="{FF2B5EF4-FFF2-40B4-BE49-F238E27FC236}">
              <a16:creationId xmlns:a16="http://schemas.microsoft.com/office/drawing/2014/main" id="{096A3CB4-5D67-46CE-9459-F878D49B7BE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2" name="直線コネクタ 371">
          <a:extLst>
            <a:ext uri="{FF2B5EF4-FFF2-40B4-BE49-F238E27FC236}">
              <a16:creationId xmlns:a16="http://schemas.microsoft.com/office/drawing/2014/main" id="{C1506DA2-D2F6-439D-BCEA-28F12B78F2D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3" name="直線コネクタ 372">
          <a:extLst>
            <a:ext uri="{FF2B5EF4-FFF2-40B4-BE49-F238E27FC236}">
              <a16:creationId xmlns:a16="http://schemas.microsoft.com/office/drawing/2014/main" id="{F639DA61-BB50-4F97-97DA-73F4BA8D4A6C}"/>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4" name="テキスト ボックス 373">
          <a:extLst>
            <a:ext uri="{FF2B5EF4-FFF2-40B4-BE49-F238E27FC236}">
              <a16:creationId xmlns:a16="http://schemas.microsoft.com/office/drawing/2014/main" id="{26641BC0-760C-4C45-B2A4-BC5D6D13E2C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5" name="直線コネクタ 374">
          <a:extLst>
            <a:ext uri="{FF2B5EF4-FFF2-40B4-BE49-F238E27FC236}">
              <a16:creationId xmlns:a16="http://schemas.microsoft.com/office/drawing/2014/main" id="{335AD929-2304-468B-802D-5DEC83606B66}"/>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6" name="テキスト ボックス 375">
          <a:extLst>
            <a:ext uri="{FF2B5EF4-FFF2-40B4-BE49-F238E27FC236}">
              <a16:creationId xmlns:a16="http://schemas.microsoft.com/office/drawing/2014/main" id="{3F0CE423-E69C-49B0-BFA0-EDF088643951}"/>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7" name="直線コネクタ 376">
          <a:extLst>
            <a:ext uri="{FF2B5EF4-FFF2-40B4-BE49-F238E27FC236}">
              <a16:creationId xmlns:a16="http://schemas.microsoft.com/office/drawing/2014/main" id="{E47F6992-CE61-4998-9829-0E6E94A63518}"/>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8" name="テキスト ボックス 377">
          <a:extLst>
            <a:ext uri="{FF2B5EF4-FFF2-40B4-BE49-F238E27FC236}">
              <a16:creationId xmlns:a16="http://schemas.microsoft.com/office/drawing/2014/main" id="{57D7E372-D1C1-43D0-904C-D51463E3B64A}"/>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9" name="直線コネクタ 378">
          <a:extLst>
            <a:ext uri="{FF2B5EF4-FFF2-40B4-BE49-F238E27FC236}">
              <a16:creationId xmlns:a16="http://schemas.microsoft.com/office/drawing/2014/main" id="{05CF8092-EE0B-431F-8CC0-348EED90E3C1}"/>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0" name="テキスト ボックス 379">
          <a:extLst>
            <a:ext uri="{FF2B5EF4-FFF2-40B4-BE49-F238E27FC236}">
              <a16:creationId xmlns:a16="http://schemas.microsoft.com/office/drawing/2014/main" id="{C6970B84-A300-4686-A2F1-C61A6292005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1" name="直線コネクタ 380">
          <a:extLst>
            <a:ext uri="{FF2B5EF4-FFF2-40B4-BE49-F238E27FC236}">
              <a16:creationId xmlns:a16="http://schemas.microsoft.com/office/drawing/2014/main" id="{96BB03F4-CCA6-47E5-AC56-34F71374F3AD}"/>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2" name="テキスト ボックス 381">
          <a:extLst>
            <a:ext uri="{FF2B5EF4-FFF2-40B4-BE49-F238E27FC236}">
              <a16:creationId xmlns:a16="http://schemas.microsoft.com/office/drawing/2014/main" id="{55F6DC44-DA8A-40A0-A1E6-C4F52D4D6B6A}"/>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3" name="直線コネクタ 382">
          <a:extLst>
            <a:ext uri="{FF2B5EF4-FFF2-40B4-BE49-F238E27FC236}">
              <a16:creationId xmlns:a16="http://schemas.microsoft.com/office/drawing/2014/main" id="{A7CB10C0-B5FF-42A6-88BE-4F1002959AEB}"/>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4" name="テキスト ボックス 383">
          <a:extLst>
            <a:ext uri="{FF2B5EF4-FFF2-40B4-BE49-F238E27FC236}">
              <a16:creationId xmlns:a16="http://schemas.microsoft.com/office/drawing/2014/main" id="{B1D8B110-1722-4CE4-A1DF-F235DBAA49EF}"/>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5" name="直線コネクタ 384">
          <a:extLst>
            <a:ext uri="{FF2B5EF4-FFF2-40B4-BE49-F238E27FC236}">
              <a16:creationId xmlns:a16="http://schemas.microsoft.com/office/drawing/2014/main" id="{2953DA76-1DD9-4387-9EA9-38B74DA9396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6" name="テキスト ボックス 385">
          <a:extLst>
            <a:ext uri="{FF2B5EF4-FFF2-40B4-BE49-F238E27FC236}">
              <a16:creationId xmlns:a16="http://schemas.microsoft.com/office/drawing/2014/main" id="{8BD82D1B-C8A4-475D-AC70-AEB480DC69CD}"/>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7" name="【一般廃棄物処理施設】&#10;有形固定資産減価償却率グラフ枠">
          <a:extLst>
            <a:ext uri="{FF2B5EF4-FFF2-40B4-BE49-F238E27FC236}">
              <a16:creationId xmlns:a16="http://schemas.microsoft.com/office/drawing/2014/main" id="{B6777278-B370-4B60-8F18-7DFFB33E387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90896</xdr:rowOff>
    </xdr:to>
    <xdr:cxnSp macro="">
      <xdr:nvCxnSpPr>
        <xdr:cNvPr id="388" name="直線コネクタ 387">
          <a:extLst>
            <a:ext uri="{FF2B5EF4-FFF2-40B4-BE49-F238E27FC236}">
              <a16:creationId xmlns:a16="http://schemas.microsoft.com/office/drawing/2014/main" id="{317561E1-4430-4E1C-9AED-E4C2C1C3ADD9}"/>
            </a:ext>
          </a:extLst>
        </xdr:cNvPr>
        <xdr:cNvCxnSpPr/>
      </xdr:nvCxnSpPr>
      <xdr:spPr>
        <a:xfrm flipV="1">
          <a:off x="16318864" y="5660572"/>
          <a:ext cx="0" cy="1631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94723</xdr:rowOff>
    </xdr:from>
    <xdr:ext cx="340478" cy="259045"/>
    <xdr:sp macro="" textlink="">
      <xdr:nvSpPr>
        <xdr:cNvPr id="389" name="【一般廃棄物処理施設】&#10;有形固定資産減価償却率最小値テキスト">
          <a:extLst>
            <a:ext uri="{FF2B5EF4-FFF2-40B4-BE49-F238E27FC236}">
              <a16:creationId xmlns:a16="http://schemas.microsoft.com/office/drawing/2014/main" id="{951B80F6-0BA5-4078-BDCE-22F4560A943A}"/>
            </a:ext>
          </a:extLst>
        </xdr:cNvPr>
        <xdr:cNvSpPr txBox="1"/>
      </xdr:nvSpPr>
      <xdr:spPr>
        <a:xfrm>
          <a:off x="16357600" y="72956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90896</xdr:rowOff>
    </xdr:from>
    <xdr:to>
      <xdr:col>86</xdr:col>
      <xdr:colOff>25400</xdr:colOff>
      <xdr:row>42</xdr:row>
      <xdr:rowOff>90896</xdr:rowOff>
    </xdr:to>
    <xdr:cxnSp macro="">
      <xdr:nvCxnSpPr>
        <xdr:cNvPr id="390" name="直線コネクタ 389">
          <a:extLst>
            <a:ext uri="{FF2B5EF4-FFF2-40B4-BE49-F238E27FC236}">
              <a16:creationId xmlns:a16="http://schemas.microsoft.com/office/drawing/2014/main" id="{D13DF2D3-11DF-4735-BE7D-111EDACAC3A6}"/>
            </a:ext>
          </a:extLst>
        </xdr:cNvPr>
        <xdr:cNvCxnSpPr/>
      </xdr:nvCxnSpPr>
      <xdr:spPr>
        <a:xfrm>
          <a:off x="16230600" y="729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1" name="【一般廃棄物処理施設】&#10;有形固定資産減価償却率最大値テキスト">
          <a:extLst>
            <a:ext uri="{FF2B5EF4-FFF2-40B4-BE49-F238E27FC236}">
              <a16:creationId xmlns:a16="http://schemas.microsoft.com/office/drawing/2014/main" id="{57A3F66F-575A-4131-96AC-EEFB4D865740}"/>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2" name="直線コネクタ 391">
          <a:extLst>
            <a:ext uri="{FF2B5EF4-FFF2-40B4-BE49-F238E27FC236}">
              <a16:creationId xmlns:a16="http://schemas.microsoft.com/office/drawing/2014/main" id="{DDA4D086-371F-4EA5-943C-8E0C675D3BA1}"/>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20155</xdr:rowOff>
    </xdr:from>
    <xdr:ext cx="405111" cy="259045"/>
    <xdr:sp macro="" textlink="">
      <xdr:nvSpPr>
        <xdr:cNvPr id="393" name="【一般廃棄物処理施設】&#10;有形固定資産減価償却率平均値テキスト">
          <a:extLst>
            <a:ext uri="{FF2B5EF4-FFF2-40B4-BE49-F238E27FC236}">
              <a16:creationId xmlns:a16="http://schemas.microsoft.com/office/drawing/2014/main" id="{B59CF733-28C4-4C65-934D-FE8D448E5FB9}"/>
            </a:ext>
          </a:extLst>
        </xdr:cNvPr>
        <xdr:cNvSpPr txBox="1"/>
      </xdr:nvSpPr>
      <xdr:spPr>
        <a:xfrm>
          <a:off x="16357600" y="6363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41728</xdr:rowOff>
    </xdr:from>
    <xdr:to>
      <xdr:col>85</xdr:col>
      <xdr:colOff>177800</xdr:colOff>
      <xdr:row>37</xdr:row>
      <xdr:rowOff>143328</xdr:rowOff>
    </xdr:to>
    <xdr:sp macro="" textlink="">
      <xdr:nvSpPr>
        <xdr:cNvPr id="394" name="フローチャート: 判断 393">
          <a:extLst>
            <a:ext uri="{FF2B5EF4-FFF2-40B4-BE49-F238E27FC236}">
              <a16:creationId xmlns:a16="http://schemas.microsoft.com/office/drawing/2014/main" id="{48547707-3700-4A5C-ACCB-7EB7F4579118}"/>
            </a:ext>
          </a:extLst>
        </xdr:cNvPr>
        <xdr:cNvSpPr/>
      </xdr:nvSpPr>
      <xdr:spPr>
        <a:xfrm>
          <a:off x="162687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152763</xdr:rowOff>
    </xdr:from>
    <xdr:to>
      <xdr:col>81</xdr:col>
      <xdr:colOff>101600</xdr:colOff>
      <xdr:row>36</xdr:row>
      <xdr:rowOff>82913</xdr:rowOff>
    </xdr:to>
    <xdr:sp macro="" textlink="">
      <xdr:nvSpPr>
        <xdr:cNvPr id="395" name="フローチャート: 判断 394">
          <a:extLst>
            <a:ext uri="{FF2B5EF4-FFF2-40B4-BE49-F238E27FC236}">
              <a16:creationId xmlns:a16="http://schemas.microsoft.com/office/drawing/2014/main" id="{EBFF3CB6-D852-4364-8CA3-979E0DD06187}"/>
            </a:ext>
          </a:extLst>
        </xdr:cNvPr>
        <xdr:cNvSpPr/>
      </xdr:nvSpPr>
      <xdr:spPr>
        <a:xfrm>
          <a:off x="15430500" y="615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74040</xdr:rowOff>
    </xdr:from>
    <xdr:ext cx="405111" cy="259045"/>
    <xdr:sp macro="" textlink="">
      <xdr:nvSpPr>
        <xdr:cNvPr id="396" name="n_1aveValue【一般廃棄物処理施設】&#10;有形固定資産減価償却率">
          <a:extLst>
            <a:ext uri="{FF2B5EF4-FFF2-40B4-BE49-F238E27FC236}">
              <a16:creationId xmlns:a16="http://schemas.microsoft.com/office/drawing/2014/main" id="{1371EFCB-8D44-421F-94D7-6C7F6D05C831}"/>
            </a:ext>
          </a:extLst>
        </xdr:cNvPr>
        <xdr:cNvSpPr txBox="1"/>
      </xdr:nvSpPr>
      <xdr:spPr>
        <a:xfrm>
          <a:off x="15266044" y="6246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72753</xdr:rowOff>
    </xdr:from>
    <xdr:to>
      <xdr:col>76</xdr:col>
      <xdr:colOff>165100</xdr:colOff>
      <xdr:row>36</xdr:row>
      <xdr:rowOff>2903</xdr:rowOff>
    </xdr:to>
    <xdr:sp macro="" textlink="">
      <xdr:nvSpPr>
        <xdr:cNvPr id="397" name="フローチャート: 判断 396">
          <a:extLst>
            <a:ext uri="{FF2B5EF4-FFF2-40B4-BE49-F238E27FC236}">
              <a16:creationId xmlns:a16="http://schemas.microsoft.com/office/drawing/2014/main" id="{190BBF4D-5C24-4EFF-B6E8-926D58C264CA}"/>
            </a:ext>
          </a:extLst>
        </xdr:cNvPr>
        <xdr:cNvSpPr/>
      </xdr:nvSpPr>
      <xdr:spPr>
        <a:xfrm>
          <a:off x="14541500" y="607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34</xdr:row>
      <xdr:rowOff>19430</xdr:rowOff>
    </xdr:from>
    <xdr:ext cx="405111" cy="259045"/>
    <xdr:sp macro="" textlink="">
      <xdr:nvSpPr>
        <xdr:cNvPr id="398" name="n_2aveValue【一般廃棄物処理施設】&#10;有形固定資産減価償却率">
          <a:extLst>
            <a:ext uri="{FF2B5EF4-FFF2-40B4-BE49-F238E27FC236}">
              <a16:creationId xmlns:a16="http://schemas.microsoft.com/office/drawing/2014/main" id="{E758A62B-C4EB-491B-867A-F88F7647BA50}"/>
            </a:ext>
          </a:extLst>
        </xdr:cNvPr>
        <xdr:cNvSpPr txBox="1"/>
      </xdr:nvSpPr>
      <xdr:spPr>
        <a:xfrm>
          <a:off x="14389744" y="5848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25400</xdr:rowOff>
    </xdr:from>
    <xdr:to>
      <xdr:col>72</xdr:col>
      <xdr:colOff>38100</xdr:colOff>
      <xdr:row>36</xdr:row>
      <xdr:rowOff>127000</xdr:rowOff>
    </xdr:to>
    <xdr:sp macro="" textlink="">
      <xdr:nvSpPr>
        <xdr:cNvPr id="399" name="フローチャート: 判断 398">
          <a:extLst>
            <a:ext uri="{FF2B5EF4-FFF2-40B4-BE49-F238E27FC236}">
              <a16:creationId xmlns:a16="http://schemas.microsoft.com/office/drawing/2014/main" id="{ABEC8B50-1950-4110-9B6C-5A8E9A72A01E}"/>
            </a:ext>
          </a:extLst>
        </xdr:cNvPr>
        <xdr:cNvSpPr/>
      </xdr:nvSpPr>
      <xdr:spPr>
        <a:xfrm>
          <a:off x="13652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36</xdr:row>
      <xdr:rowOff>118127</xdr:rowOff>
    </xdr:from>
    <xdr:ext cx="405111" cy="259045"/>
    <xdr:sp macro="" textlink="">
      <xdr:nvSpPr>
        <xdr:cNvPr id="400" name="n_3aveValue【一般廃棄物処理施設】&#10;有形固定資産減価償却率">
          <a:extLst>
            <a:ext uri="{FF2B5EF4-FFF2-40B4-BE49-F238E27FC236}">
              <a16:creationId xmlns:a16="http://schemas.microsoft.com/office/drawing/2014/main" id="{B4405342-560A-4550-87B4-5F2AB10C440B}"/>
            </a:ext>
          </a:extLst>
        </xdr:cNvPr>
        <xdr:cNvSpPr txBox="1"/>
      </xdr:nvSpPr>
      <xdr:spPr>
        <a:xfrm>
          <a:off x="135007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C7C7CE52-D8D3-48F5-BC70-4285BDF8FD3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615AD87A-538C-4D12-9294-C741473DEF2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3" name="テキスト ボックス 402">
          <a:extLst>
            <a:ext uri="{FF2B5EF4-FFF2-40B4-BE49-F238E27FC236}">
              <a16:creationId xmlns:a16="http://schemas.microsoft.com/office/drawing/2014/main" id="{1F155D30-9E57-4510-AECD-B1247E849BE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4" name="テキスト ボックス 403">
          <a:extLst>
            <a:ext uri="{FF2B5EF4-FFF2-40B4-BE49-F238E27FC236}">
              <a16:creationId xmlns:a16="http://schemas.microsoft.com/office/drawing/2014/main" id="{822A9A8F-9F76-4851-AB6D-CBE3AF20C52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5" name="テキスト ボックス 404">
          <a:extLst>
            <a:ext uri="{FF2B5EF4-FFF2-40B4-BE49-F238E27FC236}">
              <a16:creationId xmlns:a16="http://schemas.microsoft.com/office/drawing/2014/main" id="{A49E32F5-F7B4-40AB-893B-9BC112B1CEF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108676</xdr:rowOff>
    </xdr:from>
    <xdr:to>
      <xdr:col>85</xdr:col>
      <xdr:colOff>177800</xdr:colOff>
      <xdr:row>35</xdr:row>
      <xdr:rowOff>38826</xdr:rowOff>
    </xdr:to>
    <xdr:sp macro="" textlink="">
      <xdr:nvSpPr>
        <xdr:cNvPr id="406" name="楕円 405">
          <a:extLst>
            <a:ext uri="{FF2B5EF4-FFF2-40B4-BE49-F238E27FC236}">
              <a16:creationId xmlns:a16="http://schemas.microsoft.com/office/drawing/2014/main" id="{70CAFE7E-6D6B-49F4-B11B-E90369A25774}"/>
            </a:ext>
          </a:extLst>
        </xdr:cNvPr>
        <xdr:cNvSpPr/>
      </xdr:nvSpPr>
      <xdr:spPr>
        <a:xfrm>
          <a:off x="16268700" y="593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131553</xdr:rowOff>
    </xdr:from>
    <xdr:ext cx="405111" cy="259045"/>
    <xdr:sp macro="" textlink="">
      <xdr:nvSpPr>
        <xdr:cNvPr id="407" name="【一般廃棄物処理施設】&#10;有形固定資産減価償却率該当値テキスト">
          <a:extLst>
            <a:ext uri="{FF2B5EF4-FFF2-40B4-BE49-F238E27FC236}">
              <a16:creationId xmlns:a16="http://schemas.microsoft.com/office/drawing/2014/main" id="{3C2A9F06-2F25-4CB1-84F8-3C82ED321EF1}"/>
            </a:ext>
          </a:extLst>
        </xdr:cNvPr>
        <xdr:cNvSpPr txBox="1"/>
      </xdr:nvSpPr>
      <xdr:spPr>
        <a:xfrm>
          <a:off x="16357600" y="578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28666</xdr:rowOff>
    </xdr:from>
    <xdr:to>
      <xdr:col>81</xdr:col>
      <xdr:colOff>101600</xdr:colOff>
      <xdr:row>35</xdr:row>
      <xdr:rowOff>130266</xdr:rowOff>
    </xdr:to>
    <xdr:sp macro="" textlink="">
      <xdr:nvSpPr>
        <xdr:cNvPr id="408" name="楕円 407">
          <a:extLst>
            <a:ext uri="{FF2B5EF4-FFF2-40B4-BE49-F238E27FC236}">
              <a16:creationId xmlns:a16="http://schemas.microsoft.com/office/drawing/2014/main" id="{54D250E6-C1E5-467A-A11B-A99661C7B4FE}"/>
            </a:ext>
          </a:extLst>
        </xdr:cNvPr>
        <xdr:cNvSpPr/>
      </xdr:nvSpPr>
      <xdr:spPr>
        <a:xfrm>
          <a:off x="15430500" y="602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159476</xdr:rowOff>
    </xdr:from>
    <xdr:to>
      <xdr:col>85</xdr:col>
      <xdr:colOff>127000</xdr:colOff>
      <xdr:row>35</xdr:row>
      <xdr:rowOff>79466</xdr:rowOff>
    </xdr:to>
    <xdr:cxnSp macro="">
      <xdr:nvCxnSpPr>
        <xdr:cNvPr id="409" name="直線コネクタ 408">
          <a:extLst>
            <a:ext uri="{FF2B5EF4-FFF2-40B4-BE49-F238E27FC236}">
              <a16:creationId xmlns:a16="http://schemas.microsoft.com/office/drawing/2014/main" id="{93D6484B-96DB-4410-ACB7-17DCED1A2DCE}"/>
            </a:ext>
          </a:extLst>
        </xdr:cNvPr>
        <xdr:cNvCxnSpPr/>
      </xdr:nvCxnSpPr>
      <xdr:spPr>
        <a:xfrm flipV="1">
          <a:off x="15481300" y="5988776"/>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84183</xdr:rowOff>
    </xdr:from>
    <xdr:to>
      <xdr:col>76</xdr:col>
      <xdr:colOff>165100</xdr:colOff>
      <xdr:row>36</xdr:row>
      <xdr:rowOff>14333</xdr:rowOff>
    </xdr:to>
    <xdr:sp macro="" textlink="">
      <xdr:nvSpPr>
        <xdr:cNvPr id="410" name="楕円 409">
          <a:extLst>
            <a:ext uri="{FF2B5EF4-FFF2-40B4-BE49-F238E27FC236}">
              <a16:creationId xmlns:a16="http://schemas.microsoft.com/office/drawing/2014/main" id="{AF6C199E-FA69-4CDD-94BF-0B8EE3EEA5D3}"/>
            </a:ext>
          </a:extLst>
        </xdr:cNvPr>
        <xdr:cNvSpPr/>
      </xdr:nvSpPr>
      <xdr:spPr>
        <a:xfrm>
          <a:off x="14541500" y="608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79466</xdr:rowOff>
    </xdr:from>
    <xdr:to>
      <xdr:col>81</xdr:col>
      <xdr:colOff>50800</xdr:colOff>
      <xdr:row>35</xdr:row>
      <xdr:rowOff>134983</xdr:rowOff>
    </xdr:to>
    <xdr:cxnSp macro="">
      <xdr:nvCxnSpPr>
        <xdr:cNvPr id="411" name="直線コネクタ 410">
          <a:extLst>
            <a:ext uri="{FF2B5EF4-FFF2-40B4-BE49-F238E27FC236}">
              <a16:creationId xmlns:a16="http://schemas.microsoft.com/office/drawing/2014/main" id="{62A0B779-A4D3-4DEE-A727-F5D9A175D7AC}"/>
            </a:ext>
          </a:extLst>
        </xdr:cNvPr>
        <xdr:cNvCxnSpPr/>
      </xdr:nvCxnSpPr>
      <xdr:spPr>
        <a:xfrm flipV="1">
          <a:off x="14592300" y="6080216"/>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138067</xdr:rowOff>
    </xdr:from>
    <xdr:to>
      <xdr:col>72</xdr:col>
      <xdr:colOff>38100</xdr:colOff>
      <xdr:row>36</xdr:row>
      <xdr:rowOff>68217</xdr:rowOff>
    </xdr:to>
    <xdr:sp macro="" textlink="">
      <xdr:nvSpPr>
        <xdr:cNvPr id="412" name="楕円 411">
          <a:extLst>
            <a:ext uri="{FF2B5EF4-FFF2-40B4-BE49-F238E27FC236}">
              <a16:creationId xmlns:a16="http://schemas.microsoft.com/office/drawing/2014/main" id="{7FE8DFBE-CD16-44C8-8988-8A40EA0DB036}"/>
            </a:ext>
          </a:extLst>
        </xdr:cNvPr>
        <xdr:cNvSpPr/>
      </xdr:nvSpPr>
      <xdr:spPr>
        <a:xfrm>
          <a:off x="13652500" y="613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134983</xdr:rowOff>
    </xdr:from>
    <xdr:to>
      <xdr:col>76</xdr:col>
      <xdr:colOff>114300</xdr:colOff>
      <xdr:row>36</xdr:row>
      <xdr:rowOff>17417</xdr:rowOff>
    </xdr:to>
    <xdr:cxnSp macro="">
      <xdr:nvCxnSpPr>
        <xdr:cNvPr id="413" name="直線コネクタ 412">
          <a:extLst>
            <a:ext uri="{FF2B5EF4-FFF2-40B4-BE49-F238E27FC236}">
              <a16:creationId xmlns:a16="http://schemas.microsoft.com/office/drawing/2014/main" id="{03EE7FA3-9E49-49EC-B336-BBC3A1A570FA}"/>
            </a:ext>
          </a:extLst>
        </xdr:cNvPr>
        <xdr:cNvCxnSpPr/>
      </xdr:nvCxnSpPr>
      <xdr:spPr>
        <a:xfrm flipV="1">
          <a:off x="13703300" y="6135733"/>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33</xdr:row>
      <xdr:rowOff>146793</xdr:rowOff>
    </xdr:from>
    <xdr:ext cx="405111" cy="259045"/>
    <xdr:sp macro="" textlink="">
      <xdr:nvSpPr>
        <xdr:cNvPr id="414" name="n_1mainValue【一般廃棄物処理施設】&#10;有形固定資産減価償却率">
          <a:extLst>
            <a:ext uri="{FF2B5EF4-FFF2-40B4-BE49-F238E27FC236}">
              <a16:creationId xmlns:a16="http://schemas.microsoft.com/office/drawing/2014/main" id="{2C605564-4F11-4B85-8FBB-0FE090CED8F2}"/>
            </a:ext>
          </a:extLst>
        </xdr:cNvPr>
        <xdr:cNvSpPr txBox="1"/>
      </xdr:nvSpPr>
      <xdr:spPr>
        <a:xfrm>
          <a:off x="15266044" y="5804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5460</xdr:rowOff>
    </xdr:from>
    <xdr:ext cx="405111" cy="259045"/>
    <xdr:sp macro="" textlink="">
      <xdr:nvSpPr>
        <xdr:cNvPr id="415" name="n_2mainValue【一般廃棄物処理施設】&#10;有形固定資産減価償却率">
          <a:extLst>
            <a:ext uri="{FF2B5EF4-FFF2-40B4-BE49-F238E27FC236}">
              <a16:creationId xmlns:a16="http://schemas.microsoft.com/office/drawing/2014/main" id="{26D8418D-C0D8-447F-BAE4-202B660D2A01}"/>
            </a:ext>
          </a:extLst>
        </xdr:cNvPr>
        <xdr:cNvSpPr txBox="1"/>
      </xdr:nvSpPr>
      <xdr:spPr>
        <a:xfrm>
          <a:off x="14389744" y="61776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84744</xdr:rowOff>
    </xdr:from>
    <xdr:ext cx="405111" cy="259045"/>
    <xdr:sp macro="" textlink="">
      <xdr:nvSpPr>
        <xdr:cNvPr id="416" name="n_3mainValue【一般廃棄物処理施設】&#10;有形固定資産減価償却率">
          <a:extLst>
            <a:ext uri="{FF2B5EF4-FFF2-40B4-BE49-F238E27FC236}">
              <a16:creationId xmlns:a16="http://schemas.microsoft.com/office/drawing/2014/main" id="{4A962801-6214-4DEA-9010-53BAF5F2A400}"/>
            </a:ext>
          </a:extLst>
        </xdr:cNvPr>
        <xdr:cNvSpPr txBox="1"/>
      </xdr:nvSpPr>
      <xdr:spPr>
        <a:xfrm>
          <a:off x="13500744" y="591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7" name="正方形/長方形 416">
          <a:extLst>
            <a:ext uri="{FF2B5EF4-FFF2-40B4-BE49-F238E27FC236}">
              <a16:creationId xmlns:a16="http://schemas.microsoft.com/office/drawing/2014/main" id="{1C80F395-DD1A-4F3B-B0C8-A69BF82B8B8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8" name="正方形/長方形 417">
          <a:extLst>
            <a:ext uri="{FF2B5EF4-FFF2-40B4-BE49-F238E27FC236}">
              <a16:creationId xmlns:a16="http://schemas.microsoft.com/office/drawing/2014/main" id="{26088F9C-55EB-4739-8C95-132F28B9120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9" name="正方形/長方形 418">
          <a:extLst>
            <a:ext uri="{FF2B5EF4-FFF2-40B4-BE49-F238E27FC236}">
              <a16:creationId xmlns:a16="http://schemas.microsoft.com/office/drawing/2014/main" id="{C3065996-A7B8-4ED9-A481-4D6E1711487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0" name="正方形/長方形 419">
          <a:extLst>
            <a:ext uri="{FF2B5EF4-FFF2-40B4-BE49-F238E27FC236}">
              <a16:creationId xmlns:a16="http://schemas.microsoft.com/office/drawing/2014/main" id="{346B2B14-F2E3-4C6B-B928-83A3870427C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1" name="正方形/長方形 420">
          <a:extLst>
            <a:ext uri="{FF2B5EF4-FFF2-40B4-BE49-F238E27FC236}">
              <a16:creationId xmlns:a16="http://schemas.microsoft.com/office/drawing/2014/main" id="{9865789E-A38A-4927-9026-97A7B0446AA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2" name="正方形/長方形 421">
          <a:extLst>
            <a:ext uri="{FF2B5EF4-FFF2-40B4-BE49-F238E27FC236}">
              <a16:creationId xmlns:a16="http://schemas.microsoft.com/office/drawing/2014/main" id="{6D6C8598-3F98-4CC9-A8C4-87D22263D78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3" name="正方形/長方形 422">
          <a:extLst>
            <a:ext uri="{FF2B5EF4-FFF2-40B4-BE49-F238E27FC236}">
              <a16:creationId xmlns:a16="http://schemas.microsoft.com/office/drawing/2014/main" id="{C54F1692-CCD9-4DDB-99B6-D7FB7F184E9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4" name="正方形/長方形 423">
          <a:extLst>
            <a:ext uri="{FF2B5EF4-FFF2-40B4-BE49-F238E27FC236}">
              <a16:creationId xmlns:a16="http://schemas.microsoft.com/office/drawing/2014/main" id="{6B611905-3FB1-4746-B8CA-7300E8D6127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5" name="テキスト ボックス 424">
          <a:extLst>
            <a:ext uri="{FF2B5EF4-FFF2-40B4-BE49-F238E27FC236}">
              <a16:creationId xmlns:a16="http://schemas.microsoft.com/office/drawing/2014/main" id="{F00CDA8A-A820-4F94-B312-6DD3BAB4690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6" name="直線コネクタ 425">
          <a:extLst>
            <a:ext uri="{FF2B5EF4-FFF2-40B4-BE49-F238E27FC236}">
              <a16:creationId xmlns:a16="http://schemas.microsoft.com/office/drawing/2014/main" id="{DD53BB94-CE1D-4912-B0AF-CD075E5C39A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7" name="直線コネクタ 426">
          <a:extLst>
            <a:ext uri="{FF2B5EF4-FFF2-40B4-BE49-F238E27FC236}">
              <a16:creationId xmlns:a16="http://schemas.microsoft.com/office/drawing/2014/main" id="{CF9A31CA-F2A5-4152-8897-D89837A16B96}"/>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28" name="テキスト ボックス 427">
          <a:extLst>
            <a:ext uri="{FF2B5EF4-FFF2-40B4-BE49-F238E27FC236}">
              <a16:creationId xmlns:a16="http://schemas.microsoft.com/office/drawing/2014/main" id="{A049616F-0E88-452F-90F7-B72788C211D6}"/>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9" name="直線コネクタ 428">
          <a:extLst>
            <a:ext uri="{FF2B5EF4-FFF2-40B4-BE49-F238E27FC236}">
              <a16:creationId xmlns:a16="http://schemas.microsoft.com/office/drawing/2014/main" id="{BDECD7C9-BAD0-46E0-B853-6FC3DF7C18C4}"/>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30" name="テキスト ボックス 429">
          <a:extLst>
            <a:ext uri="{FF2B5EF4-FFF2-40B4-BE49-F238E27FC236}">
              <a16:creationId xmlns:a16="http://schemas.microsoft.com/office/drawing/2014/main" id="{FBA34F30-CAF8-4271-A7E5-CBB32472FB9A}"/>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31" name="直線コネクタ 430">
          <a:extLst>
            <a:ext uri="{FF2B5EF4-FFF2-40B4-BE49-F238E27FC236}">
              <a16:creationId xmlns:a16="http://schemas.microsoft.com/office/drawing/2014/main" id="{2CC6E9B8-8E9F-45E2-9CE3-FF6036F5286C}"/>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32" name="テキスト ボックス 431">
          <a:extLst>
            <a:ext uri="{FF2B5EF4-FFF2-40B4-BE49-F238E27FC236}">
              <a16:creationId xmlns:a16="http://schemas.microsoft.com/office/drawing/2014/main" id="{248C4CF4-7D89-4A9A-992D-EF471535FE56}"/>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3" name="直線コネクタ 432">
          <a:extLst>
            <a:ext uri="{FF2B5EF4-FFF2-40B4-BE49-F238E27FC236}">
              <a16:creationId xmlns:a16="http://schemas.microsoft.com/office/drawing/2014/main" id="{75761C16-21A5-44DC-A973-EF1F3566BDA5}"/>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34" name="テキスト ボックス 433">
          <a:extLst>
            <a:ext uri="{FF2B5EF4-FFF2-40B4-BE49-F238E27FC236}">
              <a16:creationId xmlns:a16="http://schemas.microsoft.com/office/drawing/2014/main" id="{396D85F8-A75E-4F07-9599-DC616249115D}"/>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5" name="直線コネクタ 434">
          <a:extLst>
            <a:ext uri="{FF2B5EF4-FFF2-40B4-BE49-F238E27FC236}">
              <a16:creationId xmlns:a16="http://schemas.microsoft.com/office/drawing/2014/main" id="{4F2562E5-A13A-484B-A24F-32C1BDC630D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436" name="テキスト ボックス 435">
          <a:extLst>
            <a:ext uri="{FF2B5EF4-FFF2-40B4-BE49-F238E27FC236}">
              <a16:creationId xmlns:a16="http://schemas.microsoft.com/office/drawing/2014/main" id="{F5275120-A278-4B3A-8151-81E30CAFEF02}"/>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7" name="直線コネクタ 436">
          <a:extLst>
            <a:ext uri="{FF2B5EF4-FFF2-40B4-BE49-F238E27FC236}">
              <a16:creationId xmlns:a16="http://schemas.microsoft.com/office/drawing/2014/main" id="{AB97AC6F-F81B-43A6-83FA-7959B6CE28FC}"/>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438" name="テキスト ボックス 437">
          <a:extLst>
            <a:ext uri="{FF2B5EF4-FFF2-40B4-BE49-F238E27FC236}">
              <a16:creationId xmlns:a16="http://schemas.microsoft.com/office/drawing/2014/main" id="{FC3069E7-D439-4D75-9CB8-C6A49AA86C5F}"/>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9" name="直線コネクタ 438">
          <a:extLst>
            <a:ext uri="{FF2B5EF4-FFF2-40B4-BE49-F238E27FC236}">
              <a16:creationId xmlns:a16="http://schemas.microsoft.com/office/drawing/2014/main" id="{38B5A58C-82D0-44CB-906F-DD543FC274C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40" name="テキスト ボックス 439">
          <a:extLst>
            <a:ext uri="{FF2B5EF4-FFF2-40B4-BE49-F238E27FC236}">
              <a16:creationId xmlns:a16="http://schemas.microsoft.com/office/drawing/2014/main" id="{B60E4EED-7412-45FE-A6E1-0A41FDF3BCA8}"/>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1" name="【一般廃棄物処理施設】&#10;一人当たり有形固定資産（償却資産）額グラフ枠">
          <a:extLst>
            <a:ext uri="{FF2B5EF4-FFF2-40B4-BE49-F238E27FC236}">
              <a16:creationId xmlns:a16="http://schemas.microsoft.com/office/drawing/2014/main" id="{0D6A4BF4-3C7B-4E03-A2D1-BC870016F55F}"/>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135544</xdr:rowOff>
    </xdr:from>
    <xdr:to>
      <xdr:col>116</xdr:col>
      <xdr:colOff>62864</xdr:colOff>
      <xdr:row>42</xdr:row>
      <xdr:rowOff>79827</xdr:rowOff>
    </xdr:to>
    <xdr:cxnSp macro="">
      <xdr:nvCxnSpPr>
        <xdr:cNvPr id="442" name="直線コネクタ 441">
          <a:extLst>
            <a:ext uri="{FF2B5EF4-FFF2-40B4-BE49-F238E27FC236}">
              <a16:creationId xmlns:a16="http://schemas.microsoft.com/office/drawing/2014/main" id="{C6191208-DA87-4C29-BA30-44E409D38ECF}"/>
            </a:ext>
          </a:extLst>
        </xdr:cNvPr>
        <xdr:cNvCxnSpPr/>
      </xdr:nvCxnSpPr>
      <xdr:spPr>
        <a:xfrm flipV="1">
          <a:off x="22160864" y="5793394"/>
          <a:ext cx="0" cy="1487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83654</xdr:rowOff>
    </xdr:from>
    <xdr:ext cx="534377" cy="259045"/>
    <xdr:sp macro="" textlink="">
      <xdr:nvSpPr>
        <xdr:cNvPr id="443" name="【一般廃棄物処理施設】&#10;一人当たり有形固定資産（償却資産）額最小値テキスト">
          <a:extLst>
            <a:ext uri="{FF2B5EF4-FFF2-40B4-BE49-F238E27FC236}">
              <a16:creationId xmlns:a16="http://schemas.microsoft.com/office/drawing/2014/main" id="{C613F8AA-5B23-49A0-B3FD-70C6F8DA716A}"/>
            </a:ext>
          </a:extLst>
        </xdr:cNvPr>
        <xdr:cNvSpPr txBox="1"/>
      </xdr:nvSpPr>
      <xdr:spPr>
        <a:xfrm>
          <a:off x="22199600" y="7284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79827</xdr:rowOff>
    </xdr:from>
    <xdr:to>
      <xdr:col>116</xdr:col>
      <xdr:colOff>152400</xdr:colOff>
      <xdr:row>42</xdr:row>
      <xdr:rowOff>79827</xdr:rowOff>
    </xdr:to>
    <xdr:cxnSp macro="">
      <xdr:nvCxnSpPr>
        <xdr:cNvPr id="444" name="直線コネクタ 443">
          <a:extLst>
            <a:ext uri="{FF2B5EF4-FFF2-40B4-BE49-F238E27FC236}">
              <a16:creationId xmlns:a16="http://schemas.microsoft.com/office/drawing/2014/main" id="{C09C0B7E-1F39-4484-A835-3C4320365D66}"/>
            </a:ext>
          </a:extLst>
        </xdr:cNvPr>
        <xdr:cNvCxnSpPr/>
      </xdr:nvCxnSpPr>
      <xdr:spPr>
        <a:xfrm>
          <a:off x="22072600" y="728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82221</xdr:rowOff>
    </xdr:from>
    <xdr:ext cx="690189" cy="259045"/>
    <xdr:sp macro="" textlink="">
      <xdr:nvSpPr>
        <xdr:cNvPr id="445" name="【一般廃棄物処理施設】&#10;一人当たり有形固定資産（償却資産）額最大値テキスト">
          <a:extLst>
            <a:ext uri="{FF2B5EF4-FFF2-40B4-BE49-F238E27FC236}">
              <a16:creationId xmlns:a16="http://schemas.microsoft.com/office/drawing/2014/main" id="{AADD04E7-2BB2-4F2B-99F9-344DC9C7664E}"/>
            </a:ext>
          </a:extLst>
        </xdr:cNvPr>
        <xdr:cNvSpPr txBox="1"/>
      </xdr:nvSpPr>
      <xdr:spPr>
        <a:xfrm>
          <a:off x="22199600" y="55686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135544</xdr:rowOff>
    </xdr:from>
    <xdr:to>
      <xdr:col>116</xdr:col>
      <xdr:colOff>152400</xdr:colOff>
      <xdr:row>33</xdr:row>
      <xdr:rowOff>135544</xdr:rowOff>
    </xdr:to>
    <xdr:cxnSp macro="">
      <xdr:nvCxnSpPr>
        <xdr:cNvPr id="446" name="直線コネクタ 445">
          <a:extLst>
            <a:ext uri="{FF2B5EF4-FFF2-40B4-BE49-F238E27FC236}">
              <a16:creationId xmlns:a16="http://schemas.microsoft.com/office/drawing/2014/main" id="{AFA16A67-753B-4D15-A847-0FD5E2D341BE}"/>
            </a:ext>
          </a:extLst>
        </xdr:cNvPr>
        <xdr:cNvCxnSpPr/>
      </xdr:nvCxnSpPr>
      <xdr:spPr>
        <a:xfrm>
          <a:off x="22072600" y="5793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93365</xdr:rowOff>
    </xdr:from>
    <xdr:ext cx="599010" cy="259045"/>
    <xdr:sp macro="" textlink="">
      <xdr:nvSpPr>
        <xdr:cNvPr id="447" name="【一般廃棄物処理施設】&#10;一人当たり有形固定資産（償却資産）額平均値テキスト">
          <a:extLst>
            <a:ext uri="{FF2B5EF4-FFF2-40B4-BE49-F238E27FC236}">
              <a16:creationId xmlns:a16="http://schemas.microsoft.com/office/drawing/2014/main" id="{4E279A66-A15F-4B84-804F-C70AEC250611}"/>
            </a:ext>
          </a:extLst>
        </xdr:cNvPr>
        <xdr:cNvSpPr txBox="1"/>
      </xdr:nvSpPr>
      <xdr:spPr>
        <a:xfrm>
          <a:off x="22199600" y="69513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114938</xdr:rowOff>
    </xdr:from>
    <xdr:to>
      <xdr:col>116</xdr:col>
      <xdr:colOff>114300</xdr:colOff>
      <xdr:row>41</xdr:row>
      <xdr:rowOff>45088</xdr:rowOff>
    </xdr:to>
    <xdr:sp macro="" textlink="">
      <xdr:nvSpPr>
        <xdr:cNvPr id="448" name="フローチャート: 判断 447">
          <a:extLst>
            <a:ext uri="{FF2B5EF4-FFF2-40B4-BE49-F238E27FC236}">
              <a16:creationId xmlns:a16="http://schemas.microsoft.com/office/drawing/2014/main" id="{B61B506B-E6A3-452E-B578-F880C7C7141B}"/>
            </a:ext>
          </a:extLst>
        </xdr:cNvPr>
        <xdr:cNvSpPr/>
      </xdr:nvSpPr>
      <xdr:spPr>
        <a:xfrm>
          <a:off x="22110700" y="697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160272</xdr:rowOff>
    </xdr:from>
    <xdr:to>
      <xdr:col>112</xdr:col>
      <xdr:colOff>38100</xdr:colOff>
      <xdr:row>41</xdr:row>
      <xdr:rowOff>90422</xdr:rowOff>
    </xdr:to>
    <xdr:sp macro="" textlink="">
      <xdr:nvSpPr>
        <xdr:cNvPr id="449" name="フローチャート: 判断 448">
          <a:extLst>
            <a:ext uri="{FF2B5EF4-FFF2-40B4-BE49-F238E27FC236}">
              <a16:creationId xmlns:a16="http://schemas.microsoft.com/office/drawing/2014/main" id="{88D7A61D-A5F9-43E8-8C59-B69F9B9682AD}"/>
            </a:ext>
          </a:extLst>
        </xdr:cNvPr>
        <xdr:cNvSpPr/>
      </xdr:nvSpPr>
      <xdr:spPr>
        <a:xfrm>
          <a:off x="21272500" y="701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41</xdr:row>
      <xdr:rowOff>81549</xdr:rowOff>
    </xdr:from>
    <xdr:ext cx="599010" cy="259045"/>
    <xdr:sp macro="" textlink="">
      <xdr:nvSpPr>
        <xdr:cNvPr id="450" name="n_1aveValue【一般廃棄物処理施設】&#10;一人当たり有形固定資産（償却資産）額">
          <a:extLst>
            <a:ext uri="{FF2B5EF4-FFF2-40B4-BE49-F238E27FC236}">
              <a16:creationId xmlns:a16="http://schemas.microsoft.com/office/drawing/2014/main" id="{453BFDB5-EC34-4F8A-A44F-08EA44519820}"/>
            </a:ext>
          </a:extLst>
        </xdr:cNvPr>
        <xdr:cNvSpPr txBox="1"/>
      </xdr:nvSpPr>
      <xdr:spPr>
        <a:xfrm>
          <a:off x="21011095" y="7110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156039</xdr:rowOff>
    </xdr:from>
    <xdr:to>
      <xdr:col>107</xdr:col>
      <xdr:colOff>101600</xdr:colOff>
      <xdr:row>41</xdr:row>
      <xdr:rowOff>86189</xdr:rowOff>
    </xdr:to>
    <xdr:sp macro="" textlink="">
      <xdr:nvSpPr>
        <xdr:cNvPr id="451" name="フローチャート: 判断 450">
          <a:extLst>
            <a:ext uri="{FF2B5EF4-FFF2-40B4-BE49-F238E27FC236}">
              <a16:creationId xmlns:a16="http://schemas.microsoft.com/office/drawing/2014/main" id="{98A20C70-E342-4E8C-9764-EF9913F00BB8}"/>
            </a:ext>
          </a:extLst>
        </xdr:cNvPr>
        <xdr:cNvSpPr/>
      </xdr:nvSpPr>
      <xdr:spPr>
        <a:xfrm>
          <a:off x="20383500" y="701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41</xdr:row>
      <xdr:rowOff>77316</xdr:rowOff>
    </xdr:from>
    <xdr:ext cx="599010" cy="259045"/>
    <xdr:sp macro="" textlink="">
      <xdr:nvSpPr>
        <xdr:cNvPr id="452" name="n_2aveValue【一般廃棄物処理施設】&#10;一人当たり有形固定資産（償却資産）額">
          <a:extLst>
            <a:ext uri="{FF2B5EF4-FFF2-40B4-BE49-F238E27FC236}">
              <a16:creationId xmlns:a16="http://schemas.microsoft.com/office/drawing/2014/main" id="{778EF5D0-4DA9-46F7-AB40-EAB0543CB4F7}"/>
            </a:ext>
          </a:extLst>
        </xdr:cNvPr>
        <xdr:cNvSpPr txBox="1"/>
      </xdr:nvSpPr>
      <xdr:spPr>
        <a:xfrm>
          <a:off x="20134795" y="7106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1030</xdr:rowOff>
    </xdr:from>
    <xdr:to>
      <xdr:col>102</xdr:col>
      <xdr:colOff>165100</xdr:colOff>
      <xdr:row>41</xdr:row>
      <xdr:rowOff>102630</xdr:rowOff>
    </xdr:to>
    <xdr:sp macro="" textlink="">
      <xdr:nvSpPr>
        <xdr:cNvPr id="453" name="フローチャート: 判断 452">
          <a:extLst>
            <a:ext uri="{FF2B5EF4-FFF2-40B4-BE49-F238E27FC236}">
              <a16:creationId xmlns:a16="http://schemas.microsoft.com/office/drawing/2014/main" id="{C29919FF-3346-4F2F-A2E5-4BB0B11E84DC}"/>
            </a:ext>
          </a:extLst>
        </xdr:cNvPr>
        <xdr:cNvSpPr/>
      </xdr:nvSpPr>
      <xdr:spPr>
        <a:xfrm>
          <a:off x="19494500" y="703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41</xdr:row>
      <xdr:rowOff>93757</xdr:rowOff>
    </xdr:from>
    <xdr:ext cx="599010" cy="259045"/>
    <xdr:sp macro="" textlink="">
      <xdr:nvSpPr>
        <xdr:cNvPr id="454" name="n_3aveValue【一般廃棄物処理施設】&#10;一人当たり有形固定資産（償却資産）額">
          <a:extLst>
            <a:ext uri="{FF2B5EF4-FFF2-40B4-BE49-F238E27FC236}">
              <a16:creationId xmlns:a16="http://schemas.microsoft.com/office/drawing/2014/main" id="{9642096C-9DF5-4A45-8456-160C0F61FBE8}"/>
            </a:ext>
          </a:extLst>
        </xdr:cNvPr>
        <xdr:cNvSpPr txBox="1"/>
      </xdr:nvSpPr>
      <xdr:spPr>
        <a:xfrm>
          <a:off x="19245795" y="7123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55" name="テキスト ボックス 454">
          <a:extLst>
            <a:ext uri="{FF2B5EF4-FFF2-40B4-BE49-F238E27FC236}">
              <a16:creationId xmlns:a16="http://schemas.microsoft.com/office/drawing/2014/main" id="{FE2C732B-C748-4C45-A0ED-534338235A1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6" name="テキスト ボックス 455">
          <a:extLst>
            <a:ext uri="{FF2B5EF4-FFF2-40B4-BE49-F238E27FC236}">
              <a16:creationId xmlns:a16="http://schemas.microsoft.com/office/drawing/2014/main" id="{00329B2A-2EAD-4181-A2E1-8E87CA1226E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7" name="テキスト ボックス 456">
          <a:extLst>
            <a:ext uri="{FF2B5EF4-FFF2-40B4-BE49-F238E27FC236}">
              <a16:creationId xmlns:a16="http://schemas.microsoft.com/office/drawing/2014/main" id="{A6231F5A-B524-4250-AC78-183B14FE593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8" name="テキスト ボックス 457">
          <a:extLst>
            <a:ext uri="{FF2B5EF4-FFF2-40B4-BE49-F238E27FC236}">
              <a16:creationId xmlns:a16="http://schemas.microsoft.com/office/drawing/2014/main" id="{5824C74A-C05B-4B64-827B-B05AA8F9398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9" name="テキスト ボックス 458">
          <a:extLst>
            <a:ext uri="{FF2B5EF4-FFF2-40B4-BE49-F238E27FC236}">
              <a16:creationId xmlns:a16="http://schemas.microsoft.com/office/drawing/2014/main" id="{372FE8D6-1C12-4A3C-8653-AA473F5F580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110567</xdr:rowOff>
    </xdr:from>
    <xdr:to>
      <xdr:col>116</xdr:col>
      <xdr:colOff>114300</xdr:colOff>
      <xdr:row>40</xdr:row>
      <xdr:rowOff>40717</xdr:rowOff>
    </xdr:to>
    <xdr:sp macro="" textlink="">
      <xdr:nvSpPr>
        <xdr:cNvPr id="460" name="楕円 459">
          <a:extLst>
            <a:ext uri="{FF2B5EF4-FFF2-40B4-BE49-F238E27FC236}">
              <a16:creationId xmlns:a16="http://schemas.microsoft.com/office/drawing/2014/main" id="{DF4B96A3-534D-4378-9C2C-F0B04EF79274}"/>
            </a:ext>
          </a:extLst>
        </xdr:cNvPr>
        <xdr:cNvSpPr/>
      </xdr:nvSpPr>
      <xdr:spPr>
        <a:xfrm>
          <a:off x="22110700" y="679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133444</xdr:rowOff>
    </xdr:from>
    <xdr:ext cx="599010" cy="259045"/>
    <xdr:sp macro="" textlink="">
      <xdr:nvSpPr>
        <xdr:cNvPr id="461" name="【一般廃棄物処理施設】&#10;一人当たり有形固定資産（償却資産）額該当値テキスト">
          <a:extLst>
            <a:ext uri="{FF2B5EF4-FFF2-40B4-BE49-F238E27FC236}">
              <a16:creationId xmlns:a16="http://schemas.microsoft.com/office/drawing/2014/main" id="{6B9C5472-AD10-4C83-A1E8-7A430916697F}"/>
            </a:ext>
          </a:extLst>
        </xdr:cNvPr>
        <xdr:cNvSpPr txBox="1"/>
      </xdr:nvSpPr>
      <xdr:spPr>
        <a:xfrm>
          <a:off x="22199600" y="6648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118120</xdr:rowOff>
    </xdr:from>
    <xdr:to>
      <xdr:col>112</xdr:col>
      <xdr:colOff>38100</xdr:colOff>
      <xdr:row>40</xdr:row>
      <xdr:rowOff>48270</xdr:rowOff>
    </xdr:to>
    <xdr:sp macro="" textlink="">
      <xdr:nvSpPr>
        <xdr:cNvPr id="462" name="楕円 461">
          <a:extLst>
            <a:ext uri="{FF2B5EF4-FFF2-40B4-BE49-F238E27FC236}">
              <a16:creationId xmlns:a16="http://schemas.microsoft.com/office/drawing/2014/main" id="{2ED9BB02-C23D-4B9C-ACED-2540A3279C6C}"/>
            </a:ext>
          </a:extLst>
        </xdr:cNvPr>
        <xdr:cNvSpPr/>
      </xdr:nvSpPr>
      <xdr:spPr>
        <a:xfrm>
          <a:off x="21272500" y="680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161367</xdr:rowOff>
    </xdr:from>
    <xdr:to>
      <xdr:col>116</xdr:col>
      <xdr:colOff>63500</xdr:colOff>
      <xdr:row>39</xdr:row>
      <xdr:rowOff>168920</xdr:rowOff>
    </xdr:to>
    <xdr:cxnSp macro="">
      <xdr:nvCxnSpPr>
        <xdr:cNvPr id="463" name="直線コネクタ 462">
          <a:extLst>
            <a:ext uri="{FF2B5EF4-FFF2-40B4-BE49-F238E27FC236}">
              <a16:creationId xmlns:a16="http://schemas.microsoft.com/office/drawing/2014/main" id="{75B16FBC-9B02-4E3A-8740-FA7509F4AD3C}"/>
            </a:ext>
          </a:extLst>
        </xdr:cNvPr>
        <xdr:cNvCxnSpPr/>
      </xdr:nvCxnSpPr>
      <xdr:spPr>
        <a:xfrm flipV="1">
          <a:off x="21323300" y="6847917"/>
          <a:ext cx="838200" cy="7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133921</xdr:rowOff>
    </xdr:from>
    <xdr:to>
      <xdr:col>107</xdr:col>
      <xdr:colOff>101600</xdr:colOff>
      <xdr:row>40</xdr:row>
      <xdr:rowOff>64071</xdr:rowOff>
    </xdr:to>
    <xdr:sp macro="" textlink="">
      <xdr:nvSpPr>
        <xdr:cNvPr id="464" name="楕円 463">
          <a:extLst>
            <a:ext uri="{FF2B5EF4-FFF2-40B4-BE49-F238E27FC236}">
              <a16:creationId xmlns:a16="http://schemas.microsoft.com/office/drawing/2014/main" id="{52F334DF-A07F-4290-B105-44B739DE78E3}"/>
            </a:ext>
          </a:extLst>
        </xdr:cNvPr>
        <xdr:cNvSpPr/>
      </xdr:nvSpPr>
      <xdr:spPr>
        <a:xfrm>
          <a:off x="20383500" y="682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168920</xdr:rowOff>
    </xdr:from>
    <xdr:to>
      <xdr:col>111</xdr:col>
      <xdr:colOff>177800</xdr:colOff>
      <xdr:row>40</xdr:row>
      <xdr:rowOff>13271</xdr:rowOff>
    </xdr:to>
    <xdr:cxnSp macro="">
      <xdr:nvCxnSpPr>
        <xdr:cNvPr id="465" name="直線コネクタ 464">
          <a:extLst>
            <a:ext uri="{FF2B5EF4-FFF2-40B4-BE49-F238E27FC236}">
              <a16:creationId xmlns:a16="http://schemas.microsoft.com/office/drawing/2014/main" id="{4953EFFE-79F3-4165-9247-811E25D7B236}"/>
            </a:ext>
          </a:extLst>
        </xdr:cNvPr>
        <xdr:cNvCxnSpPr/>
      </xdr:nvCxnSpPr>
      <xdr:spPr>
        <a:xfrm flipV="1">
          <a:off x="20434300" y="6855470"/>
          <a:ext cx="889000" cy="15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141208</xdr:rowOff>
    </xdr:from>
    <xdr:to>
      <xdr:col>102</xdr:col>
      <xdr:colOff>165100</xdr:colOff>
      <xdr:row>40</xdr:row>
      <xdr:rowOff>71358</xdr:rowOff>
    </xdr:to>
    <xdr:sp macro="" textlink="">
      <xdr:nvSpPr>
        <xdr:cNvPr id="466" name="楕円 465">
          <a:extLst>
            <a:ext uri="{FF2B5EF4-FFF2-40B4-BE49-F238E27FC236}">
              <a16:creationId xmlns:a16="http://schemas.microsoft.com/office/drawing/2014/main" id="{E0232F9D-C4D7-482F-9686-ED9DB1DAD736}"/>
            </a:ext>
          </a:extLst>
        </xdr:cNvPr>
        <xdr:cNvSpPr/>
      </xdr:nvSpPr>
      <xdr:spPr>
        <a:xfrm>
          <a:off x="19494500" y="682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13271</xdr:rowOff>
    </xdr:from>
    <xdr:to>
      <xdr:col>107</xdr:col>
      <xdr:colOff>50800</xdr:colOff>
      <xdr:row>40</xdr:row>
      <xdr:rowOff>20558</xdr:rowOff>
    </xdr:to>
    <xdr:cxnSp macro="">
      <xdr:nvCxnSpPr>
        <xdr:cNvPr id="467" name="直線コネクタ 466">
          <a:extLst>
            <a:ext uri="{FF2B5EF4-FFF2-40B4-BE49-F238E27FC236}">
              <a16:creationId xmlns:a16="http://schemas.microsoft.com/office/drawing/2014/main" id="{A48DAA6A-923E-4BE7-B6E3-0995029F5622}"/>
            </a:ext>
          </a:extLst>
        </xdr:cNvPr>
        <xdr:cNvCxnSpPr/>
      </xdr:nvCxnSpPr>
      <xdr:spPr>
        <a:xfrm flipV="1">
          <a:off x="19545300" y="6871271"/>
          <a:ext cx="889000" cy="7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64797</xdr:rowOff>
    </xdr:from>
    <xdr:ext cx="599010" cy="259045"/>
    <xdr:sp macro="" textlink="">
      <xdr:nvSpPr>
        <xdr:cNvPr id="468" name="n_1mainValue【一般廃棄物処理施設】&#10;一人当たり有形固定資産（償却資産）額">
          <a:extLst>
            <a:ext uri="{FF2B5EF4-FFF2-40B4-BE49-F238E27FC236}">
              <a16:creationId xmlns:a16="http://schemas.microsoft.com/office/drawing/2014/main" id="{95148BB3-4F5C-4D38-88C0-641888A87F83}"/>
            </a:ext>
          </a:extLst>
        </xdr:cNvPr>
        <xdr:cNvSpPr txBox="1"/>
      </xdr:nvSpPr>
      <xdr:spPr>
        <a:xfrm>
          <a:off x="21011095" y="6579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80598</xdr:rowOff>
    </xdr:from>
    <xdr:ext cx="599010" cy="259045"/>
    <xdr:sp macro="" textlink="">
      <xdr:nvSpPr>
        <xdr:cNvPr id="469" name="n_2mainValue【一般廃棄物処理施設】&#10;一人当たり有形固定資産（償却資産）額">
          <a:extLst>
            <a:ext uri="{FF2B5EF4-FFF2-40B4-BE49-F238E27FC236}">
              <a16:creationId xmlns:a16="http://schemas.microsoft.com/office/drawing/2014/main" id="{70A6D4B6-8FF1-45C1-9E7C-DC72F85834E7}"/>
            </a:ext>
          </a:extLst>
        </xdr:cNvPr>
        <xdr:cNvSpPr txBox="1"/>
      </xdr:nvSpPr>
      <xdr:spPr>
        <a:xfrm>
          <a:off x="20134795" y="6595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87885</xdr:rowOff>
    </xdr:from>
    <xdr:ext cx="599010" cy="259045"/>
    <xdr:sp macro="" textlink="">
      <xdr:nvSpPr>
        <xdr:cNvPr id="470" name="n_3mainValue【一般廃棄物処理施設】&#10;一人当たり有形固定資産（償却資産）額">
          <a:extLst>
            <a:ext uri="{FF2B5EF4-FFF2-40B4-BE49-F238E27FC236}">
              <a16:creationId xmlns:a16="http://schemas.microsoft.com/office/drawing/2014/main" id="{28E4D6DC-EA0D-44DC-9DE2-2486BE70D590}"/>
            </a:ext>
          </a:extLst>
        </xdr:cNvPr>
        <xdr:cNvSpPr txBox="1"/>
      </xdr:nvSpPr>
      <xdr:spPr>
        <a:xfrm>
          <a:off x="19245795" y="6602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1" name="正方形/長方形 470">
          <a:extLst>
            <a:ext uri="{FF2B5EF4-FFF2-40B4-BE49-F238E27FC236}">
              <a16:creationId xmlns:a16="http://schemas.microsoft.com/office/drawing/2014/main" id="{5EC95A22-FEF3-4F4C-9711-CC5DC269EF8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2" name="正方形/長方形 471">
          <a:extLst>
            <a:ext uri="{FF2B5EF4-FFF2-40B4-BE49-F238E27FC236}">
              <a16:creationId xmlns:a16="http://schemas.microsoft.com/office/drawing/2014/main" id="{37748031-A8EC-4589-AC61-FC72F214210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3" name="正方形/長方形 472">
          <a:extLst>
            <a:ext uri="{FF2B5EF4-FFF2-40B4-BE49-F238E27FC236}">
              <a16:creationId xmlns:a16="http://schemas.microsoft.com/office/drawing/2014/main" id="{79791C94-8D74-4FE4-8772-8CF69A86759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4" name="正方形/長方形 473">
          <a:extLst>
            <a:ext uri="{FF2B5EF4-FFF2-40B4-BE49-F238E27FC236}">
              <a16:creationId xmlns:a16="http://schemas.microsoft.com/office/drawing/2014/main" id="{5423550B-8248-48A7-9EB0-0820C87F4E5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5" name="正方形/長方形 474">
          <a:extLst>
            <a:ext uri="{FF2B5EF4-FFF2-40B4-BE49-F238E27FC236}">
              <a16:creationId xmlns:a16="http://schemas.microsoft.com/office/drawing/2014/main" id="{7DADF798-1987-4A18-B0DE-B414E760B1B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6" name="正方形/長方形 475">
          <a:extLst>
            <a:ext uri="{FF2B5EF4-FFF2-40B4-BE49-F238E27FC236}">
              <a16:creationId xmlns:a16="http://schemas.microsoft.com/office/drawing/2014/main" id="{517D8AFC-7550-415F-953B-B6A9AF0CEC4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7" name="正方形/長方形 476">
          <a:extLst>
            <a:ext uri="{FF2B5EF4-FFF2-40B4-BE49-F238E27FC236}">
              <a16:creationId xmlns:a16="http://schemas.microsoft.com/office/drawing/2014/main" id="{545F77F4-AC63-4D3B-951F-5ACE454402E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8" name="正方形/長方形 477">
          <a:extLst>
            <a:ext uri="{FF2B5EF4-FFF2-40B4-BE49-F238E27FC236}">
              <a16:creationId xmlns:a16="http://schemas.microsoft.com/office/drawing/2014/main" id="{B5CE4581-5204-491D-8931-0BDDA3CD600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9" name="テキスト ボックス 478">
          <a:extLst>
            <a:ext uri="{FF2B5EF4-FFF2-40B4-BE49-F238E27FC236}">
              <a16:creationId xmlns:a16="http://schemas.microsoft.com/office/drawing/2014/main" id="{31961A72-EF59-4E3D-862E-93409DB20F0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0" name="直線コネクタ 479">
          <a:extLst>
            <a:ext uri="{FF2B5EF4-FFF2-40B4-BE49-F238E27FC236}">
              <a16:creationId xmlns:a16="http://schemas.microsoft.com/office/drawing/2014/main" id="{D5F02FB3-93E7-4182-B922-A7FBB30233C8}"/>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81" name="直線コネクタ 480">
          <a:extLst>
            <a:ext uri="{FF2B5EF4-FFF2-40B4-BE49-F238E27FC236}">
              <a16:creationId xmlns:a16="http://schemas.microsoft.com/office/drawing/2014/main" id="{392C4090-4371-45D5-A74E-05AA324E8162}"/>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2" name="テキスト ボックス 481">
          <a:extLst>
            <a:ext uri="{FF2B5EF4-FFF2-40B4-BE49-F238E27FC236}">
              <a16:creationId xmlns:a16="http://schemas.microsoft.com/office/drawing/2014/main" id="{210B3CC1-E693-4FF9-9F32-2DB19D0B8FF9}"/>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3" name="直線コネクタ 482">
          <a:extLst>
            <a:ext uri="{FF2B5EF4-FFF2-40B4-BE49-F238E27FC236}">
              <a16:creationId xmlns:a16="http://schemas.microsoft.com/office/drawing/2014/main" id="{382F938A-ED51-4324-8956-C506ACF6EA02}"/>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4" name="テキスト ボックス 483">
          <a:extLst>
            <a:ext uri="{FF2B5EF4-FFF2-40B4-BE49-F238E27FC236}">
              <a16:creationId xmlns:a16="http://schemas.microsoft.com/office/drawing/2014/main" id="{911799E9-1DEE-4A0C-8AEF-7F3DD782621D}"/>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5" name="直線コネクタ 484">
          <a:extLst>
            <a:ext uri="{FF2B5EF4-FFF2-40B4-BE49-F238E27FC236}">
              <a16:creationId xmlns:a16="http://schemas.microsoft.com/office/drawing/2014/main" id="{82DC1310-EC53-4C7D-8E11-EA5C5C45A2CA}"/>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6" name="テキスト ボックス 485">
          <a:extLst>
            <a:ext uri="{FF2B5EF4-FFF2-40B4-BE49-F238E27FC236}">
              <a16:creationId xmlns:a16="http://schemas.microsoft.com/office/drawing/2014/main" id="{DB32D816-EE88-438E-8DC0-F2B04D4815C4}"/>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7" name="直線コネクタ 486">
          <a:extLst>
            <a:ext uri="{FF2B5EF4-FFF2-40B4-BE49-F238E27FC236}">
              <a16:creationId xmlns:a16="http://schemas.microsoft.com/office/drawing/2014/main" id="{61B5B4DA-F103-47ED-88CF-5D675BF15B4A}"/>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8" name="テキスト ボックス 487">
          <a:extLst>
            <a:ext uri="{FF2B5EF4-FFF2-40B4-BE49-F238E27FC236}">
              <a16:creationId xmlns:a16="http://schemas.microsoft.com/office/drawing/2014/main" id="{E8F4902C-78CF-49F0-A590-8E7AE57D33A2}"/>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9" name="直線コネクタ 488">
          <a:extLst>
            <a:ext uri="{FF2B5EF4-FFF2-40B4-BE49-F238E27FC236}">
              <a16:creationId xmlns:a16="http://schemas.microsoft.com/office/drawing/2014/main" id="{C5B11F25-4844-48CF-B8EA-E117DE895F1F}"/>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0" name="テキスト ボックス 489">
          <a:extLst>
            <a:ext uri="{FF2B5EF4-FFF2-40B4-BE49-F238E27FC236}">
              <a16:creationId xmlns:a16="http://schemas.microsoft.com/office/drawing/2014/main" id="{11318CD3-26CC-4A97-806F-3A0A60C86521}"/>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1" name="直線コネクタ 490">
          <a:extLst>
            <a:ext uri="{FF2B5EF4-FFF2-40B4-BE49-F238E27FC236}">
              <a16:creationId xmlns:a16="http://schemas.microsoft.com/office/drawing/2014/main" id="{60782793-4D69-4855-BED9-6B776DE92B14}"/>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2" name="テキスト ボックス 491">
          <a:extLst>
            <a:ext uri="{FF2B5EF4-FFF2-40B4-BE49-F238E27FC236}">
              <a16:creationId xmlns:a16="http://schemas.microsoft.com/office/drawing/2014/main" id="{AE1FCE02-BD24-4CF6-BFCB-611334995BF7}"/>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3" name="直線コネクタ 492">
          <a:extLst>
            <a:ext uri="{FF2B5EF4-FFF2-40B4-BE49-F238E27FC236}">
              <a16:creationId xmlns:a16="http://schemas.microsoft.com/office/drawing/2014/main" id="{0B983434-0CA5-4598-83DF-8504C7F364D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4" name="テキスト ボックス 493">
          <a:extLst>
            <a:ext uri="{FF2B5EF4-FFF2-40B4-BE49-F238E27FC236}">
              <a16:creationId xmlns:a16="http://schemas.microsoft.com/office/drawing/2014/main" id="{501DECD0-45DE-4766-887C-9CD9793CF05D}"/>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5" name="【保健センター・保健所】&#10;有形固定資産減価償却率グラフ枠">
          <a:extLst>
            <a:ext uri="{FF2B5EF4-FFF2-40B4-BE49-F238E27FC236}">
              <a16:creationId xmlns:a16="http://schemas.microsoft.com/office/drawing/2014/main" id="{2D10A8E2-E98D-43D1-89B3-17C9F56AA60F}"/>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96338</xdr:rowOff>
    </xdr:to>
    <xdr:cxnSp macro="">
      <xdr:nvCxnSpPr>
        <xdr:cNvPr id="496" name="直線コネクタ 495">
          <a:extLst>
            <a:ext uri="{FF2B5EF4-FFF2-40B4-BE49-F238E27FC236}">
              <a16:creationId xmlns:a16="http://schemas.microsoft.com/office/drawing/2014/main" id="{3D6DAC40-16DE-4449-BE05-0A257DAC6F29}"/>
            </a:ext>
          </a:extLst>
        </xdr:cNvPr>
        <xdr:cNvCxnSpPr/>
      </xdr:nvCxnSpPr>
      <xdr:spPr>
        <a:xfrm flipV="1">
          <a:off x="16318864" y="9470572"/>
          <a:ext cx="0" cy="1427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100165</xdr:rowOff>
    </xdr:from>
    <xdr:ext cx="405111" cy="259045"/>
    <xdr:sp macro="" textlink="">
      <xdr:nvSpPr>
        <xdr:cNvPr id="497" name="【保健センター・保健所】&#10;有形固定資産減価償却率最小値テキスト">
          <a:extLst>
            <a:ext uri="{FF2B5EF4-FFF2-40B4-BE49-F238E27FC236}">
              <a16:creationId xmlns:a16="http://schemas.microsoft.com/office/drawing/2014/main" id="{E73A2FE1-5E5D-4C43-BDF5-AECD31A3C1F5}"/>
            </a:ext>
          </a:extLst>
        </xdr:cNvPr>
        <xdr:cNvSpPr txBox="1"/>
      </xdr:nvSpPr>
      <xdr:spPr>
        <a:xfrm>
          <a:off x="16357600" y="1090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96338</xdr:rowOff>
    </xdr:from>
    <xdr:to>
      <xdr:col>86</xdr:col>
      <xdr:colOff>25400</xdr:colOff>
      <xdr:row>63</xdr:row>
      <xdr:rowOff>96338</xdr:rowOff>
    </xdr:to>
    <xdr:cxnSp macro="">
      <xdr:nvCxnSpPr>
        <xdr:cNvPr id="498" name="直線コネクタ 497">
          <a:extLst>
            <a:ext uri="{FF2B5EF4-FFF2-40B4-BE49-F238E27FC236}">
              <a16:creationId xmlns:a16="http://schemas.microsoft.com/office/drawing/2014/main" id="{7402AA83-7979-4B59-9A88-2D09A60AFC3B}"/>
            </a:ext>
          </a:extLst>
        </xdr:cNvPr>
        <xdr:cNvCxnSpPr/>
      </xdr:nvCxnSpPr>
      <xdr:spPr>
        <a:xfrm>
          <a:off x="16230600" y="1089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99" name="【保健センター・保健所】&#10;有形固定資産減価償却率最大値テキスト">
          <a:extLst>
            <a:ext uri="{FF2B5EF4-FFF2-40B4-BE49-F238E27FC236}">
              <a16:creationId xmlns:a16="http://schemas.microsoft.com/office/drawing/2014/main" id="{9882D62B-7B98-4C91-9B7B-1EFBB93763E6}"/>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00" name="直線コネクタ 499">
          <a:extLst>
            <a:ext uri="{FF2B5EF4-FFF2-40B4-BE49-F238E27FC236}">
              <a16:creationId xmlns:a16="http://schemas.microsoft.com/office/drawing/2014/main" id="{1277B093-6219-42BA-9CAC-4F540E7764BC}"/>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117401</xdr:rowOff>
    </xdr:from>
    <xdr:ext cx="405111" cy="259045"/>
    <xdr:sp macro="" textlink="">
      <xdr:nvSpPr>
        <xdr:cNvPr id="501" name="【保健センター・保健所】&#10;有形固定資産減価償却率平均値テキスト">
          <a:extLst>
            <a:ext uri="{FF2B5EF4-FFF2-40B4-BE49-F238E27FC236}">
              <a16:creationId xmlns:a16="http://schemas.microsoft.com/office/drawing/2014/main" id="{272434A9-AE08-4134-BD9E-82DB122E6805}"/>
            </a:ext>
          </a:extLst>
        </xdr:cNvPr>
        <xdr:cNvSpPr txBox="1"/>
      </xdr:nvSpPr>
      <xdr:spPr>
        <a:xfrm>
          <a:off x="16357600" y="10061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94524</xdr:rowOff>
    </xdr:from>
    <xdr:to>
      <xdr:col>85</xdr:col>
      <xdr:colOff>177800</xdr:colOff>
      <xdr:row>60</xdr:row>
      <xdr:rowOff>24674</xdr:rowOff>
    </xdr:to>
    <xdr:sp macro="" textlink="">
      <xdr:nvSpPr>
        <xdr:cNvPr id="502" name="フローチャート: 判断 501">
          <a:extLst>
            <a:ext uri="{FF2B5EF4-FFF2-40B4-BE49-F238E27FC236}">
              <a16:creationId xmlns:a16="http://schemas.microsoft.com/office/drawing/2014/main" id="{04F121FA-82AA-4C28-815D-871358A64F05}"/>
            </a:ext>
          </a:extLst>
        </xdr:cNvPr>
        <xdr:cNvSpPr/>
      </xdr:nvSpPr>
      <xdr:spPr>
        <a:xfrm>
          <a:off x="16268700" y="102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128815</xdr:rowOff>
    </xdr:from>
    <xdr:to>
      <xdr:col>81</xdr:col>
      <xdr:colOff>101600</xdr:colOff>
      <xdr:row>60</xdr:row>
      <xdr:rowOff>58965</xdr:rowOff>
    </xdr:to>
    <xdr:sp macro="" textlink="">
      <xdr:nvSpPr>
        <xdr:cNvPr id="503" name="フローチャート: 判断 502">
          <a:extLst>
            <a:ext uri="{FF2B5EF4-FFF2-40B4-BE49-F238E27FC236}">
              <a16:creationId xmlns:a16="http://schemas.microsoft.com/office/drawing/2014/main" id="{9F2A715D-ECB9-457E-8111-3F87B17AFA9D}"/>
            </a:ext>
          </a:extLst>
        </xdr:cNvPr>
        <xdr:cNvSpPr/>
      </xdr:nvSpPr>
      <xdr:spPr>
        <a:xfrm>
          <a:off x="15430500" y="1024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75492</xdr:rowOff>
    </xdr:from>
    <xdr:ext cx="405111" cy="259045"/>
    <xdr:sp macro="" textlink="">
      <xdr:nvSpPr>
        <xdr:cNvPr id="504" name="n_1aveValue【保健センター・保健所】&#10;有形固定資産減価償却率">
          <a:extLst>
            <a:ext uri="{FF2B5EF4-FFF2-40B4-BE49-F238E27FC236}">
              <a16:creationId xmlns:a16="http://schemas.microsoft.com/office/drawing/2014/main" id="{83BAD450-30D0-4355-BDE3-C556474B8647}"/>
            </a:ext>
          </a:extLst>
        </xdr:cNvPr>
        <xdr:cNvSpPr txBox="1"/>
      </xdr:nvSpPr>
      <xdr:spPr>
        <a:xfrm>
          <a:off x="15266044" y="10019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7983</xdr:rowOff>
    </xdr:from>
    <xdr:to>
      <xdr:col>76</xdr:col>
      <xdr:colOff>165100</xdr:colOff>
      <xdr:row>60</xdr:row>
      <xdr:rowOff>109583</xdr:rowOff>
    </xdr:to>
    <xdr:sp macro="" textlink="">
      <xdr:nvSpPr>
        <xdr:cNvPr id="505" name="フローチャート: 判断 504">
          <a:extLst>
            <a:ext uri="{FF2B5EF4-FFF2-40B4-BE49-F238E27FC236}">
              <a16:creationId xmlns:a16="http://schemas.microsoft.com/office/drawing/2014/main" id="{D86B892D-E1F0-459A-80EC-3F4EA65C2FCE}"/>
            </a:ext>
          </a:extLst>
        </xdr:cNvPr>
        <xdr:cNvSpPr/>
      </xdr:nvSpPr>
      <xdr:spPr>
        <a:xfrm>
          <a:off x="14541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126110</xdr:rowOff>
    </xdr:from>
    <xdr:ext cx="405111" cy="259045"/>
    <xdr:sp macro="" textlink="">
      <xdr:nvSpPr>
        <xdr:cNvPr id="506" name="n_2aveValue【保健センター・保健所】&#10;有形固定資産減価償却率">
          <a:extLst>
            <a:ext uri="{FF2B5EF4-FFF2-40B4-BE49-F238E27FC236}">
              <a16:creationId xmlns:a16="http://schemas.microsoft.com/office/drawing/2014/main" id="{BA4BED72-2DA9-4977-91A6-2E68F2851B05}"/>
            </a:ext>
          </a:extLst>
        </xdr:cNvPr>
        <xdr:cNvSpPr txBox="1"/>
      </xdr:nvSpPr>
      <xdr:spPr>
        <a:xfrm>
          <a:off x="14389744"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29210</xdr:rowOff>
    </xdr:from>
    <xdr:to>
      <xdr:col>72</xdr:col>
      <xdr:colOff>38100</xdr:colOff>
      <xdr:row>60</xdr:row>
      <xdr:rowOff>130810</xdr:rowOff>
    </xdr:to>
    <xdr:sp macro="" textlink="">
      <xdr:nvSpPr>
        <xdr:cNvPr id="507" name="フローチャート: 判断 506">
          <a:extLst>
            <a:ext uri="{FF2B5EF4-FFF2-40B4-BE49-F238E27FC236}">
              <a16:creationId xmlns:a16="http://schemas.microsoft.com/office/drawing/2014/main" id="{5C767E6B-D95F-4ADA-8865-1090A3ABF638}"/>
            </a:ext>
          </a:extLst>
        </xdr:cNvPr>
        <xdr:cNvSpPr/>
      </xdr:nvSpPr>
      <xdr:spPr>
        <a:xfrm>
          <a:off x="13652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58</xdr:row>
      <xdr:rowOff>147337</xdr:rowOff>
    </xdr:from>
    <xdr:ext cx="405111" cy="259045"/>
    <xdr:sp macro="" textlink="">
      <xdr:nvSpPr>
        <xdr:cNvPr id="508" name="n_3aveValue【保健センター・保健所】&#10;有形固定資産減価償却率">
          <a:extLst>
            <a:ext uri="{FF2B5EF4-FFF2-40B4-BE49-F238E27FC236}">
              <a16:creationId xmlns:a16="http://schemas.microsoft.com/office/drawing/2014/main" id="{FFBE320A-7B7B-4D54-A8EE-8406CF6CA693}"/>
            </a:ext>
          </a:extLst>
        </xdr:cNvPr>
        <xdr:cNvSpPr txBox="1"/>
      </xdr:nvSpPr>
      <xdr:spPr>
        <a:xfrm>
          <a:off x="135007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534E88EF-8F87-4B04-83A2-A7BCDDE79EB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F5E7F983-5F1A-492C-8450-30EF02B85CA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id="{B10760F5-5975-4F73-B0D1-EBA15990D3C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2" name="テキスト ボックス 511">
          <a:extLst>
            <a:ext uri="{FF2B5EF4-FFF2-40B4-BE49-F238E27FC236}">
              <a16:creationId xmlns:a16="http://schemas.microsoft.com/office/drawing/2014/main" id="{2C1AC20F-A8DD-40AD-BE97-76342FA73BD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3" name="テキスト ボックス 512">
          <a:extLst>
            <a:ext uri="{FF2B5EF4-FFF2-40B4-BE49-F238E27FC236}">
              <a16:creationId xmlns:a16="http://schemas.microsoft.com/office/drawing/2014/main" id="{F2C19110-A309-4ABF-9369-23004C024CA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87993</xdr:rowOff>
    </xdr:from>
    <xdr:to>
      <xdr:col>85</xdr:col>
      <xdr:colOff>177800</xdr:colOff>
      <xdr:row>61</xdr:row>
      <xdr:rowOff>18143</xdr:rowOff>
    </xdr:to>
    <xdr:sp macro="" textlink="">
      <xdr:nvSpPr>
        <xdr:cNvPr id="514" name="楕円 513">
          <a:extLst>
            <a:ext uri="{FF2B5EF4-FFF2-40B4-BE49-F238E27FC236}">
              <a16:creationId xmlns:a16="http://schemas.microsoft.com/office/drawing/2014/main" id="{1466F6EB-B324-4388-B683-7D42FBE1327A}"/>
            </a:ext>
          </a:extLst>
        </xdr:cNvPr>
        <xdr:cNvSpPr/>
      </xdr:nvSpPr>
      <xdr:spPr>
        <a:xfrm>
          <a:off x="16268700" y="1037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66420</xdr:rowOff>
    </xdr:from>
    <xdr:ext cx="405111" cy="259045"/>
    <xdr:sp macro="" textlink="">
      <xdr:nvSpPr>
        <xdr:cNvPr id="515" name="【保健センター・保健所】&#10;有形固定資産減価償却率該当値テキスト">
          <a:extLst>
            <a:ext uri="{FF2B5EF4-FFF2-40B4-BE49-F238E27FC236}">
              <a16:creationId xmlns:a16="http://schemas.microsoft.com/office/drawing/2014/main" id="{B747E490-0127-4CE7-BAE0-B528A381250B}"/>
            </a:ext>
          </a:extLst>
        </xdr:cNvPr>
        <xdr:cNvSpPr txBox="1"/>
      </xdr:nvSpPr>
      <xdr:spPr>
        <a:xfrm>
          <a:off x="16357600" y="1035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120650</xdr:rowOff>
    </xdr:from>
    <xdr:to>
      <xdr:col>81</xdr:col>
      <xdr:colOff>101600</xdr:colOff>
      <xdr:row>61</xdr:row>
      <xdr:rowOff>50800</xdr:rowOff>
    </xdr:to>
    <xdr:sp macro="" textlink="">
      <xdr:nvSpPr>
        <xdr:cNvPr id="516" name="楕円 515">
          <a:extLst>
            <a:ext uri="{FF2B5EF4-FFF2-40B4-BE49-F238E27FC236}">
              <a16:creationId xmlns:a16="http://schemas.microsoft.com/office/drawing/2014/main" id="{571F9263-DF17-4048-BD41-512167413681}"/>
            </a:ext>
          </a:extLst>
        </xdr:cNvPr>
        <xdr:cNvSpPr/>
      </xdr:nvSpPr>
      <xdr:spPr>
        <a:xfrm>
          <a:off x="15430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138793</xdr:rowOff>
    </xdr:from>
    <xdr:to>
      <xdr:col>85</xdr:col>
      <xdr:colOff>127000</xdr:colOff>
      <xdr:row>61</xdr:row>
      <xdr:rowOff>0</xdr:rowOff>
    </xdr:to>
    <xdr:cxnSp macro="">
      <xdr:nvCxnSpPr>
        <xdr:cNvPr id="517" name="直線コネクタ 516">
          <a:extLst>
            <a:ext uri="{FF2B5EF4-FFF2-40B4-BE49-F238E27FC236}">
              <a16:creationId xmlns:a16="http://schemas.microsoft.com/office/drawing/2014/main" id="{95C994D8-B7E5-4E9A-AC36-038731C1FF40}"/>
            </a:ext>
          </a:extLst>
        </xdr:cNvPr>
        <xdr:cNvCxnSpPr/>
      </xdr:nvCxnSpPr>
      <xdr:spPr>
        <a:xfrm flipV="1">
          <a:off x="15481300" y="1042579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148409</xdr:rowOff>
    </xdr:from>
    <xdr:to>
      <xdr:col>76</xdr:col>
      <xdr:colOff>165100</xdr:colOff>
      <xdr:row>61</xdr:row>
      <xdr:rowOff>78559</xdr:rowOff>
    </xdr:to>
    <xdr:sp macro="" textlink="">
      <xdr:nvSpPr>
        <xdr:cNvPr id="518" name="楕円 517">
          <a:extLst>
            <a:ext uri="{FF2B5EF4-FFF2-40B4-BE49-F238E27FC236}">
              <a16:creationId xmlns:a16="http://schemas.microsoft.com/office/drawing/2014/main" id="{26927501-FBBB-4C6E-8A4B-38B617D63980}"/>
            </a:ext>
          </a:extLst>
        </xdr:cNvPr>
        <xdr:cNvSpPr/>
      </xdr:nvSpPr>
      <xdr:spPr>
        <a:xfrm>
          <a:off x="14541500" y="1043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0</xdr:rowOff>
    </xdr:from>
    <xdr:to>
      <xdr:col>81</xdr:col>
      <xdr:colOff>50800</xdr:colOff>
      <xdr:row>61</xdr:row>
      <xdr:rowOff>27759</xdr:rowOff>
    </xdr:to>
    <xdr:cxnSp macro="">
      <xdr:nvCxnSpPr>
        <xdr:cNvPr id="519" name="直線コネクタ 518">
          <a:extLst>
            <a:ext uri="{FF2B5EF4-FFF2-40B4-BE49-F238E27FC236}">
              <a16:creationId xmlns:a16="http://schemas.microsoft.com/office/drawing/2014/main" id="{4A031023-4F7C-494B-B59D-8D7B0161FF24}"/>
            </a:ext>
          </a:extLst>
        </xdr:cNvPr>
        <xdr:cNvCxnSpPr/>
      </xdr:nvCxnSpPr>
      <xdr:spPr>
        <a:xfrm flipV="1">
          <a:off x="14592300" y="1045845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6350</xdr:rowOff>
    </xdr:from>
    <xdr:to>
      <xdr:col>72</xdr:col>
      <xdr:colOff>38100</xdr:colOff>
      <xdr:row>61</xdr:row>
      <xdr:rowOff>107950</xdr:rowOff>
    </xdr:to>
    <xdr:sp macro="" textlink="">
      <xdr:nvSpPr>
        <xdr:cNvPr id="520" name="楕円 519">
          <a:extLst>
            <a:ext uri="{FF2B5EF4-FFF2-40B4-BE49-F238E27FC236}">
              <a16:creationId xmlns:a16="http://schemas.microsoft.com/office/drawing/2014/main" id="{B5D7942B-ED13-4D70-B1DB-A84A56D7B8ED}"/>
            </a:ext>
          </a:extLst>
        </xdr:cNvPr>
        <xdr:cNvSpPr/>
      </xdr:nvSpPr>
      <xdr:spPr>
        <a:xfrm>
          <a:off x="13652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27759</xdr:rowOff>
    </xdr:from>
    <xdr:to>
      <xdr:col>76</xdr:col>
      <xdr:colOff>114300</xdr:colOff>
      <xdr:row>61</xdr:row>
      <xdr:rowOff>57150</xdr:rowOff>
    </xdr:to>
    <xdr:cxnSp macro="">
      <xdr:nvCxnSpPr>
        <xdr:cNvPr id="521" name="直線コネクタ 520">
          <a:extLst>
            <a:ext uri="{FF2B5EF4-FFF2-40B4-BE49-F238E27FC236}">
              <a16:creationId xmlns:a16="http://schemas.microsoft.com/office/drawing/2014/main" id="{3A5A2EA2-952F-4643-BF17-6C95A16944C2}"/>
            </a:ext>
          </a:extLst>
        </xdr:cNvPr>
        <xdr:cNvCxnSpPr/>
      </xdr:nvCxnSpPr>
      <xdr:spPr>
        <a:xfrm flipV="1">
          <a:off x="13703300" y="1048620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41927</xdr:rowOff>
    </xdr:from>
    <xdr:ext cx="405111" cy="259045"/>
    <xdr:sp macro="" textlink="">
      <xdr:nvSpPr>
        <xdr:cNvPr id="522" name="n_1mainValue【保健センター・保健所】&#10;有形固定資産減価償却率">
          <a:extLst>
            <a:ext uri="{FF2B5EF4-FFF2-40B4-BE49-F238E27FC236}">
              <a16:creationId xmlns:a16="http://schemas.microsoft.com/office/drawing/2014/main" id="{95265C72-2EC0-450A-82E2-E803E51406DA}"/>
            </a:ext>
          </a:extLst>
        </xdr:cNvPr>
        <xdr:cNvSpPr txBox="1"/>
      </xdr:nvSpPr>
      <xdr:spPr>
        <a:xfrm>
          <a:off x="152660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69686</xdr:rowOff>
    </xdr:from>
    <xdr:ext cx="405111" cy="259045"/>
    <xdr:sp macro="" textlink="">
      <xdr:nvSpPr>
        <xdr:cNvPr id="523" name="n_2mainValue【保健センター・保健所】&#10;有形固定資産減価償却率">
          <a:extLst>
            <a:ext uri="{FF2B5EF4-FFF2-40B4-BE49-F238E27FC236}">
              <a16:creationId xmlns:a16="http://schemas.microsoft.com/office/drawing/2014/main" id="{50A415D3-38B1-4DE3-97BE-691120A1FB48}"/>
            </a:ext>
          </a:extLst>
        </xdr:cNvPr>
        <xdr:cNvSpPr txBox="1"/>
      </xdr:nvSpPr>
      <xdr:spPr>
        <a:xfrm>
          <a:off x="14389744" y="1052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99077</xdr:rowOff>
    </xdr:from>
    <xdr:ext cx="405111" cy="259045"/>
    <xdr:sp macro="" textlink="">
      <xdr:nvSpPr>
        <xdr:cNvPr id="524" name="n_3mainValue【保健センター・保健所】&#10;有形固定資産減価償却率">
          <a:extLst>
            <a:ext uri="{FF2B5EF4-FFF2-40B4-BE49-F238E27FC236}">
              <a16:creationId xmlns:a16="http://schemas.microsoft.com/office/drawing/2014/main" id="{FD5813A1-FEA4-4BC6-937C-47DA69101A7B}"/>
            </a:ext>
          </a:extLst>
        </xdr:cNvPr>
        <xdr:cNvSpPr txBox="1"/>
      </xdr:nvSpPr>
      <xdr:spPr>
        <a:xfrm>
          <a:off x="13500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5" name="正方形/長方形 524">
          <a:extLst>
            <a:ext uri="{FF2B5EF4-FFF2-40B4-BE49-F238E27FC236}">
              <a16:creationId xmlns:a16="http://schemas.microsoft.com/office/drawing/2014/main" id="{7F3EA7DD-E5EA-42C6-B35E-57A33C2A22E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6" name="正方形/長方形 525">
          <a:extLst>
            <a:ext uri="{FF2B5EF4-FFF2-40B4-BE49-F238E27FC236}">
              <a16:creationId xmlns:a16="http://schemas.microsoft.com/office/drawing/2014/main" id="{4822659C-4D2B-47E8-BAC5-8EFBDF9A66D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7" name="正方形/長方形 526">
          <a:extLst>
            <a:ext uri="{FF2B5EF4-FFF2-40B4-BE49-F238E27FC236}">
              <a16:creationId xmlns:a16="http://schemas.microsoft.com/office/drawing/2014/main" id="{0566EFAF-905E-4DC1-A68D-BD7A44B629E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8" name="正方形/長方形 527">
          <a:extLst>
            <a:ext uri="{FF2B5EF4-FFF2-40B4-BE49-F238E27FC236}">
              <a16:creationId xmlns:a16="http://schemas.microsoft.com/office/drawing/2014/main" id="{7228B19E-2ECA-4F67-8071-332931BBD4C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9" name="正方形/長方形 528">
          <a:extLst>
            <a:ext uri="{FF2B5EF4-FFF2-40B4-BE49-F238E27FC236}">
              <a16:creationId xmlns:a16="http://schemas.microsoft.com/office/drawing/2014/main" id="{C876349A-2C40-4CE0-87A7-5A9B7F1BFDA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0" name="正方形/長方形 529">
          <a:extLst>
            <a:ext uri="{FF2B5EF4-FFF2-40B4-BE49-F238E27FC236}">
              <a16:creationId xmlns:a16="http://schemas.microsoft.com/office/drawing/2014/main" id="{1F791035-E0D4-4AEF-BF87-937A81F9B30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1" name="正方形/長方形 530">
          <a:extLst>
            <a:ext uri="{FF2B5EF4-FFF2-40B4-BE49-F238E27FC236}">
              <a16:creationId xmlns:a16="http://schemas.microsoft.com/office/drawing/2014/main" id="{3A383090-5A31-4234-B8D9-9EF83E405F8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2" name="正方形/長方形 531">
          <a:extLst>
            <a:ext uri="{FF2B5EF4-FFF2-40B4-BE49-F238E27FC236}">
              <a16:creationId xmlns:a16="http://schemas.microsoft.com/office/drawing/2014/main" id="{C52C0A50-0A24-4C47-9EC3-FAA2CA2E6E0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3" name="テキスト ボックス 532">
          <a:extLst>
            <a:ext uri="{FF2B5EF4-FFF2-40B4-BE49-F238E27FC236}">
              <a16:creationId xmlns:a16="http://schemas.microsoft.com/office/drawing/2014/main" id="{60C72DC4-186A-45FC-8FEF-F9C4639FA69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4" name="直線コネクタ 533">
          <a:extLst>
            <a:ext uri="{FF2B5EF4-FFF2-40B4-BE49-F238E27FC236}">
              <a16:creationId xmlns:a16="http://schemas.microsoft.com/office/drawing/2014/main" id="{C76107E8-A0A9-4819-809A-CB01A9B508C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35" name="直線コネクタ 534">
          <a:extLst>
            <a:ext uri="{FF2B5EF4-FFF2-40B4-BE49-F238E27FC236}">
              <a16:creationId xmlns:a16="http://schemas.microsoft.com/office/drawing/2014/main" id="{4044CE89-D763-4D50-A63C-765757B08511}"/>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6" name="テキスト ボックス 535">
          <a:extLst>
            <a:ext uri="{FF2B5EF4-FFF2-40B4-BE49-F238E27FC236}">
              <a16:creationId xmlns:a16="http://schemas.microsoft.com/office/drawing/2014/main" id="{A1E6B72D-EC05-4971-8868-D59FFBACFADE}"/>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7" name="直線コネクタ 536">
          <a:extLst>
            <a:ext uri="{FF2B5EF4-FFF2-40B4-BE49-F238E27FC236}">
              <a16:creationId xmlns:a16="http://schemas.microsoft.com/office/drawing/2014/main" id="{97D4CCEC-1C85-4C22-9B4E-4B0125B85137}"/>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38" name="テキスト ボックス 537">
          <a:extLst>
            <a:ext uri="{FF2B5EF4-FFF2-40B4-BE49-F238E27FC236}">
              <a16:creationId xmlns:a16="http://schemas.microsoft.com/office/drawing/2014/main" id="{5626AA25-95C2-4BC1-AC61-D2A7F703F081}"/>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9" name="直線コネクタ 538">
          <a:extLst>
            <a:ext uri="{FF2B5EF4-FFF2-40B4-BE49-F238E27FC236}">
              <a16:creationId xmlns:a16="http://schemas.microsoft.com/office/drawing/2014/main" id="{2CDAFA0F-13D0-4383-B88E-DE490592CFF6}"/>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40" name="テキスト ボックス 539">
          <a:extLst>
            <a:ext uri="{FF2B5EF4-FFF2-40B4-BE49-F238E27FC236}">
              <a16:creationId xmlns:a16="http://schemas.microsoft.com/office/drawing/2014/main" id="{1CC9B2F4-05FE-4199-A720-48729D07E254}"/>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41" name="直線コネクタ 540">
          <a:extLst>
            <a:ext uri="{FF2B5EF4-FFF2-40B4-BE49-F238E27FC236}">
              <a16:creationId xmlns:a16="http://schemas.microsoft.com/office/drawing/2014/main" id="{077099C7-0B31-48FD-B025-F1E8AB90E248}"/>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42" name="テキスト ボックス 541">
          <a:extLst>
            <a:ext uri="{FF2B5EF4-FFF2-40B4-BE49-F238E27FC236}">
              <a16:creationId xmlns:a16="http://schemas.microsoft.com/office/drawing/2014/main" id="{C279489A-DC2C-4A47-845B-43C65AE7A5F3}"/>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43" name="直線コネクタ 542">
          <a:extLst>
            <a:ext uri="{FF2B5EF4-FFF2-40B4-BE49-F238E27FC236}">
              <a16:creationId xmlns:a16="http://schemas.microsoft.com/office/drawing/2014/main" id="{7F5D6E60-D9D7-4E97-BC01-E44CA941CB99}"/>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44" name="テキスト ボックス 543">
          <a:extLst>
            <a:ext uri="{FF2B5EF4-FFF2-40B4-BE49-F238E27FC236}">
              <a16:creationId xmlns:a16="http://schemas.microsoft.com/office/drawing/2014/main" id="{48814CA0-5203-4C2E-B61B-6B02A51407BE}"/>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5" name="直線コネクタ 544">
          <a:extLst>
            <a:ext uri="{FF2B5EF4-FFF2-40B4-BE49-F238E27FC236}">
              <a16:creationId xmlns:a16="http://schemas.microsoft.com/office/drawing/2014/main" id="{EA17FECA-637A-415E-BC46-9DBB33AD80CB}"/>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46" name="テキスト ボックス 545">
          <a:extLst>
            <a:ext uri="{FF2B5EF4-FFF2-40B4-BE49-F238E27FC236}">
              <a16:creationId xmlns:a16="http://schemas.microsoft.com/office/drawing/2014/main" id="{66B4776C-55A0-4EC0-93D7-A245F3301964}"/>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7" name="直線コネクタ 546">
          <a:extLst>
            <a:ext uri="{FF2B5EF4-FFF2-40B4-BE49-F238E27FC236}">
              <a16:creationId xmlns:a16="http://schemas.microsoft.com/office/drawing/2014/main" id="{D1587B96-AA2D-431A-B17F-93AAADD90507}"/>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8" name="テキスト ボックス 547">
          <a:extLst>
            <a:ext uri="{FF2B5EF4-FFF2-40B4-BE49-F238E27FC236}">
              <a16:creationId xmlns:a16="http://schemas.microsoft.com/office/drawing/2014/main" id="{FCA130B4-7C18-4661-B161-42F76440B2E2}"/>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9" name="【保健センター・保健所】&#10;一人当たり面積グラフ枠">
          <a:extLst>
            <a:ext uri="{FF2B5EF4-FFF2-40B4-BE49-F238E27FC236}">
              <a16:creationId xmlns:a16="http://schemas.microsoft.com/office/drawing/2014/main" id="{BDEBD005-BCDA-4DF6-A64D-C4B4636AE2E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75438</xdr:rowOff>
    </xdr:from>
    <xdr:to>
      <xdr:col>116</xdr:col>
      <xdr:colOff>62864</xdr:colOff>
      <xdr:row>64</xdr:row>
      <xdr:rowOff>110708</xdr:rowOff>
    </xdr:to>
    <xdr:cxnSp macro="">
      <xdr:nvCxnSpPr>
        <xdr:cNvPr id="550" name="直線コネクタ 549">
          <a:extLst>
            <a:ext uri="{FF2B5EF4-FFF2-40B4-BE49-F238E27FC236}">
              <a16:creationId xmlns:a16="http://schemas.microsoft.com/office/drawing/2014/main" id="{4B949754-9D44-4B19-87FA-7DDF7E8CC32E}"/>
            </a:ext>
          </a:extLst>
        </xdr:cNvPr>
        <xdr:cNvCxnSpPr/>
      </xdr:nvCxnSpPr>
      <xdr:spPr>
        <a:xfrm flipV="1">
          <a:off x="22160864" y="9505188"/>
          <a:ext cx="0" cy="157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114535</xdr:rowOff>
    </xdr:from>
    <xdr:ext cx="469744" cy="259045"/>
    <xdr:sp macro="" textlink="">
      <xdr:nvSpPr>
        <xdr:cNvPr id="551" name="【保健センター・保健所】&#10;一人当たり面積最小値テキスト">
          <a:extLst>
            <a:ext uri="{FF2B5EF4-FFF2-40B4-BE49-F238E27FC236}">
              <a16:creationId xmlns:a16="http://schemas.microsoft.com/office/drawing/2014/main" id="{DD78141F-CAEB-4DC5-B50F-F6D8A2C32261}"/>
            </a:ext>
          </a:extLst>
        </xdr:cNvPr>
        <xdr:cNvSpPr txBox="1"/>
      </xdr:nvSpPr>
      <xdr:spPr>
        <a:xfrm>
          <a:off x="22199600" y="1108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110708</xdr:rowOff>
    </xdr:from>
    <xdr:to>
      <xdr:col>116</xdr:col>
      <xdr:colOff>152400</xdr:colOff>
      <xdr:row>64</xdr:row>
      <xdr:rowOff>110708</xdr:rowOff>
    </xdr:to>
    <xdr:cxnSp macro="">
      <xdr:nvCxnSpPr>
        <xdr:cNvPr id="552" name="直線コネクタ 551">
          <a:extLst>
            <a:ext uri="{FF2B5EF4-FFF2-40B4-BE49-F238E27FC236}">
              <a16:creationId xmlns:a16="http://schemas.microsoft.com/office/drawing/2014/main" id="{3B75A042-FC0A-49CD-AA6E-568DE3758E00}"/>
            </a:ext>
          </a:extLst>
        </xdr:cNvPr>
        <xdr:cNvCxnSpPr/>
      </xdr:nvCxnSpPr>
      <xdr:spPr>
        <a:xfrm>
          <a:off x="22072600" y="11083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22115</xdr:rowOff>
    </xdr:from>
    <xdr:ext cx="469744" cy="259045"/>
    <xdr:sp macro="" textlink="">
      <xdr:nvSpPr>
        <xdr:cNvPr id="553" name="【保健センター・保健所】&#10;一人当たり面積最大値テキスト">
          <a:extLst>
            <a:ext uri="{FF2B5EF4-FFF2-40B4-BE49-F238E27FC236}">
              <a16:creationId xmlns:a16="http://schemas.microsoft.com/office/drawing/2014/main" id="{74551DC1-AFF0-401A-A6D7-B56ABBB49697}"/>
            </a:ext>
          </a:extLst>
        </xdr:cNvPr>
        <xdr:cNvSpPr txBox="1"/>
      </xdr:nvSpPr>
      <xdr:spPr>
        <a:xfrm>
          <a:off x="22199600" y="928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75438</xdr:rowOff>
    </xdr:from>
    <xdr:to>
      <xdr:col>116</xdr:col>
      <xdr:colOff>152400</xdr:colOff>
      <xdr:row>55</xdr:row>
      <xdr:rowOff>75438</xdr:rowOff>
    </xdr:to>
    <xdr:cxnSp macro="">
      <xdr:nvCxnSpPr>
        <xdr:cNvPr id="554" name="直線コネクタ 553">
          <a:extLst>
            <a:ext uri="{FF2B5EF4-FFF2-40B4-BE49-F238E27FC236}">
              <a16:creationId xmlns:a16="http://schemas.microsoft.com/office/drawing/2014/main" id="{E625A283-4B6C-4B2E-9232-C51E505B0BEC}"/>
            </a:ext>
          </a:extLst>
        </xdr:cNvPr>
        <xdr:cNvCxnSpPr/>
      </xdr:nvCxnSpPr>
      <xdr:spPr>
        <a:xfrm>
          <a:off x="22072600" y="9505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170959</xdr:rowOff>
    </xdr:from>
    <xdr:ext cx="469744" cy="259045"/>
    <xdr:sp macro="" textlink="">
      <xdr:nvSpPr>
        <xdr:cNvPr id="555" name="【保健センター・保健所】&#10;一人当たり面積平均値テキスト">
          <a:extLst>
            <a:ext uri="{FF2B5EF4-FFF2-40B4-BE49-F238E27FC236}">
              <a16:creationId xmlns:a16="http://schemas.microsoft.com/office/drawing/2014/main" id="{E2BCCFC5-BC27-47CC-B132-4550A8825BEF}"/>
            </a:ext>
          </a:extLst>
        </xdr:cNvPr>
        <xdr:cNvSpPr txBox="1"/>
      </xdr:nvSpPr>
      <xdr:spPr>
        <a:xfrm>
          <a:off x="22199600" y="108008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148082</xdr:rowOff>
    </xdr:from>
    <xdr:to>
      <xdr:col>116</xdr:col>
      <xdr:colOff>114300</xdr:colOff>
      <xdr:row>64</xdr:row>
      <xdr:rowOff>78232</xdr:rowOff>
    </xdr:to>
    <xdr:sp macro="" textlink="">
      <xdr:nvSpPr>
        <xdr:cNvPr id="556" name="フローチャート: 判断 555">
          <a:extLst>
            <a:ext uri="{FF2B5EF4-FFF2-40B4-BE49-F238E27FC236}">
              <a16:creationId xmlns:a16="http://schemas.microsoft.com/office/drawing/2014/main" id="{14DA3816-3962-4FE7-966A-C8423FA0055A}"/>
            </a:ext>
          </a:extLst>
        </xdr:cNvPr>
        <xdr:cNvSpPr/>
      </xdr:nvSpPr>
      <xdr:spPr>
        <a:xfrm>
          <a:off x="22110700" y="1094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136652</xdr:rowOff>
    </xdr:from>
    <xdr:to>
      <xdr:col>112</xdr:col>
      <xdr:colOff>38100</xdr:colOff>
      <xdr:row>64</xdr:row>
      <xdr:rowOff>66802</xdr:rowOff>
    </xdr:to>
    <xdr:sp macro="" textlink="">
      <xdr:nvSpPr>
        <xdr:cNvPr id="557" name="フローチャート: 判断 556">
          <a:extLst>
            <a:ext uri="{FF2B5EF4-FFF2-40B4-BE49-F238E27FC236}">
              <a16:creationId xmlns:a16="http://schemas.microsoft.com/office/drawing/2014/main" id="{EC3BDA12-AAC4-4D3E-ACCD-E3CDEE991912}"/>
            </a:ext>
          </a:extLst>
        </xdr:cNvPr>
        <xdr:cNvSpPr/>
      </xdr:nvSpPr>
      <xdr:spPr>
        <a:xfrm>
          <a:off x="21272500" y="10938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83329</xdr:rowOff>
    </xdr:from>
    <xdr:ext cx="469744" cy="259045"/>
    <xdr:sp macro="" textlink="">
      <xdr:nvSpPr>
        <xdr:cNvPr id="558" name="n_1aveValue【保健センター・保健所】&#10;一人当たり面積">
          <a:extLst>
            <a:ext uri="{FF2B5EF4-FFF2-40B4-BE49-F238E27FC236}">
              <a16:creationId xmlns:a16="http://schemas.microsoft.com/office/drawing/2014/main" id="{437E7884-3A4A-405E-B667-6CBB1EA3FF3F}"/>
            </a:ext>
          </a:extLst>
        </xdr:cNvPr>
        <xdr:cNvSpPr txBox="1"/>
      </xdr:nvSpPr>
      <xdr:spPr>
        <a:xfrm>
          <a:off x="21075727" y="1071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124895</xdr:rowOff>
    </xdr:from>
    <xdr:to>
      <xdr:col>107</xdr:col>
      <xdr:colOff>101600</xdr:colOff>
      <xdr:row>64</xdr:row>
      <xdr:rowOff>55045</xdr:rowOff>
    </xdr:to>
    <xdr:sp macro="" textlink="">
      <xdr:nvSpPr>
        <xdr:cNvPr id="559" name="フローチャート: 判断 558">
          <a:extLst>
            <a:ext uri="{FF2B5EF4-FFF2-40B4-BE49-F238E27FC236}">
              <a16:creationId xmlns:a16="http://schemas.microsoft.com/office/drawing/2014/main" id="{2E89628F-D28E-4C7C-80ED-57D103595E2B}"/>
            </a:ext>
          </a:extLst>
        </xdr:cNvPr>
        <xdr:cNvSpPr/>
      </xdr:nvSpPr>
      <xdr:spPr>
        <a:xfrm>
          <a:off x="20383500" y="1092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62</xdr:row>
      <xdr:rowOff>71572</xdr:rowOff>
    </xdr:from>
    <xdr:ext cx="469744" cy="259045"/>
    <xdr:sp macro="" textlink="">
      <xdr:nvSpPr>
        <xdr:cNvPr id="560" name="n_2aveValue【保健センター・保健所】&#10;一人当たり面積">
          <a:extLst>
            <a:ext uri="{FF2B5EF4-FFF2-40B4-BE49-F238E27FC236}">
              <a16:creationId xmlns:a16="http://schemas.microsoft.com/office/drawing/2014/main" id="{141C52BE-3BE5-4F16-AD1E-46B5BAB1BA88}"/>
            </a:ext>
          </a:extLst>
        </xdr:cNvPr>
        <xdr:cNvSpPr txBox="1"/>
      </xdr:nvSpPr>
      <xdr:spPr>
        <a:xfrm>
          <a:off x="20199427" y="1070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63</xdr:row>
      <xdr:rowOff>139918</xdr:rowOff>
    </xdr:from>
    <xdr:to>
      <xdr:col>102</xdr:col>
      <xdr:colOff>165100</xdr:colOff>
      <xdr:row>64</xdr:row>
      <xdr:rowOff>70068</xdr:rowOff>
    </xdr:to>
    <xdr:sp macro="" textlink="">
      <xdr:nvSpPr>
        <xdr:cNvPr id="561" name="フローチャート: 判断 560">
          <a:extLst>
            <a:ext uri="{FF2B5EF4-FFF2-40B4-BE49-F238E27FC236}">
              <a16:creationId xmlns:a16="http://schemas.microsoft.com/office/drawing/2014/main" id="{9F7408B2-C19B-46BA-B8E3-E7F31F13671F}"/>
            </a:ext>
          </a:extLst>
        </xdr:cNvPr>
        <xdr:cNvSpPr/>
      </xdr:nvSpPr>
      <xdr:spPr>
        <a:xfrm>
          <a:off x="19494500" y="10941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62</xdr:row>
      <xdr:rowOff>86595</xdr:rowOff>
    </xdr:from>
    <xdr:ext cx="469744" cy="259045"/>
    <xdr:sp macro="" textlink="">
      <xdr:nvSpPr>
        <xdr:cNvPr id="562" name="n_3aveValue【保健センター・保健所】&#10;一人当たり面積">
          <a:extLst>
            <a:ext uri="{FF2B5EF4-FFF2-40B4-BE49-F238E27FC236}">
              <a16:creationId xmlns:a16="http://schemas.microsoft.com/office/drawing/2014/main" id="{3E670306-2AD5-486B-B3D9-EFC1F2F259C1}"/>
            </a:ext>
          </a:extLst>
        </xdr:cNvPr>
        <xdr:cNvSpPr txBox="1"/>
      </xdr:nvSpPr>
      <xdr:spPr>
        <a:xfrm>
          <a:off x="19310427" y="10716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63" name="テキスト ボックス 562">
          <a:extLst>
            <a:ext uri="{FF2B5EF4-FFF2-40B4-BE49-F238E27FC236}">
              <a16:creationId xmlns:a16="http://schemas.microsoft.com/office/drawing/2014/main" id="{E1D8A580-63EE-4F88-A67B-4EE3DB463A93}"/>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4" name="テキスト ボックス 563">
          <a:extLst>
            <a:ext uri="{FF2B5EF4-FFF2-40B4-BE49-F238E27FC236}">
              <a16:creationId xmlns:a16="http://schemas.microsoft.com/office/drawing/2014/main" id="{3D7F760E-F11B-4D55-9E0B-E2114777FFF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5" name="テキスト ボックス 564">
          <a:extLst>
            <a:ext uri="{FF2B5EF4-FFF2-40B4-BE49-F238E27FC236}">
              <a16:creationId xmlns:a16="http://schemas.microsoft.com/office/drawing/2014/main" id="{6399DF7F-3677-4732-9B9D-4BB78FC2546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6" name="テキスト ボックス 565">
          <a:extLst>
            <a:ext uri="{FF2B5EF4-FFF2-40B4-BE49-F238E27FC236}">
              <a16:creationId xmlns:a16="http://schemas.microsoft.com/office/drawing/2014/main" id="{A55A6850-2353-4B3D-9F99-565E930D0A3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7" name="テキスト ボックス 566">
          <a:extLst>
            <a:ext uri="{FF2B5EF4-FFF2-40B4-BE49-F238E27FC236}">
              <a16:creationId xmlns:a16="http://schemas.microsoft.com/office/drawing/2014/main" id="{BFF98756-8CF9-4C18-99EE-722A15EE927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160492</xdr:rowOff>
    </xdr:from>
    <xdr:to>
      <xdr:col>116</xdr:col>
      <xdr:colOff>114300</xdr:colOff>
      <xdr:row>64</xdr:row>
      <xdr:rowOff>90642</xdr:rowOff>
    </xdr:to>
    <xdr:sp macro="" textlink="">
      <xdr:nvSpPr>
        <xdr:cNvPr id="568" name="楕円 567">
          <a:extLst>
            <a:ext uri="{FF2B5EF4-FFF2-40B4-BE49-F238E27FC236}">
              <a16:creationId xmlns:a16="http://schemas.microsoft.com/office/drawing/2014/main" id="{6D451D0A-BEF0-4BC0-A575-85A6010D76D3}"/>
            </a:ext>
          </a:extLst>
        </xdr:cNvPr>
        <xdr:cNvSpPr/>
      </xdr:nvSpPr>
      <xdr:spPr>
        <a:xfrm>
          <a:off x="22110700" y="1096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126509</xdr:rowOff>
    </xdr:from>
    <xdr:ext cx="469744" cy="259045"/>
    <xdr:sp macro="" textlink="">
      <xdr:nvSpPr>
        <xdr:cNvPr id="569" name="【保健センター・保健所】&#10;一人当たり面積該当値テキスト">
          <a:extLst>
            <a:ext uri="{FF2B5EF4-FFF2-40B4-BE49-F238E27FC236}">
              <a16:creationId xmlns:a16="http://schemas.microsoft.com/office/drawing/2014/main" id="{2FE31E14-25DB-4D50-A7F0-D9FF1BD98F51}"/>
            </a:ext>
          </a:extLst>
        </xdr:cNvPr>
        <xdr:cNvSpPr txBox="1"/>
      </xdr:nvSpPr>
      <xdr:spPr>
        <a:xfrm>
          <a:off x="22199600" y="1092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161798</xdr:rowOff>
    </xdr:from>
    <xdr:to>
      <xdr:col>112</xdr:col>
      <xdr:colOff>38100</xdr:colOff>
      <xdr:row>64</xdr:row>
      <xdr:rowOff>91948</xdr:rowOff>
    </xdr:to>
    <xdr:sp macro="" textlink="">
      <xdr:nvSpPr>
        <xdr:cNvPr id="570" name="楕円 569">
          <a:extLst>
            <a:ext uri="{FF2B5EF4-FFF2-40B4-BE49-F238E27FC236}">
              <a16:creationId xmlns:a16="http://schemas.microsoft.com/office/drawing/2014/main" id="{8827DC53-96CE-4B95-8A04-35871E7C7178}"/>
            </a:ext>
          </a:extLst>
        </xdr:cNvPr>
        <xdr:cNvSpPr/>
      </xdr:nvSpPr>
      <xdr:spPr>
        <a:xfrm>
          <a:off x="21272500" y="1096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39842</xdr:rowOff>
    </xdr:from>
    <xdr:to>
      <xdr:col>116</xdr:col>
      <xdr:colOff>63500</xdr:colOff>
      <xdr:row>64</xdr:row>
      <xdr:rowOff>41148</xdr:rowOff>
    </xdr:to>
    <xdr:cxnSp macro="">
      <xdr:nvCxnSpPr>
        <xdr:cNvPr id="571" name="直線コネクタ 570">
          <a:extLst>
            <a:ext uri="{FF2B5EF4-FFF2-40B4-BE49-F238E27FC236}">
              <a16:creationId xmlns:a16="http://schemas.microsoft.com/office/drawing/2014/main" id="{105A9227-CE90-47AE-9CBE-E451A76AEC09}"/>
            </a:ext>
          </a:extLst>
        </xdr:cNvPr>
        <xdr:cNvCxnSpPr/>
      </xdr:nvCxnSpPr>
      <xdr:spPr>
        <a:xfrm flipV="1">
          <a:off x="21323300" y="11012642"/>
          <a:ext cx="8382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165064</xdr:rowOff>
    </xdr:from>
    <xdr:to>
      <xdr:col>107</xdr:col>
      <xdr:colOff>101600</xdr:colOff>
      <xdr:row>64</xdr:row>
      <xdr:rowOff>95214</xdr:rowOff>
    </xdr:to>
    <xdr:sp macro="" textlink="">
      <xdr:nvSpPr>
        <xdr:cNvPr id="572" name="楕円 571">
          <a:extLst>
            <a:ext uri="{FF2B5EF4-FFF2-40B4-BE49-F238E27FC236}">
              <a16:creationId xmlns:a16="http://schemas.microsoft.com/office/drawing/2014/main" id="{26074162-C952-441E-A72F-3231F54C8427}"/>
            </a:ext>
          </a:extLst>
        </xdr:cNvPr>
        <xdr:cNvSpPr/>
      </xdr:nvSpPr>
      <xdr:spPr>
        <a:xfrm>
          <a:off x="20383500" y="1096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41148</xdr:rowOff>
    </xdr:from>
    <xdr:to>
      <xdr:col>111</xdr:col>
      <xdr:colOff>177800</xdr:colOff>
      <xdr:row>64</xdr:row>
      <xdr:rowOff>44414</xdr:rowOff>
    </xdr:to>
    <xdr:cxnSp macro="">
      <xdr:nvCxnSpPr>
        <xdr:cNvPr id="573" name="直線コネクタ 572">
          <a:extLst>
            <a:ext uri="{FF2B5EF4-FFF2-40B4-BE49-F238E27FC236}">
              <a16:creationId xmlns:a16="http://schemas.microsoft.com/office/drawing/2014/main" id="{6753B544-AA1C-4886-BADF-6DE2FB74F854}"/>
            </a:ext>
          </a:extLst>
        </xdr:cNvPr>
        <xdr:cNvCxnSpPr/>
      </xdr:nvCxnSpPr>
      <xdr:spPr>
        <a:xfrm flipV="1">
          <a:off x="20434300" y="1101394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166697</xdr:rowOff>
    </xdr:from>
    <xdr:to>
      <xdr:col>102</xdr:col>
      <xdr:colOff>165100</xdr:colOff>
      <xdr:row>64</xdr:row>
      <xdr:rowOff>96847</xdr:rowOff>
    </xdr:to>
    <xdr:sp macro="" textlink="">
      <xdr:nvSpPr>
        <xdr:cNvPr id="574" name="楕円 573">
          <a:extLst>
            <a:ext uri="{FF2B5EF4-FFF2-40B4-BE49-F238E27FC236}">
              <a16:creationId xmlns:a16="http://schemas.microsoft.com/office/drawing/2014/main" id="{85CA888C-A3BB-41E0-B468-ABDFFE4372D0}"/>
            </a:ext>
          </a:extLst>
        </xdr:cNvPr>
        <xdr:cNvSpPr/>
      </xdr:nvSpPr>
      <xdr:spPr>
        <a:xfrm>
          <a:off x="19494500" y="1096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44414</xdr:rowOff>
    </xdr:from>
    <xdr:to>
      <xdr:col>107</xdr:col>
      <xdr:colOff>50800</xdr:colOff>
      <xdr:row>64</xdr:row>
      <xdr:rowOff>46047</xdr:rowOff>
    </xdr:to>
    <xdr:cxnSp macro="">
      <xdr:nvCxnSpPr>
        <xdr:cNvPr id="575" name="直線コネクタ 574">
          <a:extLst>
            <a:ext uri="{FF2B5EF4-FFF2-40B4-BE49-F238E27FC236}">
              <a16:creationId xmlns:a16="http://schemas.microsoft.com/office/drawing/2014/main" id="{7D03B4AD-979F-4137-9B57-DB5DDDBB724B}"/>
            </a:ext>
          </a:extLst>
        </xdr:cNvPr>
        <xdr:cNvCxnSpPr/>
      </xdr:nvCxnSpPr>
      <xdr:spPr>
        <a:xfrm flipV="1">
          <a:off x="19545300" y="1101721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83075</xdr:rowOff>
    </xdr:from>
    <xdr:ext cx="469744" cy="259045"/>
    <xdr:sp macro="" textlink="">
      <xdr:nvSpPr>
        <xdr:cNvPr id="576" name="n_1mainValue【保健センター・保健所】&#10;一人当たり面積">
          <a:extLst>
            <a:ext uri="{FF2B5EF4-FFF2-40B4-BE49-F238E27FC236}">
              <a16:creationId xmlns:a16="http://schemas.microsoft.com/office/drawing/2014/main" id="{48996219-187A-4717-B43B-4947E830932D}"/>
            </a:ext>
          </a:extLst>
        </xdr:cNvPr>
        <xdr:cNvSpPr txBox="1"/>
      </xdr:nvSpPr>
      <xdr:spPr>
        <a:xfrm>
          <a:off x="21075727" y="11055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86341</xdr:rowOff>
    </xdr:from>
    <xdr:ext cx="469744" cy="259045"/>
    <xdr:sp macro="" textlink="">
      <xdr:nvSpPr>
        <xdr:cNvPr id="577" name="n_2mainValue【保健センター・保健所】&#10;一人当たり面積">
          <a:extLst>
            <a:ext uri="{FF2B5EF4-FFF2-40B4-BE49-F238E27FC236}">
              <a16:creationId xmlns:a16="http://schemas.microsoft.com/office/drawing/2014/main" id="{E5AE9CAA-D592-443F-8701-F75BE05DA0A3}"/>
            </a:ext>
          </a:extLst>
        </xdr:cNvPr>
        <xdr:cNvSpPr txBox="1"/>
      </xdr:nvSpPr>
      <xdr:spPr>
        <a:xfrm>
          <a:off x="20199427" y="1105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87974</xdr:rowOff>
    </xdr:from>
    <xdr:ext cx="469744" cy="259045"/>
    <xdr:sp macro="" textlink="">
      <xdr:nvSpPr>
        <xdr:cNvPr id="578" name="n_3mainValue【保健センター・保健所】&#10;一人当たり面積">
          <a:extLst>
            <a:ext uri="{FF2B5EF4-FFF2-40B4-BE49-F238E27FC236}">
              <a16:creationId xmlns:a16="http://schemas.microsoft.com/office/drawing/2014/main" id="{AD9E59E5-05F6-4797-A468-41A451D6D30F}"/>
            </a:ext>
          </a:extLst>
        </xdr:cNvPr>
        <xdr:cNvSpPr txBox="1"/>
      </xdr:nvSpPr>
      <xdr:spPr>
        <a:xfrm>
          <a:off x="19310427" y="11060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9" name="正方形/長方形 578">
          <a:extLst>
            <a:ext uri="{FF2B5EF4-FFF2-40B4-BE49-F238E27FC236}">
              <a16:creationId xmlns:a16="http://schemas.microsoft.com/office/drawing/2014/main" id="{70B05645-FB04-4F66-ABE1-F7A4123B16D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0" name="正方形/長方形 579">
          <a:extLst>
            <a:ext uri="{FF2B5EF4-FFF2-40B4-BE49-F238E27FC236}">
              <a16:creationId xmlns:a16="http://schemas.microsoft.com/office/drawing/2014/main" id="{9AA5E77B-4C19-4F9E-8DA3-F2359B3D780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1" name="正方形/長方形 580">
          <a:extLst>
            <a:ext uri="{FF2B5EF4-FFF2-40B4-BE49-F238E27FC236}">
              <a16:creationId xmlns:a16="http://schemas.microsoft.com/office/drawing/2014/main" id="{96AC4DC1-8CC4-4188-AB49-80C55430A98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2" name="正方形/長方形 581">
          <a:extLst>
            <a:ext uri="{FF2B5EF4-FFF2-40B4-BE49-F238E27FC236}">
              <a16:creationId xmlns:a16="http://schemas.microsoft.com/office/drawing/2014/main" id="{B8022102-0DB4-419B-92EA-34E39AD95DF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3" name="正方形/長方形 582">
          <a:extLst>
            <a:ext uri="{FF2B5EF4-FFF2-40B4-BE49-F238E27FC236}">
              <a16:creationId xmlns:a16="http://schemas.microsoft.com/office/drawing/2014/main" id="{2E6D39B9-E066-4F7F-BB0B-323F13FABCE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4" name="正方形/長方形 583">
          <a:extLst>
            <a:ext uri="{FF2B5EF4-FFF2-40B4-BE49-F238E27FC236}">
              <a16:creationId xmlns:a16="http://schemas.microsoft.com/office/drawing/2014/main" id="{6C6FC1CD-CDBE-460F-982E-01BF9850E3E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5" name="正方形/長方形 584">
          <a:extLst>
            <a:ext uri="{FF2B5EF4-FFF2-40B4-BE49-F238E27FC236}">
              <a16:creationId xmlns:a16="http://schemas.microsoft.com/office/drawing/2014/main" id="{14A058B2-D20F-4881-913A-494F7938F61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6" name="正方形/長方形 585">
          <a:extLst>
            <a:ext uri="{FF2B5EF4-FFF2-40B4-BE49-F238E27FC236}">
              <a16:creationId xmlns:a16="http://schemas.microsoft.com/office/drawing/2014/main" id="{929C8C5C-8CFA-4289-8869-86CB939260EC}"/>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7" name="テキスト ボックス 586">
          <a:extLst>
            <a:ext uri="{FF2B5EF4-FFF2-40B4-BE49-F238E27FC236}">
              <a16:creationId xmlns:a16="http://schemas.microsoft.com/office/drawing/2014/main" id="{016EA0EC-E817-4644-8F93-6ABD3E520AE7}"/>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8" name="直線コネクタ 587">
          <a:extLst>
            <a:ext uri="{FF2B5EF4-FFF2-40B4-BE49-F238E27FC236}">
              <a16:creationId xmlns:a16="http://schemas.microsoft.com/office/drawing/2014/main" id="{258E49ED-B221-4544-B0E0-C8F4CD8AB1A3}"/>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89" name="テキスト ボックス 588">
          <a:extLst>
            <a:ext uri="{FF2B5EF4-FFF2-40B4-BE49-F238E27FC236}">
              <a16:creationId xmlns:a16="http://schemas.microsoft.com/office/drawing/2014/main" id="{2FCBAB49-C59A-4844-A8C4-CD20BEDAFC86}"/>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90" name="直線コネクタ 589">
          <a:extLst>
            <a:ext uri="{FF2B5EF4-FFF2-40B4-BE49-F238E27FC236}">
              <a16:creationId xmlns:a16="http://schemas.microsoft.com/office/drawing/2014/main" id="{6F52D5B8-E351-4B81-88DC-75EBA63789B4}"/>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91" name="テキスト ボックス 590">
          <a:extLst>
            <a:ext uri="{FF2B5EF4-FFF2-40B4-BE49-F238E27FC236}">
              <a16:creationId xmlns:a16="http://schemas.microsoft.com/office/drawing/2014/main" id="{99B02350-1297-4537-B086-1D010AF5F860}"/>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92" name="直線コネクタ 591">
          <a:extLst>
            <a:ext uri="{FF2B5EF4-FFF2-40B4-BE49-F238E27FC236}">
              <a16:creationId xmlns:a16="http://schemas.microsoft.com/office/drawing/2014/main" id="{1527864E-E59B-4462-8574-B5ECAC9374B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93" name="テキスト ボックス 592">
          <a:extLst>
            <a:ext uri="{FF2B5EF4-FFF2-40B4-BE49-F238E27FC236}">
              <a16:creationId xmlns:a16="http://schemas.microsoft.com/office/drawing/2014/main" id="{2242DF59-F178-4C82-BFB1-285340B3D51F}"/>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94" name="直線コネクタ 593">
          <a:extLst>
            <a:ext uri="{FF2B5EF4-FFF2-40B4-BE49-F238E27FC236}">
              <a16:creationId xmlns:a16="http://schemas.microsoft.com/office/drawing/2014/main" id="{7047B7C6-6064-4056-A4DA-2372F0B1EFBF}"/>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95" name="テキスト ボックス 594">
          <a:extLst>
            <a:ext uri="{FF2B5EF4-FFF2-40B4-BE49-F238E27FC236}">
              <a16:creationId xmlns:a16="http://schemas.microsoft.com/office/drawing/2014/main" id="{2FF77215-BD10-474C-93F4-DDEA5BE9B072}"/>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96" name="直線コネクタ 595">
          <a:extLst>
            <a:ext uri="{FF2B5EF4-FFF2-40B4-BE49-F238E27FC236}">
              <a16:creationId xmlns:a16="http://schemas.microsoft.com/office/drawing/2014/main" id="{DB4CBD00-35D8-45A8-A8EC-AE31F5F8E434}"/>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97" name="テキスト ボックス 596">
          <a:extLst>
            <a:ext uri="{FF2B5EF4-FFF2-40B4-BE49-F238E27FC236}">
              <a16:creationId xmlns:a16="http://schemas.microsoft.com/office/drawing/2014/main" id="{B01D0E6D-DACC-485A-910E-52A414D434F3}"/>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98" name="直線コネクタ 597">
          <a:extLst>
            <a:ext uri="{FF2B5EF4-FFF2-40B4-BE49-F238E27FC236}">
              <a16:creationId xmlns:a16="http://schemas.microsoft.com/office/drawing/2014/main" id="{E230A898-AE51-4FC4-933D-65EFCE443B35}"/>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99" name="テキスト ボックス 598">
          <a:extLst>
            <a:ext uri="{FF2B5EF4-FFF2-40B4-BE49-F238E27FC236}">
              <a16:creationId xmlns:a16="http://schemas.microsoft.com/office/drawing/2014/main" id="{E7C36981-17AA-4093-BD68-D6822E7DEDC5}"/>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0" name="直線コネクタ 599">
          <a:extLst>
            <a:ext uri="{FF2B5EF4-FFF2-40B4-BE49-F238E27FC236}">
              <a16:creationId xmlns:a16="http://schemas.microsoft.com/office/drawing/2014/main" id="{AF1FFB35-BFFF-4541-8A0B-8DB4B649ACF4}"/>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01" name="テキスト ボックス 600">
          <a:extLst>
            <a:ext uri="{FF2B5EF4-FFF2-40B4-BE49-F238E27FC236}">
              <a16:creationId xmlns:a16="http://schemas.microsoft.com/office/drawing/2014/main" id="{6E365153-D3AF-466B-88D7-12F0E95CF44D}"/>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2" name="【消防施設】&#10;有形固定資産減価償却率グラフ枠">
          <a:extLst>
            <a:ext uri="{FF2B5EF4-FFF2-40B4-BE49-F238E27FC236}">
              <a16:creationId xmlns:a16="http://schemas.microsoft.com/office/drawing/2014/main" id="{25038DEB-4BE7-416B-BFEE-3BC46A59B814}"/>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87</xdr:row>
      <xdr:rowOff>13336</xdr:rowOff>
    </xdr:to>
    <xdr:cxnSp macro="">
      <xdr:nvCxnSpPr>
        <xdr:cNvPr id="603" name="直線コネクタ 602">
          <a:extLst>
            <a:ext uri="{FF2B5EF4-FFF2-40B4-BE49-F238E27FC236}">
              <a16:creationId xmlns:a16="http://schemas.microsoft.com/office/drawing/2014/main" id="{6F149B61-E587-49E5-A165-267A57CFE4B8}"/>
            </a:ext>
          </a:extLst>
        </xdr:cNvPr>
        <xdr:cNvCxnSpPr/>
      </xdr:nvCxnSpPr>
      <xdr:spPr>
        <a:xfrm flipV="1">
          <a:off x="16318864" y="13434061"/>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17163</xdr:rowOff>
    </xdr:from>
    <xdr:ext cx="405111" cy="259045"/>
    <xdr:sp macro="" textlink="">
      <xdr:nvSpPr>
        <xdr:cNvPr id="604" name="【消防施設】&#10;有形固定資産減価償却率最小値テキスト">
          <a:extLst>
            <a:ext uri="{FF2B5EF4-FFF2-40B4-BE49-F238E27FC236}">
              <a16:creationId xmlns:a16="http://schemas.microsoft.com/office/drawing/2014/main" id="{7C67FA40-8041-4F30-AA8F-D898AD0EE4E8}"/>
            </a:ext>
          </a:extLst>
        </xdr:cNvPr>
        <xdr:cNvSpPr txBox="1"/>
      </xdr:nvSpPr>
      <xdr:spPr>
        <a:xfrm>
          <a:off x="16357600" y="1493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13336</xdr:rowOff>
    </xdr:from>
    <xdr:to>
      <xdr:col>86</xdr:col>
      <xdr:colOff>25400</xdr:colOff>
      <xdr:row>87</xdr:row>
      <xdr:rowOff>13336</xdr:rowOff>
    </xdr:to>
    <xdr:cxnSp macro="">
      <xdr:nvCxnSpPr>
        <xdr:cNvPr id="605" name="直線コネクタ 604">
          <a:extLst>
            <a:ext uri="{FF2B5EF4-FFF2-40B4-BE49-F238E27FC236}">
              <a16:creationId xmlns:a16="http://schemas.microsoft.com/office/drawing/2014/main" id="{E6554022-9B8C-40F6-A878-A51F9BCA08E6}"/>
            </a:ext>
          </a:extLst>
        </xdr:cNvPr>
        <xdr:cNvCxnSpPr/>
      </xdr:nvCxnSpPr>
      <xdr:spPr>
        <a:xfrm>
          <a:off x="16230600" y="1492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405111" cy="259045"/>
    <xdr:sp macro="" textlink="">
      <xdr:nvSpPr>
        <xdr:cNvPr id="606" name="【消防施設】&#10;有形固定資産減価償却率最大値テキスト">
          <a:extLst>
            <a:ext uri="{FF2B5EF4-FFF2-40B4-BE49-F238E27FC236}">
              <a16:creationId xmlns:a16="http://schemas.microsoft.com/office/drawing/2014/main" id="{F058F337-9DFE-4E5D-AB65-1772F8D26B4C}"/>
            </a:ext>
          </a:extLst>
        </xdr:cNvPr>
        <xdr:cNvSpPr txBox="1"/>
      </xdr:nvSpPr>
      <xdr:spPr>
        <a:xfrm>
          <a:off x="16357600"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607" name="直線コネクタ 606">
          <a:extLst>
            <a:ext uri="{FF2B5EF4-FFF2-40B4-BE49-F238E27FC236}">
              <a16:creationId xmlns:a16="http://schemas.microsoft.com/office/drawing/2014/main" id="{8DC81F1A-55D8-466C-AE59-B78B05B8FB50}"/>
            </a:ext>
          </a:extLst>
        </xdr:cNvPr>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156863</xdr:rowOff>
    </xdr:from>
    <xdr:ext cx="405111" cy="259045"/>
    <xdr:sp macro="" textlink="">
      <xdr:nvSpPr>
        <xdr:cNvPr id="608" name="【消防施設】&#10;有形固定資産減価償却率平均値テキスト">
          <a:extLst>
            <a:ext uri="{FF2B5EF4-FFF2-40B4-BE49-F238E27FC236}">
              <a16:creationId xmlns:a16="http://schemas.microsoft.com/office/drawing/2014/main" id="{05BCB6BD-481B-43EF-A786-413DA208E35C}"/>
            </a:ext>
          </a:extLst>
        </xdr:cNvPr>
        <xdr:cNvSpPr txBox="1"/>
      </xdr:nvSpPr>
      <xdr:spPr>
        <a:xfrm>
          <a:off x="16357600" y="138728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133986</xdr:rowOff>
    </xdr:from>
    <xdr:to>
      <xdr:col>85</xdr:col>
      <xdr:colOff>177800</xdr:colOff>
      <xdr:row>82</xdr:row>
      <xdr:rowOff>64136</xdr:rowOff>
    </xdr:to>
    <xdr:sp macro="" textlink="">
      <xdr:nvSpPr>
        <xdr:cNvPr id="609" name="フローチャート: 判断 608">
          <a:extLst>
            <a:ext uri="{FF2B5EF4-FFF2-40B4-BE49-F238E27FC236}">
              <a16:creationId xmlns:a16="http://schemas.microsoft.com/office/drawing/2014/main" id="{232800AB-361F-4F94-8024-ABF47A7883A1}"/>
            </a:ext>
          </a:extLst>
        </xdr:cNvPr>
        <xdr:cNvSpPr/>
      </xdr:nvSpPr>
      <xdr:spPr>
        <a:xfrm>
          <a:off x="162687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149225</xdr:rowOff>
    </xdr:from>
    <xdr:to>
      <xdr:col>81</xdr:col>
      <xdr:colOff>101600</xdr:colOff>
      <xdr:row>82</xdr:row>
      <xdr:rowOff>79375</xdr:rowOff>
    </xdr:to>
    <xdr:sp macro="" textlink="">
      <xdr:nvSpPr>
        <xdr:cNvPr id="610" name="フローチャート: 判断 609">
          <a:extLst>
            <a:ext uri="{FF2B5EF4-FFF2-40B4-BE49-F238E27FC236}">
              <a16:creationId xmlns:a16="http://schemas.microsoft.com/office/drawing/2014/main" id="{AC6A1FF9-5053-47D4-BF39-518BC2919E11}"/>
            </a:ext>
          </a:extLst>
        </xdr:cNvPr>
        <xdr:cNvSpPr/>
      </xdr:nvSpPr>
      <xdr:spPr>
        <a:xfrm>
          <a:off x="15430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95902</xdr:rowOff>
    </xdr:from>
    <xdr:ext cx="405111" cy="259045"/>
    <xdr:sp macro="" textlink="">
      <xdr:nvSpPr>
        <xdr:cNvPr id="611" name="n_1aveValue【消防施設】&#10;有形固定資産減価償却率">
          <a:extLst>
            <a:ext uri="{FF2B5EF4-FFF2-40B4-BE49-F238E27FC236}">
              <a16:creationId xmlns:a16="http://schemas.microsoft.com/office/drawing/2014/main" id="{3F33D0E5-8255-4F09-9FFB-1AE8435BB2A2}"/>
            </a:ext>
          </a:extLst>
        </xdr:cNvPr>
        <xdr:cNvSpPr txBox="1"/>
      </xdr:nvSpPr>
      <xdr:spPr>
        <a:xfrm>
          <a:off x="152660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76836</xdr:rowOff>
    </xdr:from>
    <xdr:to>
      <xdr:col>76</xdr:col>
      <xdr:colOff>165100</xdr:colOff>
      <xdr:row>83</xdr:row>
      <xdr:rowOff>6986</xdr:rowOff>
    </xdr:to>
    <xdr:sp macro="" textlink="">
      <xdr:nvSpPr>
        <xdr:cNvPr id="612" name="フローチャート: 判断 611">
          <a:extLst>
            <a:ext uri="{FF2B5EF4-FFF2-40B4-BE49-F238E27FC236}">
              <a16:creationId xmlns:a16="http://schemas.microsoft.com/office/drawing/2014/main" id="{EEDA3BCB-A3CE-426C-8A0F-B849F1079021}"/>
            </a:ext>
          </a:extLst>
        </xdr:cNvPr>
        <xdr:cNvSpPr/>
      </xdr:nvSpPr>
      <xdr:spPr>
        <a:xfrm>
          <a:off x="14541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169563</xdr:rowOff>
    </xdr:from>
    <xdr:ext cx="405111" cy="259045"/>
    <xdr:sp macro="" textlink="">
      <xdr:nvSpPr>
        <xdr:cNvPr id="613" name="n_2aveValue【消防施設】&#10;有形固定資産減価償却率">
          <a:extLst>
            <a:ext uri="{FF2B5EF4-FFF2-40B4-BE49-F238E27FC236}">
              <a16:creationId xmlns:a16="http://schemas.microsoft.com/office/drawing/2014/main" id="{94D8EB92-1B64-4E83-821A-E9B833CB67CF}"/>
            </a:ext>
          </a:extLst>
        </xdr:cNvPr>
        <xdr:cNvSpPr txBox="1"/>
      </xdr:nvSpPr>
      <xdr:spPr>
        <a:xfrm>
          <a:off x="14389744" y="1422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82</xdr:row>
      <xdr:rowOff>69214</xdr:rowOff>
    </xdr:from>
    <xdr:to>
      <xdr:col>72</xdr:col>
      <xdr:colOff>38100</xdr:colOff>
      <xdr:row>82</xdr:row>
      <xdr:rowOff>170814</xdr:rowOff>
    </xdr:to>
    <xdr:sp macro="" textlink="">
      <xdr:nvSpPr>
        <xdr:cNvPr id="614" name="フローチャート: 判断 613">
          <a:extLst>
            <a:ext uri="{FF2B5EF4-FFF2-40B4-BE49-F238E27FC236}">
              <a16:creationId xmlns:a16="http://schemas.microsoft.com/office/drawing/2014/main" id="{C9C71BCE-4F20-4C17-89FC-4C49A6644BFB}"/>
            </a:ext>
          </a:extLst>
        </xdr:cNvPr>
        <xdr:cNvSpPr/>
      </xdr:nvSpPr>
      <xdr:spPr>
        <a:xfrm>
          <a:off x="136525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81</xdr:row>
      <xdr:rowOff>15891</xdr:rowOff>
    </xdr:from>
    <xdr:ext cx="405111" cy="259045"/>
    <xdr:sp macro="" textlink="">
      <xdr:nvSpPr>
        <xdr:cNvPr id="615" name="n_3aveValue【消防施設】&#10;有形固定資産減価償却率">
          <a:extLst>
            <a:ext uri="{FF2B5EF4-FFF2-40B4-BE49-F238E27FC236}">
              <a16:creationId xmlns:a16="http://schemas.microsoft.com/office/drawing/2014/main" id="{99FF0A77-5D49-4249-ACBB-10A6B73A55E2}"/>
            </a:ext>
          </a:extLst>
        </xdr:cNvPr>
        <xdr:cNvSpPr txBox="1"/>
      </xdr:nvSpPr>
      <xdr:spPr>
        <a:xfrm>
          <a:off x="13500744" y="1390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62165DE8-CF82-4433-91B4-684C56B6BC4A}"/>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0AB8B766-5460-48CF-A34E-B5E2A7A3A201}"/>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id="{692EA5D8-CF6A-439C-A75A-048E873FD4F9}"/>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4703DCF9-62CE-4E01-861F-8DFE7B607225}"/>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1C5B2D6A-30B5-4EF5-A3A3-A626520AF4F6}"/>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133986</xdr:rowOff>
    </xdr:from>
    <xdr:to>
      <xdr:col>85</xdr:col>
      <xdr:colOff>177800</xdr:colOff>
      <xdr:row>82</xdr:row>
      <xdr:rowOff>64136</xdr:rowOff>
    </xdr:to>
    <xdr:sp macro="" textlink="">
      <xdr:nvSpPr>
        <xdr:cNvPr id="621" name="楕円 620">
          <a:extLst>
            <a:ext uri="{FF2B5EF4-FFF2-40B4-BE49-F238E27FC236}">
              <a16:creationId xmlns:a16="http://schemas.microsoft.com/office/drawing/2014/main" id="{06042F40-1B29-4455-A7A6-5C526BBF77CF}"/>
            </a:ext>
          </a:extLst>
        </xdr:cNvPr>
        <xdr:cNvSpPr/>
      </xdr:nvSpPr>
      <xdr:spPr>
        <a:xfrm>
          <a:off x="16268700" y="1402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112413</xdr:rowOff>
    </xdr:from>
    <xdr:ext cx="405111" cy="259045"/>
    <xdr:sp macro="" textlink="">
      <xdr:nvSpPr>
        <xdr:cNvPr id="622" name="【消防施設】&#10;有形固定資産減価償却率該当値テキスト">
          <a:extLst>
            <a:ext uri="{FF2B5EF4-FFF2-40B4-BE49-F238E27FC236}">
              <a16:creationId xmlns:a16="http://schemas.microsoft.com/office/drawing/2014/main" id="{E7BD8392-E128-404D-8A56-A17DF07EEF47}"/>
            </a:ext>
          </a:extLst>
        </xdr:cNvPr>
        <xdr:cNvSpPr txBox="1"/>
      </xdr:nvSpPr>
      <xdr:spPr>
        <a:xfrm>
          <a:off x="16357600" y="1399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636</xdr:rowOff>
    </xdr:from>
    <xdr:to>
      <xdr:col>81</xdr:col>
      <xdr:colOff>101600</xdr:colOff>
      <xdr:row>82</xdr:row>
      <xdr:rowOff>102236</xdr:rowOff>
    </xdr:to>
    <xdr:sp macro="" textlink="">
      <xdr:nvSpPr>
        <xdr:cNvPr id="623" name="楕円 622">
          <a:extLst>
            <a:ext uri="{FF2B5EF4-FFF2-40B4-BE49-F238E27FC236}">
              <a16:creationId xmlns:a16="http://schemas.microsoft.com/office/drawing/2014/main" id="{A5502CEB-6515-4E6C-9C22-F75E1EFEE7CA}"/>
            </a:ext>
          </a:extLst>
        </xdr:cNvPr>
        <xdr:cNvSpPr/>
      </xdr:nvSpPr>
      <xdr:spPr>
        <a:xfrm>
          <a:off x="15430500" y="1405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13336</xdr:rowOff>
    </xdr:from>
    <xdr:to>
      <xdr:col>85</xdr:col>
      <xdr:colOff>127000</xdr:colOff>
      <xdr:row>82</xdr:row>
      <xdr:rowOff>51436</xdr:rowOff>
    </xdr:to>
    <xdr:cxnSp macro="">
      <xdr:nvCxnSpPr>
        <xdr:cNvPr id="624" name="直線コネクタ 623">
          <a:extLst>
            <a:ext uri="{FF2B5EF4-FFF2-40B4-BE49-F238E27FC236}">
              <a16:creationId xmlns:a16="http://schemas.microsoft.com/office/drawing/2014/main" id="{CCE40CC6-E464-441C-88DB-9842142A3240}"/>
            </a:ext>
          </a:extLst>
        </xdr:cNvPr>
        <xdr:cNvCxnSpPr/>
      </xdr:nvCxnSpPr>
      <xdr:spPr>
        <a:xfrm flipV="1">
          <a:off x="15481300" y="14072236"/>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38736</xdr:rowOff>
    </xdr:from>
    <xdr:to>
      <xdr:col>76</xdr:col>
      <xdr:colOff>165100</xdr:colOff>
      <xdr:row>82</xdr:row>
      <xdr:rowOff>140336</xdr:rowOff>
    </xdr:to>
    <xdr:sp macro="" textlink="">
      <xdr:nvSpPr>
        <xdr:cNvPr id="625" name="楕円 624">
          <a:extLst>
            <a:ext uri="{FF2B5EF4-FFF2-40B4-BE49-F238E27FC236}">
              <a16:creationId xmlns:a16="http://schemas.microsoft.com/office/drawing/2014/main" id="{0B0C5FA1-7E29-44A7-9BE2-6C1C5B111977}"/>
            </a:ext>
          </a:extLst>
        </xdr:cNvPr>
        <xdr:cNvSpPr/>
      </xdr:nvSpPr>
      <xdr:spPr>
        <a:xfrm>
          <a:off x="14541500" y="1409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51436</xdr:rowOff>
    </xdr:from>
    <xdr:to>
      <xdr:col>81</xdr:col>
      <xdr:colOff>50800</xdr:colOff>
      <xdr:row>82</xdr:row>
      <xdr:rowOff>89536</xdr:rowOff>
    </xdr:to>
    <xdr:cxnSp macro="">
      <xdr:nvCxnSpPr>
        <xdr:cNvPr id="626" name="直線コネクタ 625">
          <a:extLst>
            <a:ext uri="{FF2B5EF4-FFF2-40B4-BE49-F238E27FC236}">
              <a16:creationId xmlns:a16="http://schemas.microsoft.com/office/drawing/2014/main" id="{3D87532E-1F05-467C-B233-6C5E5D53EE82}"/>
            </a:ext>
          </a:extLst>
        </xdr:cNvPr>
        <xdr:cNvCxnSpPr/>
      </xdr:nvCxnSpPr>
      <xdr:spPr>
        <a:xfrm flipV="1">
          <a:off x="14592300" y="1411033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76836</xdr:rowOff>
    </xdr:from>
    <xdr:to>
      <xdr:col>72</xdr:col>
      <xdr:colOff>38100</xdr:colOff>
      <xdr:row>83</xdr:row>
      <xdr:rowOff>6986</xdr:rowOff>
    </xdr:to>
    <xdr:sp macro="" textlink="">
      <xdr:nvSpPr>
        <xdr:cNvPr id="627" name="楕円 626">
          <a:extLst>
            <a:ext uri="{FF2B5EF4-FFF2-40B4-BE49-F238E27FC236}">
              <a16:creationId xmlns:a16="http://schemas.microsoft.com/office/drawing/2014/main" id="{35BFB389-E7A3-401C-AC8E-D8069B480CBC}"/>
            </a:ext>
          </a:extLst>
        </xdr:cNvPr>
        <xdr:cNvSpPr/>
      </xdr:nvSpPr>
      <xdr:spPr>
        <a:xfrm>
          <a:off x="13652500" y="1413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89536</xdr:rowOff>
    </xdr:from>
    <xdr:to>
      <xdr:col>76</xdr:col>
      <xdr:colOff>114300</xdr:colOff>
      <xdr:row>82</xdr:row>
      <xdr:rowOff>127636</xdr:rowOff>
    </xdr:to>
    <xdr:cxnSp macro="">
      <xdr:nvCxnSpPr>
        <xdr:cNvPr id="628" name="直線コネクタ 627">
          <a:extLst>
            <a:ext uri="{FF2B5EF4-FFF2-40B4-BE49-F238E27FC236}">
              <a16:creationId xmlns:a16="http://schemas.microsoft.com/office/drawing/2014/main" id="{1743FB57-270C-4EC0-9C26-FD1C754412F2}"/>
            </a:ext>
          </a:extLst>
        </xdr:cNvPr>
        <xdr:cNvCxnSpPr/>
      </xdr:nvCxnSpPr>
      <xdr:spPr>
        <a:xfrm flipV="1">
          <a:off x="13703300" y="1414843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93363</xdr:rowOff>
    </xdr:from>
    <xdr:ext cx="405111" cy="259045"/>
    <xdr:sp macro="" textlink="">
      <xdr:nvSpPr>
        <xdr:cNvPr id="629" name="n_1mainValue【消防施設】&#10;有形固定資産減価償却率">
          <a:extLst>
            <a:ext uri="{FF2B5EF4-FFF2-40B4-BE49-F238E27FC236}">
              <a16:creationId xmlns:a16="http://schemas.microsoft.com/office/drawing/2014/main" id="{3160DC58-8347-420E-98B7-2C6B73D0E434}"/>
            </a:ext>
          </a:extLst>
        </xdr:cNvPr>
        <xdr:cNvSpPr txBox="1"/>
      </xdr:nvSpPr>
      <xdr:spPr>
        <a:xfrm>
          <a:off x="15266044" y="1415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156863</xdr:rowOff>
    </xdr:from>
    <xdr:ext cx="405111" cy="259045"/>
    <xdr:sp macro="" textlink="">
      <xdr:nvSpPr>
        <xdr:cNvPr id="630" name="n_2mainValue【消防施設】&#10;有形固定資産減価償却率">
          <a:extLst>
            <a:ext uri="{FF2B5EF4-FFF2-40B4-BE49-F238E27FC236}">
              <a16:creationId xmlns:a16="http://schemas.microsoft.com/office/drawing/2014/main" id="{049C1A18-C71C-455D-8CB0-F8618FC63F57}"/>
            </a:ext>
          </a:extLst>
        </xdr:cNvPr>
        <xdr:cNvSpPr txBox="1"/>
      </xdr:nvSpPr>
      <xdr:spPr>
        <a:xfrm>
          <a:off x="14389744" y="13872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169563</xdr:rowOff>
    </xdr:from>
    <xdr:ext cx="405111" cy="259045"/>
    <xdr:sp macro="" textlink="">
      <xdr:nvSpPr>
        <xdr:cNvPr id="631" name="n_3mainValue【消防施設】&#10;有形固定資産減価償却率">
          <a:extLst>
            <a:ext uri="{FF2B5EF4-FFF2-40B4-BE49-F238E27FC236}">
              <a16:creationId xmlns:a16="http://schemas.microsoft.com/office/drawing/2014/main" id="{C1943250-BDFC-4977-A4B5-5C755202D500}"/>
            </a:ext>
          </a:extLst>
        </xdr:cNvPr>
        <xdr:cNvSpPr txBox="1"/>
      </xdr:nvSpPr>
      <xdr:spPr>
        <a:xfrm>
          <a:off x="13500744" y="1422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a:extLst>
            <a:ext uri="{FF2B5EF4-FFF2-40B4-BE49-F238E27FC236}">
              <a16:creationId xmlns:a16="http://schemas.microsoft.com/office/drawing/2014/main" id="{46478466-88FD-4F9D-96D0-5AC0EF946B0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a:extLst>
            <a:ext uri="{FF2B5EF4-FFF2-40B4-BE49-F238E27FC236}">
              <a16:creationId xmlns:a16="http://schemas.microsoft.com/office/drawing/2014/main" id="{AC82C6E3-591C-415A-B7D9-3089713EF5E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a:extLst>
            <a:ext uri="{FF2B5EF4-FFF2-40B4-BE49-F238E27FC236}">
              <a16:creationId xmlns:a16="http://schemas.microsoft.com/office/drawing/2014/main" id="{3EC1959A-AC95-4196-90A0-A7C1D21BF0E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a:extLst>
            <a:ext uri="{FF2B5EF4-FFF2-40B4-BE49-F238E27FC236}">
              <a16:creationId xmlns:a16="http://schemas.microsoft.com/office/drawing/2014/main" id="{39487FAD-15A1-44DC-82CF-7CC5C844477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a:extLst>
            <a:ext uri="{FF2B5EF4-FFF2-40B4-BE49-F238E27FC236}">
              <a16:creationId xmlns:a16="http://schemas.microsoft.com/office/drawing/2014/main" id="{00B55619-0146-439D-B5D7-A15B3E0E797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a:extLst>
            <a:ext uri="{FF2B5EF4-FFF2-40B4-BE49-F238E27FC236}">
              <a16:creationId xmlns:a16="http://schemas.microsoft.com/office/drawing/2014/main" id="{A5B945FC-0FBB-4181-97EF-7011D5B3BB5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a:extLst>
            <a:ext uri="{FF2B5EF4-FFF2-40B4-BE49-F238E27FC236}">
              <a16:creationId xmlns:a16="http://schemas.microsoft.com/office/drawing/2014/main" id="{1D59F2BB-5490-4C1A-890C-39981A30B31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a:extLst>
            <a:ext uri="{FF2B5EF4-FFF2-40B4-BE49-F238E27FC236}">
              <a16:creationId xmlns:a16="http://schemas.microsoft.com/office/drawing/2014/main" id="{8C023372-FE3B-4854-BAB6-FD1ED55BA421}"/>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0" name="テキスト ボックス 639">
          <a:extLst>
            <a:ext uri="{FF2B5EF4-FFF2-40B4-BE49-F238E27FC236}">
              <a16:creationId xmlns:a16="http://schemas.microsoft.com/office/drawing/2014/main" id="{5EC8897A-DD4D-42CF-A799-5D6D65BE872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1" name="直線コネクタ 640">
          <a:extLst>
            <a:ext uri="{FF2B5EF4-FFF2-40B4-BE49-F238E27FC236}">
              <a16:creationId xmlns:a16="http://schemas.microsoft.com/office/drawing/2014/main" id="{D5AFD1DC-A9F3-4218-8611-22928BF2AF4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42" name="直線コネクタ 641">
          <a:extLst>
            <a:ext uri="{FF2B5EF4-FFF2-40B4-BE49-F238E27FC236}">
              <a16:creationId xmlns:a16="http://schemas.microsoft.com/office/drawing/2014/main" id="{3AF048D8-F886-4B6C-85B6-D229CF94585F}"/>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43" name="テキスト ボックス 642">
          <a:extLst>
            <a:ext uri="{FF2B5EF4-FFF2-40B4-BE49-F238E27FC236}">
              <a16:creationId xmlns:a16="http://schemas.microsoft.com/office/drawing/2014/main" id="{38B1C18D-B289-470E-8945-40CC1E3AAE98}"/>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44" name="直線コネクタ 643">
          <a:extLst>
            <a:ext uri="{FF2B5EF4-FFF2-40B4-BE49-F238E27FC236}">
              <a16:creationId xmlns:a16="http://schemas.microsoft.com/office/drawing/2014/main" id="{54A210D6-7128-45B0-AE21-A2495787737D}"/>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45" name="テキスト ボックス 644">
          <a:extLst>
            <a:ext uri="{FF2B5EF4-FFF2-40B4-BE49-F238E27FC236}">
              <a16:creationId xmlns:a16="http://schemas.microsoft.com/office/drawing/2014/main" id="{161437FE-04B9-47EE-BC87-B609E6B17344}"/>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46" name="直線コネクタ 645">
          <a:extLst>
            <a:ext uri="{FF2B5EF4-FFF2-40B4-BE49-F238E27FC236}">
              <a16:creationId xmlns:a16="http://schemas.microsoft.com/office/drawing/2014/main" id="{CC00B63F-F02A-45DB-BBB8-EBE4334A6E27}"/>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47" name="テキスト ボックス 646">
          <a:extLst>
            <a:ext uri="{FF2B5EF4-FFF2-40B4-BE49-F238E27FC236}">
              <a16:creationId xmlns:a16="http://schemas.microsoft.com/office/drawing/2014/main" id="{9CBF8964-EEA2-47C7-925E-7E69F17E94C3}"/>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48" name="直線コネクタ 647">
          <a:extLst>
            <a:ext uri="{FF2B5EF4-FFF2-40B4-BE49-F238E27FC236}">
              <a16:creationId xmlns:a16="http://schemas.microsoft.com/office/drawing/2014/main" id="{B1EF3E2D-A772-4391-90C7-BB871BFECE7A}"/>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49" name="テキスト ボックス 648">
          <a:extLst>
            <a:ext uri="{FF2B5EF4-FFF2-40B4-BE49-F238E27FC236}">
              <a16:creationId xmlns:a16="http://schemas.microsoft.com/office/drawing/2014/main" id="{E4E7D056-0B34-4019-92E5-ACE84D14AE8F}"/>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0" name="直線コネクタ 649">
          <a:extLst>
            <a:ext uri="{FF2B5EF4-FFF2-40B4-BE49-F238E27FC236}">
              <a16:creationId xmlns:a16="http://schemas.microsoft.com/office/drawing/2014/main" id="{A3A7F4C4-9BD2-43F3-AACB-EE631BA1723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1" name="テキスト ボックス 650">
          <a:extLst>
            <a:ext uri="{FF2B5EF4-FFF2-40B4-BE49-F238E27FC236}">
              <a16:creationId xmlns:a16="http://schemas.microsoft.com/office/drawing/2014/main" id="{C8790F93-D7A6-495D-BBF5-A16E1EF90ED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2" name="【消防施設】&#10;一人当たり面積グラフ枠">
          <a:extLst>
            <a:ext uri="{FF2B5EF4-FFF2-40B4-BE49-F238E27FC236}">
              <a16:creationId xmlns:a16="http://schemas.microsoft.com/office/drawing/2014/main" id="{45B9D3F0-7E87-486E-903B-5D3853FC1AC7}"/>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159258</xdr:rowOff>
    </xdr:from>
    <xdr:to>
      <xdr:col>116</xdr:col>
      <xdr:colOff>62864</xdr:colOff>
      <xdr:row>86</xdr:row>
      <xdr:rowOff>24612</xdr:rowOff>
    </xdr:to>
    <xdr:cxnSp macro="">
      <xdr:nvCxnSpPr>
        <xdr:cNvPr id="653" name="直線コネクタ 652">
          <a:extLst>
            <a:ext uri="{FF2B5EF4-FFF2-40B4-BE49-F238E27FC236}">
              <a16:creationId xmlns:a16="http://schemas.microsoft.com/office/drawing/2014/main" id="{4EB08C12-FD60-408F-A849-4207CA385310}"/>
            </a:ext>
          </a:extLst>
        </xdr:cNvPr>
        <xdr:cNvCxnSpPr/>
      </xdr:nvCxnSpPr>
      <xdr:spPr>
        <a:xfrm flipV="1">
          <a:off x="22160864" y="13532358"/>
          <a:ext cx="0" cy="123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28439</xdr:rowOff>
    </xdr:from>
    <xdr:ext cx="469744" cy="259045"/>
    <xdr:sp macro="" textlink="">
      <xdr:nvSpPr>
        <xdr:cNvPr id="654" name="【消防施設】&#10;一人当たり面積最小値テキスト">
          <a:extLst>
            <a:ext uri="{FF2B5EF4-FFF2-40B4-BE49-F238E27FC236}">
              <a16:creationId xmlns:a16="http://schemas.microsoft.com/office/drawing/2014/main" id="{721E668F-8CFB-4F66-9576-CC31AFBB75C9}"/>
            </a:ext>
          </a:extLst>
        </xdr:cNvPr>
        <xdr:cNvSpPr txBox="1"/>
      </xdr:nvSpPr>
      <xdr:spPr>
        <a:xfrm>
          <a:off x="22199600" y="1477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24612</xdr:rowOff>
    </xdr:from>
    <xdr:to>
      <xdr:col>116</xdr:col>
      <xdr:colOff>152400</xdr:colOff>
      <xdr:row>86</xdr:row>
      <xdr:rowOff>24612</xdr:rowOff>
    </xdr:to>
    <xdr:cxnSp macro="">
      <xdr:nvCxnSpPr>
        <xdr:cNvPr id="655" name="直線コネクタ 654">
          <a:extLst>
            <a:ext uri="{FF2B5EF4-FFF2-40B4-BE49-F238E27FC236}">
              <a16:creationId xmlns:a16="http://schemas.microsoft.com/office/drawing/2014/main" id="{6FAB7A21-4684-446C-A599-13FDA5BE699D}"/>
            </a:ext>
          </a:extLst>
        </xdr:cNvPr>
        <xdr:cNvCxnSpPr/>
      </xdr:nvCxnSpPr>
      <xdr:spPr>
        <a:xfrm>
          <a:off x="22072600" y="14769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105935</xdr:rowOff>
    </xdr:from>
    <xdr:ext cx="469744" cy="259045"/>
    <xdr:sp macro="" textlink="">
      <xdr:nvSpPr>
        <xdr:cNvPr id="656" name="【消防施設】&#10;一人当たり面積最大値テキスト">
          <a:extLst>
            <a:ext uri="{FF2B5EF4-FFF2-40B4-BE49-F238E27FC236}">
              <a16:creationId xmlns:a16="http://schemas.microsoft.com/office/drawing/2014/main" id="{82D3A6DD-901D-49EF-B66F-6C5F4B88CB73}"/>
            </a:ext>
          </a:extLst>
        </xdr:cNvPr>
        <xdr:cNvSpPr txBox="1"/>
      </xdr:nvSpPr>
      <xdr:spPr>
        <a:xfrm>
          <a:off x="22199600" y="1330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159258</xdr:rowOff>
    </xdr:from>
    <xdr:to>
      <xdr:col>116</xdr:col>
      <xdr:colOff>152400</xdr:colOff>
      <xdr:row>78</xdr:row>
      <xdr:rowOff>159258</xdr:rowOff>
    </xdr:to>
    <xdr:cxnSp macro="">
      <xdr:nvCxnSpPr>
        <xdr:cNvPr id="657" name="直線コネクタ 656">
          <a:extLst>
            <a:ext uri="{FF2B5EF4-FFF2-40B4-BE49-F238E27FC236}">
              <a16:creationId xmlns:a16="http://schemas.microsoft.com/office/drawing/2014/main" id="{57D74159-F41B-4608-947D-E380C00C510F}"/>
            </a:ext>
          </a:extLst>
        </xdr:cNvPr>
        <xdr:cNvCxnSpPr/>
      </xdr:nvCxnSpPr>
      <xdr:spPr>
        <a:xfrm>
          <a:off x="22072600" y="13532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65167</xdr:rowOff>
    </xdr:from>
    <xdr:ext cx="469744" cy="259045"/>
    <xdr:sp macro="" textlink="">
      <xdr:nvSpPr>
        <xdr:cNvPr id="658" name="【消防施設】&#10;一人当たり面積平均値テキスト">
          <a:extLst>
            <a:ext uri="{FF2B5EF4-FFF2-40B4-BE49-F238E27FC236}">
              <a16:creationId xmlns:a16="http://schemas.microsoft.com/office/drawing/2014/main" id="{10F93D8C-316A-492A-B2F4-5A01B53A8499}"/>
            </a:ext>
          </a:extLst>
        </xdr:cNvPr>
        <xdr:cNvSpPr txBox="1"/>
      </xdr:nvSpPr>
      <xdr:spPr>
        <a:xfrm>
          <a:off x="22199600" y="14638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86740</xdr:rowOff>
    </xdr:from>
    <xdr:to>
      <xdr:col>116</xdr:col>
      <xdr:colOff>114300</xdr:colOff>
      <xdr:row>86</xdr:row>
      <xdr:rowOff>16890</xdr:rowOff>
    </xdr:to>
    <xdr:sp macro="" textlink="">
      <xdr:nvSpPr>
        <xdr:cNvPr id="659" name="フローチャート: 判断 658">
          <a:extLst>
            <a:ext uri="{FF2B5EF4-FFF2-40B4-BE49-F238E27FC236}">
              <a16:creationId xmlns:a16="http://schemas.microsoft.com/office/drawing/2014/main" id="{8D779EEA-4154-416C-A76F-6567F847240E}"/>
            </a:ext>
          </a:extLst>
        </xdr:cNvPr>
        <xdr:cNvSpPr/>
      </xdr:nvSpPr>
      <xdr:spPr>
        <a:xfrm>
          <a:off x="22110700" y="1465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78054</xdr:rowOff>
    </xdr:from>
    <xdr:to>
      <xdr:col>112</xdr:col>
      <xdr:colOff>38100</xdr:colOff>
      <xdr:row>86</xdr:row>
      <xdr:rowOff>8204</xdr:rowOff>
    </xdr:to>
    <xdr:sp macro="" textlink="">
      <xdr:nvSpPr>
        <xdr:cNvPr id="660" name="フローチャート: 判断 659">
          <a:extLst>
            <a:ext uri="{FF2B5EF4-FFF2-40B4-BE49-F238E27FC236}">
              <a16:creationId xmlns:a16="http://schemas.microsoft.com/office/drawing/2014/main" id="{93AD67F6-BBDB-4B03-84EF-6AFBC2227AF9}"/>
            </a:ext>
          </a:extLst>
        </xdr:cNvPr>
        <xdr:cNvSpPr/>
      </xdr:nvSpPr>
      <xdr:spPr>
        <a:xfrm>
          <a:off x="21272500" y="1465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170781</xdr:rowOff>
    </xdr:from>
    <xdr:ext cx="469744" cy="259045"/>
    <xdr:sp macro="" textlink="">
      <xdr:nvSpPr>
        <xdr:cNvPr id="661" name="n_1aveValue【消防施設】&#10;一人当たり面積">
          <a:extLst>
            <a:ext uri="{FF2B5EF4-FFF2-40B4-BE49-F238E27FC236}">
              <a16:creationId xmlns:a16="http://schemas.microsoft.com/office/drawing/2014/main" id="{E1C211C2-561D-4A43-80C7-8CAC01F67C21}"/>
            </a:ext>
          </a:extLst>
        </xdr:cNvPr>
        <xdr:cNvSpPr txBox="1"/>
      </xdr:nvSpPr>
      <xdr:spPr>
        <a:xfrm>
          <a:off x="21075727" y="14744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35306</xdr:rowOff>
    </xdr:from>
    <xdr:to>
      <xdr:col>107</xdr:col>
      <xdr:colOff>101600</xdr:colOff>
      <xdr:row>85</xdr:row>
      <xdr:rowOff>136906</xdr:rowOff>
    </xdr:to>
    <xdr:sp macro="" textlink="">
      <xdr:nvSpPr>
        <xdr:cNvPr id="662" name="フローチャート: 判断 661">
          <a:extLst>
            <a:ext uri="{FF2B5EF4-FFF2-40B4-BE49-F238E27FC236}">
              <a16:creationId xmlns:a16="http://schemas.microsoft.com/office/drawing/2014/main" id="{15F704B3-3D24-4E0C-A99C-F2F835515F5E}"/>
            </a:ext>
          </a:extLst>
        </xdr:cNvPr>
        <xdr:cNvSpPr/>
      </xdr:nvSpPr>
      <xdr:spPr>
        <a:xfrm>
          <a:off x="20383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153433</xdr:rowOff>
    </xdr:from>
    <xdr:ext cx="469744" cy="259045"/>
    <xdr:sp macro="" textlink="">
      <xdr:nvSpPr>
        <xdr:cNvPr id="663" name="n_2aveValue【消防施設】&#10;一人当たり面積">
          <a:extLst>
            <a:ext uri="{FF2B5EF4-FFF2-40B4-BE49-F238E27FC236}">
              <a16:creationId xmlns:a16="http://schemas.microsoft.com/office/drawing/2014/main" id="{B3C3EBE2-26E6-458B-94C5-B572E56B6991}"/>
            </a:ext>
          </a:extLst>
        </xdr:cNvPr>
        <xdr:cNvSpPr txBox="1"/>
      </xdr:nvSpPr>
      <xdr:spPr>
        <a:xfrm>
          <a:off x="201994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85370</xdr:rowOff>
    </xdr:from>
    <xdr:to>
      <xdr:col>102</xdr:col>
      <xdr:colOff>165100</xdr:colOff>
      <xdr:row>86</xdr:row>
      <xdr:rowOff>15520</xdr:rowOff>
    </xdr:to>
    <xdr:sp macro="" textlink="">
      <xdr:nvSpPr>
        <xdr:cNvPr id="664" name="フローチャート: 判断 663">
          <a:extLst>
            <a:ext uri="{FF2B5EF4-FFF2-40B4-BE49-F238E27FC236}">
              <a16:creationId xmlns:a16="http://schemas.microsoft.com/office/drawing/2014/main" id="{8407DBD3-87B2-4FF7-AD20-822A91528AAD}"/>
            </a:ext>
          </a:extLst>
        </xdr:cNvPr>
        <xdr:cNvSpPr/>
      </xdr:nvSpPr>
      <xdr:spPr>
        <a:xfrm>
          <a:off x="19494500" y="146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86</xdr:row>
      <xdr:rowOff>6647</xdr:rowOff>
    </xdr:from>
    <xdr:ext cx="469744" cy="259045"/>
    <xdr:sp macro="" textlink="">
      <xdr:nvSpPr>
        <xdr:cNvPr id="665" name="n_3aveValue【消防施設】&#10;一人当たり面積">
          <a:extLst>
            <a:ext uri="{FF2B5EF4-FFF2-40B4-BE49-F238E27FC236}">
              <a16:creationId xmlns:a16="http://schemas.microsoft.com/office/drawing/2014/main" id="{98C22DD7-70DC-4C21-BDAB-50F55B13C787}"/>
            </a:ext>
          </a:extLst>
        </xdr:cNvPr>
        <xdr:cNvSpPr txBox="1"/>
      </xdr:nvSpPr>
      <xdr:spPr>
        <a:xfrm>
          <a:off x="19310427" y="1475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29E68E8E-71B3-4420-8575-288B5696489D}"/>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5BB924FD-AB6B-44AF-8E7A-B41FA057C85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FC7EE5A7-CE5D-4B17-8E83-C2792D1D8295}"/>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9" name="テキスト ボックス 668">
          <a:extLst>
            <a:ext uri="{FF2B5EF4-FFF2-40B4-BE49-F238E27FC236}">
              <a16:creationId xmlns:a16="http://schemas.microsoft.com/office/drawing/2014/main" id="{FAD3E6B0-459F-43AA-91AA-8EABF6E6AC72}"/>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0" name="テキスト ボックス 669">
          <a:extLst>
            <a:ext uri="{FF2B5EF4-FFF2-40B4-BE49-F238E27FC236}">
              <a16:creationId xmlns:a16="http://schemas.microsoft.com/office/drawing/2014/main" id="{E55BDDBB-E055-4579-8721-D0CDB39D37F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68453</xdr:rowOff>
    </xdr:from>
    <xdr:to>
      <xdr:col>116</xdr:col>
      <xdr:colOff>114300</xdr:colOff>
      <xdr:row>85</xdr:row>
      <xdr:rowOff>170053</xdr:rowOff>
    </xdr:to>
    <xdr:sp macro="" textlink="">
      <xdr:nvSpPr>
        <xdr:cNvPr id="671" name="楕円 670">
          <a:extLst>
            <a:ext uri="{FF2B5EF4-FFF2-40B4-BE49-F238E27FC236}">
              <a16:creationId xmlns:a16="http://schemas.microsoft.com/office/drawing/2014/main" id="{4A57064D-ED5B-4C81-B6A9-4520BA6AA8A3}"/>
            </a:ext>
          </a:extLst>
        </xdr:cNvPr>
        <xdr:cNvSpPr/>
      </xdr:nvSpPr>
      <xdr:spPr>
        <a:xfrm>
          <a:off x="22110700" y="1464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27830</xdr:rowOff>
    </xdr:from>
    <xdr:ext cx="469744" cy="259045"/>
    <xdr:sp macro="" textlink="">
      <xdr:nvSpPr>
        <xdr:cNvPr id="672" name="【消防施設】&#10;一人当たり面積該当値テキスト">
          <a:extLst>
            <a:ext uri="{FF2B5EF4-FFF2-40B4-BE49-F238E27FC236}">
              <a16:creationId xmlns:a16="http://schemas.microsoft.com/office/drawing/2014/main" id="{4F18F79C-9665-4DB4-8012-0671F0E56B7E}"/>
            </a:ext>
          </a:extLst>
        </xdr:cNvPr>
        <xdr:cNvSpPr txBox="1"/>
      </xdr:nvSpPr>
      <xdr:spPr>
        <a:xfrm>
          <a:off x="22199600" y="14429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70053</xdr:rowOff>
    </xdr:from>
    <xdr:to>
      <xdr:col>112</xdr:col>
      <xdr:colOff>38100</xdr:colOff>
      <xdr:row>86</xdr:row>
      <xdr:rowOff>203</xdr:rowOff>
    </xdr:to>
    <xdr:sp macro="" textlink="">
      <xdr:nvSpPr>
        <xdr:cNvPr id="673" name="楕円 672">
          <a:extLst>
            <a:ext uri="{FF2B5EF4-FFF2-40B4-BE49-F238E27FC236}">
              <a16:creationId xmlns:a16="http://schemas.microsoft.com/office/drawing/2014/main" id="{E570D1D8-7826-4699-8A6C-93A7E73EB076}"/>
            </a:ext>
          </a:extLst>
        </xdr:cNvPr>
        <xdr:cNvSpPr/>
      </xdr:nvSpPr>
      <xdr:spPr>
        <a:xfrm>
          <a:off x="21272500" y="1464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119253</xdr:rowOff>
    </xdr:from>
    <xdr:to>
      <xdr:col>116</xdr:col>
      <xdr:colOff>63500</xdr:colOff>
      <xdr:row>85</xdr:row>
      <xdr:rowOff>120853</xdr:rowOff>
    </xdr:to>
    <xdr:cxnSp macro="">
      <xdr:nvCxnSpPr>
        <xdr:cNvPr id="674" name="直線コネクタ 673">
          <a:extLst>
            <a:ext uri="{FF2B5EF4-FFF2-40B4-BE49-F238E27FC236}">
              <a16:creationId xmlns:a16="http://schemas.microsoft.com/office/drawing/2014/main" id="{AAA0FC7C-8D46-4D35-841F-58969B766F97}"/>
            </a:ext>
          </a:extLst>
        </xdr:cNvPr>
        <xdr:cNvCxnSpPr/>
      </xdr:nvCxnSpPr>
      <xdr:spPr>
        <a:xfrm flipV="1">
          <a:off x="21323300" y="14692503"/>
          <a:ext cx="8382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73253</xdr:rowOff>
    </xdr:from>
    <xdr:to>
      <xdr:col>107</xdr:col>
      <xdr:colOff>101600</xdr:colOff>
      <xdr:row>86</xdr:row>
      <xdr:rowOff>3403</xdr:rowOff>
    </xdr:to>
    <xdr:sp macro="" textlink="">
      <xdr:nvSpPr>
        <xdr:cNvPr id="675" name="楕円 674">
          <a:extLst>
            <a:ext uri="{FF2B5EF4-FFF2-40B4-BE49-F238E27FC236}">
              <a16:creationId xmlns:a16="http://schemas.microsoft.com/office/drawing/2014/main" id="{A28A174C-AECE-4BF9-9833-4612247C2C8B}"/>
            </a:ext>
          </a:extLst>
        </xdr:cNvPr>
        <xdr:cNvSpPr/>
      </xdr:nvSpPr>
      <xdr:spPr>
        <a:xfrm>
          <a:off x="20383500" y="1464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120853</xdr:rowOff>
    </xdr:from>
    <xdr:to>
      <xdr:col>111</xdr:col>
      <xdr:colOff>177800</xdr:colOff>
      <xdr:row>85</xdr:row>
      <xdr:rowOff>124053</xdr:rowOff>
    </xdr:to>
    <xdr:cxnSp macro="">
      <xdr:nvCxnSpPr>
        <xdr:cNvPr id="676" name="直線コネクタ 675">
          <a:extLst>
            <a:ext uri="{FF2B5EF4-FFF2-40B4-BE49-F238E27FC236}">
              <a16:creationId xmlns:a16="http://schemas.microsoft.com/office/drawing/2014/main" id="{E6F50AED-45E5-47E6-99AB-B272D6D523FD}"/>
            </a:ext>
          </a:extLst>
        </xdr:cNvPr>
        <xdr:cNvCxnSpPr/>
      </xdr:nvCxnSpPr>
      <xdr:spPr>
        <a:xfrm flipV="1">
          <a:off x="20434300" y="14694103"/>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74625</xdr:rowOff>
    </xdr:from>
    <xdr:to>
      <xdr:col>102</xdr:col>
      <xdr:colOff>165100</xdr:colOff>
      <xdr:row>86</xdr:row>
      <xdr:rowOff>4775</xdr:rowOff>
    </xdr:to>
    <xdr:sp macro="" textlink="">
      <xdr:nvSpPr>
        <xdr:cNvPr id="677" name="楕円 676">
          <a:extLst>
            <a:ext uri="{FF2B5EF4-FFF2-40B4-BE49-F238E27FC236}">
              <a16:creationId xmlns:a16="http://schemas.microsoft.com/office/drawing/2014/main" id="{62C0264A-2376-4DDF-8D6E-B595ABBD8519}"/>
            </a:ext>
          </a:extLst>
        </xdr:cNvPr>
        <xdr:cNvSpPr/>
      </xdr:nvSpPr>
      <xdr:spPr>
        <a:xfrm>
          <a:off x="19494500" y="1464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124053</xdr:rowOff>
    </xdr:from>
    <xdr:to>
      <xdr:col>107</xdr:col>
      <xdr:colOff>50800</xdr:colOff>
      <xdr:row>85</xdr:row>
      <xdr:rowOff>125425</xdr:rowOff>
    </xdr:to>
    <xdr:cxnSp macro="">
      <xdr:nvCxnSpPr>
        <xdr:cNvPr id="678" name="直線コネクタ 677">
          <a:extLst>
            <a:ext uri="{FF2B5EF4-FFF2-40B4-BE49-F238E27FC236}">
              <a16:creationId xmlns:a16="http://schemas.microsoft.com/office/drawing/2014/main" id="{9E5DE09F-42B6-4639-924D-D5D60E1CA0D1}"/>
            </a:ext>
          </a:extLst>
        </xdr:cNvPr>
        <xdr:cNvCxnSpPr/>
      </xdr:nvCxnSpPr>
      <xdr:spPr>
        <a:xfrm flipV="1">
          <a:off x="19545300" y="14697303"/>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16730</xdr:rowOff>
    </xdr:from>
    <xdr:ext cx="469744" cy="259045"/>
    <xdr:sp macro="" textlink="">
      <xdr:nvSpPr>
        <xdr:cNvPr id="679" name="n_1mainValue【消防施設】&#10;一人当たり面積">
          <a:extLst>
            <a:ext uri="{FF2B5EF4-FFF2-40B4-BE49-F238E27FC236}">
              <a16:creationId xmlns:a16="http://schemas.microsoft.com/office/drawing/2014/main" id="{DC8561AF-2389-400A-ADA9-4BE1E4381554}"/>
            </a:ext>
          </a:extLst>
        </xdr:cNvPr>
        <xdr:cNvSpPr txBox="1"/>
      </xdr:nvSpPr>
      <xdr:spPr>
        <a:xfrm>
          <a:off x="21075727" y="14418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165980</xdr:rowOff>
    </xdr:from>
    <xdr:ext cx="469744" cy="259045"/>
    <xdr:sp macro="" textlink="">
      <xdr:nvSpPr>
        <xdr:cNvPr id="680" name="n_2mainValue【消防施設】&#10;一人当たり面積">
          <a:extLst>
            <a:ext uri="{FF2B5EF4-FFF2-40B4-BE49-F238E27FC236}">
              <a16:creationId xmlns:a16="http://schemas.microsoft.com/office/drawing/2014/main" id="{1A5CE46E-8F66-489A-8F4A-D6299A93AE46}"/>
            </a:ext>
          </a:extLst>
        </xdr:cNvPr>
        <xdr:cNvSpPr txBox="1"/>
      </xdr:nvSpPr>
      <xdr:spPr>
        <a:xfrm>
          <a:off x="20199427" y="14739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21302</xdr:rowOff>
    </xdr:from>
    <xdr:ext cx="469744" cy="259045"/>
    <xdr:sp macro="" textlink="">
      <xdr:nvSpPr>
        <xdr:cNvPr id="681" name="n_3mainValue【消防施設】&#10;一人当たり面積">
          <a:extLst>
            <a:ext uri="{FF2B5EF4-FFF2-40B4-BE49-F238E27FC236}">
              <a16:creationId xmlns:a16="http://schemas.microsoft.com/office/drawing/2014/main" id="{200140B9-4F0E-46FD-81BC-15D70C5B77EE}"/>
            </a:ext>
          </a:extLst>
        </xdr:cNvPr>
        <xdr:cNvSpPr txBox="1"/>
      </xdr:nvSpPr>
      <xdr:spPr>
        <a:xfrm>
          <a:off x="19310427" y="14423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2" name="正方形/長方形 681">
          <a:extLst>
            <a:ext uri="{FF2B5EF4-FFF2-40B4-BE49-F238E27FC236}">
              <a16:creationId xmlns:a16="http://schemas.microsoft.com/office/drawing/2014/main" id="{3D97E44D-D447-446D-B4DF-216C0321D6C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3" name="正方形/長方形 682">
          <a:extLst>
            <a:ext uri="{FF2B5EF4-FFF2-40B4-BE49-F238E27FC236}">
              <a16:creationId xmlns:a16="http://schemas.microsoft.com/office/drawing/2014/main" id="{717F7AAF-C49D-4351-9FC3-1FCEAD37C66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4" name="正方形/長方形 683">
          <a:extLst>
            <a:ext uri="{FF2B5EF4-FFF2-40B4-BE49-F238E27FC236}">
              <a16:creationId xmlns:a16="http://schemas.microsoft.com/office/drawing/2014/main" id="{63A7303A-60D4-4288-A2F2-D3284D89C38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5" name="正方形/長方形 684">
          <a:extLst>
            <a:ext uri="{FF2B5EF4-FFF2-40B4-BE49-F238E27FC236}">
              <a16:creationId xmlns:a16="http://schemas.microsoft.com/office/drawing/2014/main" id="{C95AEB2E-DAFC-4E09-AC43-127DD1BF74A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6" name="正方形/長方形 685">
          <a:extLst>
            <a:ext uri="{FF2B5EF4-FFF2-40B4-BE49-F238E27FC236}">
              <a16:creationId xmlns:a16="http://schemas.microsoft.com/office/drawing/2014/main" id="{CBCF2C19-8C3A-4170-802D-841A3414A89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7" name="正方形/長方形 686">
          <a:extLst>
            <a:ext uri="{FF2B5EF4-FFF2-40B4-BE49-F238E27FC236}">
              <a16:creationId xmlns:a16="http://schemas.microsoft.com/office/drawing/2014/main" id="{2479BFBA-56C1-4354-819C-259161C0A67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8" name="正方形/長方形 687">
          <a:extLst>
            <a:ext uri="{FF2B5EF4-FFF2-40B4-BE49-F238E27FC236}">
              <a16:creationId xmlns:a16="http://schemas.microsoft.com/office/drawing/2014/main" id="{689A5332-57D1-423D-A569-570C0D3AC94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9" name="正方形/長方形 688">
          <a:extLst>
            <a:ext uri="{FF2B5EF4-FFF2-40B4-BE49-F238E27FC236}">
              <a16:creationId xmlns:a16="http://schemas.microsoft.com/office/drawing/2014/main" id="{CDB68147-E9CB-4C21-B5C8-36D4F587229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0" name="テキスト ボックス 689">
          <a:extLst>
            <a:ext uri="{FF2B5EF4-FFF2-40B4-BE49-F238E27FC236}">
              <a16:creationId xmlns:a16="http://schemas.microsoft.com/office/drawing/2014/main" id="{5A33067E-D3FF-422E-A26C-6C789690DF8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1" name="直線コネクタ 690">
          <a:extLst>
            <a:ext uri="{FF2B5EF4-FFF2-40B4-BE49-F238E27FC236}">
              <a16:creationId xmlns:a16="http://schemas.microsoft.com/office/drawing/2014/main" id="{9845E2E5-A936-4645-AEE2-15D1D73D0D9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92" name="直線コネクタ 691">
          <a:extLst>
            <a:ext uri="{FF2B5EF4-FFF2-40B4-BE49-F238E27FC236}">
              <a16:creationId xmlns:a16="http://schemas.microsoft.com/office/drawing/2014/main" id="{B6D130F4-D015-46E2-B4CB-5F291A2FABBC}"/>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93" name="テキスト ボックス 692">
          <a:extLst>
            <a:ext uri="{FF2B5EF4-FFF2-40B4-BE49-F238E27FC236}">
              <a16:creationId xmlns:a16="http://schemas.microsoft.com/office/drawing/2014/main" id="{592BF955-CEBD-4860-973A-5A9367449FD5}"/>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4" name="直線コネクタ 693">
          <a:extLst>
            <a:ext uri="{FF2B5EF4-FFF2-40B4-BE49-F238E27FC236}">
              <a16:creationId xmlns:a16="http://schemas.microsoft.com/office/drawing/2014/main" id="{4B477C83-FD3F-4031-9078-C425A26AA1DB}"/>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5" name="テキスト ボックス 694">
          <a:extLst>
            <a:ext uri="{FF2B5EF4-FFF2-40B4-BE49-F238E27FC236}">
              <a16:creationId xmlns:a16="http://schemas.microsoft.com/office/drawing/2014/main" id="{7D69C7E8-50A9-493C-BE8D-395ABAE42B3C}"/>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6" name="直線コネクタ 695">
          <a:extLst>
            <a:ext uri="{FF2B5EF4-FFF2-40B4-BE49-F238E27FC236}">
              <a16:creationId xmlns:a16="http://schemas.microsoft.com/office/drawing/2014/main" id="{B16489B3-B7D1-45B0-9EBB-FD3017BEA2F6}"/>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7" name="テキスト ボックス 696">
          <a:extLst>
            <a:ext uri="{FF2B5EF4-FFF2-40B4-BE49-F238E27FC236}">
              <a16:creationId xmlns:a16="http://schemas.microsoft.com/office/drawing/2014/main" id="{BDC39E74-D753-46C6-B27D-2CE064EF2818}"/>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8" name="直線コネクタ 697">
          <a:extLst>
            <a:ext uri="{FF2B5EF4-FFF2-40B4-BE49-F238E27FC236}">
              <a16:creationId xmlns:a16="http://schemas.microsoft.com/office/drawing/2014/main" id="{698DD10A-A704-4747-A74C-EF73C744FAAF}"/>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9" name="テキスト ボックス 698">
          <a:extLst>
            <a:ext uri="{FF2B5EF4-FFF2-40B4-BE49-F238E27FC236}">
              <a16:creationId xmlns:a16="http://schemas.microsoft.com/office/drawing/2014/main" id="{D1275653-08C6-4F0B-9126-7F862640963A}"/>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00" name="直線コネクタ 699">
          <a:extLst>
            <a:ext uri="{FF2B5EF4-FFF2-40B4-BE49-F238E27FC236}">
              <a16:creationId xmlns:a16="http://schemas.microsoft.com/office/drawing/2014/main" id="{4988AE5E-1606-472E-BB63-2B9E7DFA96D4}"/>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01" name="テキスト ボックス 700">
          <a:extLst>
            <a:ext uri="{FF2B5EF4-FFF2-40B4-BE49-F238E27FC236}">
              <a16:creationId xmlns:a16="http://schemas.microsoft.com/office/drawing/2014/main" id="{3135AFB4-66EF-4657-AFF6-EF47073D0BD4}"/>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02" name="直線コネクタ 701">
          <a:extLst>
            <a:ext uri="{FF2B5EF4-FFF2-40B4-BE49-F238E27FC236}">
              <a16:creationId xmlns:a16="http://schemas.microsoft.com/office/drawing/2014/main" id="{8B9E1664-9DEC-4C4C-AEEB-8D94530E98F4}"/>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03" name="テキスト ボックス 702">
          <a:extLst>
            <a:ext uri="{FF2B5EF4-FFF2-40B4-BE49-F238E27FC236}">
              <a16:creationId xmlns:a16="http://schemas.microsoft.com/office/drawing/2014/main" id="{F4E46637-9D57-4C1E-98B4-38C5EBCB7059}"/>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4" name="直線コネクタ 703">
          <a:extLst>
            <a:ext uri="{FF2B5EF4-FFF2-40B4-BE49-F238E27FC236}">
              <a16:creationId xmlns:a16="http://schemas.microsoft.com/office/drawing/2014/main" id="{D078097C-9971-4DF5-B373-51AE35118FD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5" name="テキスト ボックス 704">
          <a:extLst>
            <a:ext uri="{FF2B5EF4-FFF2-40B4-BE49-F238E27FC236}">
              <a16:creationId xmlns:a16="http://schemas.microsoft.com/office/drawing/2014/main" id="{03CA60AA-CCB5-4CF2-8556-776754A2D241}"/>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6" name="【庁舎】&#10;有形固定資産減価償却率グラフ枠">
          <a:extLst>
            <a:ext uri="{FF2B5EF4-FFF2-40B4-BE49-F238E27FC236}">
              <a16:creationId xmlns:a16="http://schemas.microsoft.com/office/drawing/2014/main" id="{DE58919C-3996-4E63-AA13-8EF9BFF4A91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74568</xdr:rowOff>
    </xdr:to>
    <xdr:cxnSp macro="">
      <xdr:nvCxnSpPr>
        <xdr:cNvPr id="707" name="直線コネクタ 706">
          <a:extLst>
            <a:ext uri="{FF2B5EF4-FFF2-40B4-BE49-F238E27FC236}">
              <a16:creationId xmlns:a16="http://schemas.microsoft.com/office/drawing/2014/main" id="{7A630102-3B7D-4880-B656-E0764D81396C}"/>
            </a:ext>
          </a:extLst>
        </xdr:cNvPr>
        <xdr:cNvCxnSpPr/>
      </xdr:nvCxnSpPr>
      <xdr:spPr>
        <a:xfrm flipV="1">
          <a:off x="16318864" y="17090571"/>
          <a:ext cx="0" cy="1500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78395</xdr:rowOff>
    </xdr:from>
    <xdr:ext cx="340478" cy="259045"/>
    <xdr:sp macro="" textlink="">
      <xdr:nvSpPr>
        <xdr:cNvPr id="708" name="【庁舎】&#10;有形固定資産減価償却率最小値テキスト">
          <a:extLst>
            <a:ext uri="{FF2B5EF4-FFF2-40B4-BE49-F238E27FC236}">
              <a16:creationId xmlns:a16="http://schemas.microsoft.com/office/drawing/2014/main" id="{2BE08DFD-0E2E-4A9E-BD50-CD96BD372B3A}"/>
            </a:ext>
          </a:extLst>
        </xdr:cNvPr>
        <xdr:cNvSpPr txBox="1"/>
      </xdr:nvSpPr>
      <xdr:spPr>
        <a:xfrm>
          <a:off x="16357600" y="185949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74568</xdr:rowOff>
    </xdr:from>
    <xdr:to>
      <xdr:col>86</xdr:col>
      <xdr:colOff>25400</xdr:colOff>
      <xdr:row>108</xdr:row>
      <xdr:rowOff>74568</xdr:rowOff>
    </xdr:to>
    <xdr:cxnSp macro="">
      <xdr:nvCxnSpPr>
        <xdr:cNvPr id="709" name="直線コネクタ 708">
          <a:extLst>
            <a:ext uri="{FF2B5EF4-FFF2-40B4-BE49-F238E27FC236}">
              <a16:creationId xmlns:a16="http://schemas.microsoft.com/office/drawing/2014/main" id="{C58C19B6-2E4E-4BB5-B801-D14F1C70D159}"/>
            </a:ext>
          </a:extLst>
        </xdr:cNvPr>
        <xdr:cNvCxnSpPr/>
      </xdr:nvCxnSpPr>
      <xdr:spPr>
        <a:xfrm>
          <a:off x="16230600" y="1859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10" name="【庁舎】&#10;有形固定資産減価償却率最大値テキスト">
          <a:extLst>
            <a:ext uri="{FF2B5EF4-FFF2-40B4-BE49-F238E27FC236}">
              <a16:creationId xmlns:a16="http://schemas.microsoft.com/office/drawing/2014/main" id="{6696C034-4B9D-4D82-AECE-541270523FF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11" name="直線コネクタ 710">
          <a:extLst>
            <a:ext uri="{FF2B5EF4-FFF2-40B4-BE49-F238E27FC236}">
              <a16:creationId xmlns:a16="http://schemas.microsoft.com/office/drawing/2014/main" id="{7E1ECD25-C501-429E-8ED3-EB6FAECC81D7}"/>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5459</xdr:rowOff>
    </xdr:from>
    <xdr:ext cx="405111" cy="259045"/>
    <xdr:sp macro="" textlink="">
      <xdr:nvSpPr>
        <xdr:cNvPr id="712" name="【庁舎】&#10;有形固定資産減価償却率平均値テキスト">
          <a:extLst>
            <a:ext uri="{FF2B5EF4-FFF2-40B4-BE49-F238E27FC236}">
              <a16:creationId xmlns:a16="http://schemas.microsoft.com/office/drawing/2014/main" id="{180EC2EF-4176-428F-93FE-4044D5560A5F}"/>
            </a:ext>
          </a:extLst>
        </xdr:cNvPr>
        <xdr:cNvSpPr txBox="1"/>
      </xdr:nvSpPr>
      <xdr:spPr>
        <a:xfrm>
          <a:off x="16357600" y="1766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713" name="フローチャート: 判断 712">
          <a:extLst>
            <a:ext uri="{FF2B5EF4-FFF2-40B4-BE49-F238E27FC236}">
              <a16:creationId xmlns:a16="http://schemas.microsoft.com/office/drawing/2014/main" id="{8C829B4D-6B77-4F2D-9846-6BFD9045C07F}"/>
            </a:ext>
          </a:extLst>
        </xdr:cNvPr>
        <xdr:cNvSpPr/>
      </xdr:nvSpPr>
      <xdr:spPr>
        <a:xfrm>
          <a:off x="162687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165826</xdr:rowOff>
    </xdr:from>
    <xdr:to>
      <xdr:col>81</xdr:col>
      <xdr:colOff>101600</xdr:colOff>
      <xdr:row>103</xdr:row>
      <xdr:rowOff>95976</xdr:rowOff>
    </xdr:to>
    <xdr:sp macro="" textlink="">
      <xdr:nvSpPr>
        <xdr:cNvPr id="714" name="フローチャート: 判断 713">
          <a:extLst>
            <a:ext uri="{FF2B5EF4-FFF2-40B4-BE49-F238E27FC236}">
              <a16:creationId xmlns:a16="http://schemas.microsoft.com/office/drawing/2014/main" id="{629660B4-B2DD-429F-B516-D24D3C9B6E76}"/>
            </a:ext>
          </a:extLst>
        </xdr:cNvPr>
        <xdr:cNvSpPr/>
      </xdr:nvSpPr>
      <xdr:spPr>
        <a:xfrm>
          <a:off x="15430500" y="176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87103</xdr:rowOff>
    </xdr:from>
    <xdr:ext cx="405111" cy="259045"/>
    <xdr:sp macro="" textlink="">
      <xdr:nvSpPr>
        <xdr:cNvPr id="715" name="n_1aveValue【庁舎】&#10;有形固定資産減価償却率">
          <a:extLst>
            <a:ext uri="{FF2B5EF4-FFF2-40B4-BE49-F238E27FC236}">
              <a16:creationId xmlns:a16="http://schemas.microsoft.com/office/drawing/2014/main" id="{2E6D63B1-681F-4C20-9BF6-72F10F0E29C2}"/>
            </a:ext>
          </a:extLst>
        </xdr:cNvPr>
        <xdr:cNvSpPr txBox="1"/>
      </xdr:nvSpPr>
      <xdr:spPr>
        <a:xfrm>
          <a:off x="15266044" y="17746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71120</xdr:rowOff>
    </xdr:from>
    <xdr:to>
      <xdr:col>76</xdr:col>
      <xdr:colOff>165100</xdr:colOff>
      <xdr:row>104</xdr:row>
      <xdr:rowOff>1270</xdr:rowOff>
    </xdr:to>
    <xdr:sp macro="" textlink="">
      <xdr:nvSpPr>
        <xdr:cNvPr id="716" name="フローチャート: 判断 715">
          <a:extLst>
            <a:ext uri="{FF2B5EF4-FFF2-40B4-BE49-F238E27FC236}">
              <a16:creationId xmlns:a16="http://schemas.microsoft.com/office/drawing/2014/main" id="{B704544C-E91B-4CE3-912E-063BAF123330}"/>
            </a:ext>
          </a:extLst>
        </xdr:cNvPr>
        <xdr:cNvSpPr/>
      </xdr:nvSpPr>
      <xdr:spPr>
        <a:xfrm>
          <a:off x="145415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163847</xdr:rowOff>
    </xdr:from>
    <xdr:ext cx="405111" cy="259045"/>
    <xdr:sp macro="" textlink="">
      <xdr:nvSpPr>
        <xdr:cNvPr id="717" name="n_2aveValue【庁舎】&#10;有形固定資産減価償却率">
          <a:extLst>
            <a:ext uri="{FF2B5EF4-FFF2-40B4-BE49-F238E27FC236}">
              <a16:creationId xmlns:a16="http://schemas.microsoft.com/office/drawing/2014/main" id="{A363A9C7-67ED-4576-8580-D3BEB00498E8}"/>
            </a:ext>
          </a:extLst>
        </xdr:cNvPr>
        <xdr:cNvSpPr txBox="1"/>
      </xdr:nvSpPr>
      <xdr:spPr>
        <a:xfrm>
          <a:off x="14389744" y="1782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20501</xdr:rowOff>
    </xdr:from>
    <xdr:to>
      <xdr:col>72</xdr:col>
      <xdr:colOff>38100</xdr:colOff>
      <xdr:row>103</xdr:row>
      <xdr:rowOff>122101</xdr:rowOff>
    </xdr:to>
    <xdr:sp macro="" textlink="">
      <xdr:nvSpPr>
        <xdr:cNvPr id="718" name="フローチャート: 判断 717">
          <a:extLst>
            <a:ext uri="{FF2B5EF4-FFF2-40B4-BE49-F238E27FC236}">
              <a16:creationId xmlns:a16="http://schemas.microsoft.com/office/drawing/2014/main" id="{1A0935DE-A72F-41B5-852D-2DAF2F6E41CA}"/>
            </a:ext>
          </a:extLst>
        </xdr:cNvPr>
        <xdr:cNvSpPr/>
      </xdr:nvSpPr>
      <xdr:spPr>
        <a:xfrm>
          <a:off x="13652500" y="1767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113228</xdr:rowOff>
    </xdr:from>
    <xdr:ext cx="405111" cy="259045"/>
    <xdr:sp macro="" textlink="">
      <xdr:nvSpPr>
        <xdr:cNvPr id="719" name="n_3aveValue【庁舎】&#10;有形固定資産減価償却率">
          <a:extLst>
            <a:ext uri="{FF2B5EF4-FFF2-40B4-BE49-F238E27FC236}">
              <a16:creationId xmlns:a16="http://schemas.microsoft.com/office/drawing/2014/main" id="{A2A02C4C-EF02-403C-9777-B0CCE4822734}"/>
            </a:ext>
          </a:extLst>
        </xdr:cNvPr>
        <xdr:cNvSpPr txBox="1"/>
      </xdr:nvSpPr>
      <xdr:spPr>
        <a:xfrm>
          <a:off x="13500744" y="1777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720" name="テキスト ボックス 719">
          <a:extLst>
            <a:ext uri="{FF2B5EF4-FFF2-40B4-BE49-F238E27FC236}">
              <a16:creationId xmlns:a16="http://schemas.microsoft.com/office/drawing/2014/main" id="{F622E857-2383-4BBF-BCCC-4F6919EED2E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1" name="テキスト ボックス 720">
          <a:extLst>
            <a:ext uri="{FF2B5EF4-FFF2-40B4-BE49-F238E27FC236}">
              <a16:creationId xmlns:a16="http://schemas.microsoft.com/office/drawing/2014/main" id="{ED4B15BD-12E5-4DED-AF3C-8258E33CEE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2" name="テキスト ボックス 721">
          <a:extLst>
            <a:ext uri="{FF2B5EF4-FFF2-40B4-BE49-F238E27FC236}">
              <a16:creationId xmlns:a16="http://schemas.microsoft.com/office/drawing/2014/main" id="{A9FE2EEE-DF80-4FA1-B565-90D000EC014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3" name="テキスト ボックス 722">
          <a:extLst>
            <a:ext uri="{FF2B5EF4-FFF2-40B4-BE49-F238E27FC236}">
              <a16:creationId xmlns:a16="http://schemas.microsoft.com/office/drawing/2014/main" id="{8D95E750-7E23-49CE-8B42-7088C5C2B81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4" name="テキスト ボックス 723">
          <a:extLst>
            <a:ext uri="{FF2B5EF4-FFF2-40B4-BE49-F238E27FC236}">
              <a16:creationId xmlns:a16="http://schemas.microsoft.com/office/drawing/2014/main" id="{FE7D5C35-ACE6-4077-8B02-4C2F04A096D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134801</xdr:rowOff>
    </xdr:from>
    <xdr:to>
      <xdr:col>85</xdr:col>
      <xdr:colOff>177800</xdr:colOff>
      <xdr:row>101</xdr:row>
      <xdr:rowOff>64951</xdr:rowOff>
    </xdr:to>
    <xdr:sp macro="" textlink="">
      <xdr:nvSpPr>
        <xdr:cNvPr id="725" name="楕円 724">
          <a:extLst>
            <a:ext uri="{FF2B5EF4-FFF2-40B4-BE49-F238E27FC236}">
              <a16:creationId xmlns:a16="http://schemas.microsoft.com/office/drawing/2014/main" id="{AFC66B46-399F-4197-9EF9-510044AEC479}"/>
            </a:ext>
          </a:extLst>
        </xdr:cNvPr>
        <xdr:cNvSpPr/>
      </xdr:nvSpPr>
      <xdr:spPr>
        <a:xfrm>
          <a:off x="16268700" y="1727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157678</xdr:rowOff>
    </xdr:from>
    <xdr:ext cx="405111" cy="259045"/>
    <xdr:sp macro="" textlink="">
      <xdr:nvSpPr>
        <xdr:cNvPr id="726" name="【庁舎】&#10;有形固定資産減価償却率該当値テキスト">
          <a:extLst>
            <a:ext uri="{FF2B5EF4-FFF2-40B4-BE49-F238E27FC236}">
              <a16:creationId xmlns:a16="http://schemas.microsoft.com/office/drawing/2014/main" id="{636AE439-EF65-4064-8AF0-D97B2300FC3B}"/>
            </a:ext>
          </a:extLst>
        </xdr:cNvPr>
        <xdr:cNvSpPr txBox="1"/>
      </xdr:nvSpPr>
      <xdr:spPr>
        <a:xfrm>
          <a:off x="16357600" y="17131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144599</xdr:rowOff>
    </xdr:from>
    <xdr:to>
      <xdr:col>81</xdr:col>
      <xdr:colOff>101600</xdr:colOff>
      <xdr:row>101</xdr:row>
      <xdr:rowOff>74749</xdr:rowOff>
    </xdr:to>
    <xdr:sp macro="" textlink="">
      <xdr:nvSpPr>
        <xdr:cNvPr id="727" name="楕円 726">
          <a:extLst>
            <a:ext uri="{FF2B5EF4-FFF2-40B4-BE49-F238E27FC236}">
              <a16:creationId xmlns:a16="http://schemas.microsoft.com/office/drawing/2014/main" id="{3852BD52-5F17-47C7-AA26-EA27B7A35B86}"/>
            </a:ext>
          </a:extLst>
        </xdr:cNvPr>
        <xdr:cNvSpPr/>
      </xdr:nvSpPr>
      <xdr:spPr>
        <a:xfrm>
          <a:off x="15430500" y="1728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14151</xdr:rowOff>
    </xdr:from>
    <xdr:to>
      <xdr:col>85</xdr:col>
      <xdr:colOff>127000</xdr:colOff>
      <xdr:row>101</xdr:row>
      <xdr:rowOff>23949</xdr:rowOff>
    </xdr:to>
    <xdr:cxnSp macro="">
      <xdr:nvCxnSpPr>
        <xdr:cNvPr id="728" name="直線コネクタ 727">
          <a:extLst>
            <a:ext uri="{FF2B5EF4-FFF2-40B4-BE49-F238E27FC236}">
              <a16:creationId xmlns:a16="http://schemas.microsoft.com/office/drawing/2014/main" id="{DD5EBBCD-C155-49A7-991C-A123DA3E1DC0}"/>
            </a:ext>
          </a:extLst>
        </xdr:cNvPr>
        <xdr:cNvCxnSpPr/>
      </xdr:nvCxnSpPr>
      <xdr:spPr>
        <a:xfrm flipV="1">
          <a:off x="15481300" y="17330601"/>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156029</xdr:rowOff>
    </xdr:from>
    <xdr:to>
      <xdr:col>76</xdr:col>
      <xdr:colOff>165100</xdr:colOff>
      <xdr:row>101</xdr:row>
      <xdr:rowOff>86179</xdr:rowOff>
    </xdr:to>
    <xdr:sp macro="" textlink="">
      <xdr:nvSpPr>
        <xdr:cNvPr id="729" name="楕円 728">
          <a:extLst>
            <a:ext uri="{FF2B5EF4-FFF2-40B4-BE49-F238E27FC236}">
              <a16:creationId xmlns:a16="http://schemas.microsoft.com/office/drawing/2014/main" id="{EA35DD56-C616-48AE-8B51-59F8F00200E3}"/>
            </a:ext>
          </a:extLst>
        </xdr:cNvPr>
        <xdr:cNvSpPr/>
      </xdr:nvSpPr>
      <xdr:spPr>
        <a:xfrm>
          <a:off x="14541500" y="1730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23949</xdr:rowOff>
    </xdr:from>
    <xdr:to>
      <xdr:col>81</xdr:col>
      <xdr:colOff>50800</xdr:colOff>
      <xdr:row>101</xdr:row>
      <xdr:rowOff>35379</xdr:rowOff>
    </xdr:to>
    <xdr:cxnSp macro="">
      <xdr:nvCxnSpPr>
        <xdr:cNvPr id="730" name="直線コネクタ 729">
          <a:extLst>
            <a:ext uri="{FF2B5EF4-FFF2-40B4-BE49-F238E27FC236}">
              <a16:creationId xmlns:a16="http://schemas.microsoft.com/office/drawing/2014/main" id="{AED520F1-27E3-451B-89FF-E4F2443E7793}"/>
            </a:ext>
          </a:extLst>
        </xdr:cNvPr>
        <xdr:cNvCxnSpPr/>
      </xdr:nvCxnSpPr>
      <xdr:spPr>
        <a:xfrm flipV="1">
          <a:off x="14592300" y="17340399"/>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165826</xdr:rowOff>
    </xdr:from>
    <xdr:to>
      <xdr:col>72</xdr:col>
      <xdr:colOff>38100</xdr:colOff>
      <xdr:row>101</xdr:row>
      <xdr:rowOff>95976</xdr:rowOff>
    </xdr:to>
    <xdr:sp macro="" textlink="">
      <xdr:nvSpPr>
        <xdr:cNvPr id="731" name="楕円 730">
          <a:extLst>
            <a:ext uri="{FF2B5EF4-FFF2-40B4-BE49-F238E27FC236}">
              <a16:creationId xmlns:a16="http://schemas.microsoft.com/office/drawing/2014/main" id="{43964A28-90F6-4FB1-AFCC-7D5AE2130A51}"/>
            </a:ext>
          </a:extLst>
        </xdr:cNvPr>
        <xdr:cNvSpPr/>
      </xdr:nvSpPr>
      <xdr:spPr>
        <a:xfrm>
          <a:off x="13652500" y="1731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35379</xdr:rowOff>
    </xdr:from>
    <xdr:to>
      <xdr:col>76</xdr:col>
      <xdr:colOff>114300</xdr:colOff>
      <xdr:row>101</xdr:row>
      <xdr:rowOff>45176</xdr:rowOff>
    </xdr:to>
    <xdr:cxnSp macro="">
      <xdr:nvCxnSpPr>
        <xdr:cNvPr id="732" name="直線コネクタ 731">
          <a:extLst>
            <a:ext uri="{FF2B5EF4-FFF2-40B4-BE49-F238E27FC236}">
              <a16:creationId xmlns:a16="http://schemas.microsoft.com/office/drawing/2014/main" id="{EDD5E355-06A7-47CC-A917-5D3F443C3342}"/>
            </a:ext>
          </a:extLst>
        </xdr:cNvPr>
        <xdr:cNvCxnSpPr/>
      </xdr:nvCxnSpPr>
      <xdr:spPr>
        <a:xfrm flipV="1">
          <a:off x="13703300" y="17351829"/>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99</xdr:row>
      <xdr:rowOff>91276</xdr:rowOff>
    </xdr:from>
    <xdr:ext cx="405111" cy="259045"/>
    <xdr:sp macro="" textlink="">
      <xdr:nvSpPr>
        <xdr:cNvPr id="733" name="n_1mainValue【庁舎】&#10;有形固定資産減価償却率">
          <a:extLst>
            <a:ext uri="{FF2B5EF4-FFF2-40B4-BE49-F238E27FC236}">
              <a16:creationId xmlns:a16="http://schemas.microsoft.com/office/drawing/2014/main" id="{D94F4450-68FA-4760-A472-777D8A047349}"/>
            </a:ext>
          </a:extLst>
        </xdr:cNvPr>
        <xdr:cNvSpPr txBox="1"/>
      </xdr:nvSpPr>
      <xdr:spPr>
        <a:xfrm>
          <a:off x="15266044" y="17064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102706</xdr:rowOff>
    </xdr:from>
    <xdr:ext cx="405111" cy="259045"/>
    <xdr:sp macro="" textlink="">
      <xdr:nvSpPr>
        <xdr:cNvPr id="734" name="n_2mainValue【庁舎】&#10;有形固定資産減価償却率">
          <a:extLst>
            <a:ext uri="{FF2B5EF4-FFF2-40B4-BE49-F238E27FC236}">
              <a16:creationId xmlns:a16="http://schemas.microsoft.com/office/drawing/2014/main" id="{84082A01-EFBE-4F7F-8D1E-C3EA0FCDF84C}"/>
            </a:ext>
          </a:extLst>
        </xdr:cNvPr>
        <xdr:cNvSpPr txBox="1"/>
      </xdr:nvSpPr>
      <xdr:spPr>
        <a:xfrm>
          <a:off x="14389744" y="17076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112503</xdr:rowOff>
    </xdr:from>
    <xdr:ext cx="405111" cy="259045"/>
    <xdr:sp macro="" textlink="">
      <xdr:nvSpPr>
        <xdr:cNvPr id="735" name="n_3mainValue【庁舎】&#10;有形固定資産減価償却率">
          <a:extLst>
            <a:ext uri="{FF2B5EF4-FFF2-40B4-BE49-F238E27FC236}">
              <a16:creationId xmlns:a16="http://schemas.microsoft.com/office/drawing/2014/main" id="{02745618-7A2D-4914-98F5-17E91F6E5240}"/>
            </a:ext>
          </a:extLst>
        </xdr:cNvPr>
        <xdr:cNvSpPr txBox="1"/>
      </xdr:nvSpPr>
      <xdr:spPr>
        <a:xfrm>
          <a:off x="13500744" y="1708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6" name="正方形/長方形 735">
          <a:extLst>
            <a:ext uri="{FF2B5EF4-FFF2-40B4-BE49-F238E27FC236}">
              <a16:creationId xmlns:a16="http://schemas.microsoft.com/office/drawing/2014/main" id="{9112CC0E-BBE6-4255-BC86-7BC69216C8C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7" name="正方形/長方形 736">
          <a:extLst>
            <a:ext uri="{FF2B5EF4-FFF2-40B4-BE49-F238E27FC236}">
              <a16:creationId xmlns:a16="http://schemas.microsoft.com/office/drawing/2014/main" id="{7ED3034E-2D83-4333-B2ED-E9A8033960A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8" name="正方形/長方形 737">
          <a:extLst>
            <a:ext uri="{FF2B5EF4-FFF2-40B4-BE49-F238E27FC236}">
              <a16:creationId xmlns:a16="http://schemas.microsoft.com/office/drawing/2014/main" id="{1AF9AF4B-2AD6-45EE-8ED1-D5BBCA4547D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9" name="正方形/長方形 738">
          <a:extLst>
            <a:ext uri="{FF2B5EF4-FFF2-40B4-BE49-F238E27FC236}">
              <a16:creationId xmlns:a16="http://schemas.microsoft.com/office/drawing/2014/main" id="{A61A23CC-7D07-444A-AB30-EC0CA75923F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0" name="正方形/長方形 739">
          <a:extLst>
            <a:ext uri="{FF2B5EF4-FFF2-40B4-BE49-F238E27FC236}">
              <a16:creationId xmlns:a16="http://schemas.microsoft.com/office/drawing/2014/main" id="{DE57C398-04EB-4156-AD99-CBAB0B15153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1" name="正方形/長方形 740">
          <a:extLst>
            <a:ext uri="{FF2B5EF4-FFF2-40B4-BE49-F238E27FC236}">
              <a16:creationId xmlns:a16="http://schemas.microsoft.com/office/drawing/2014/main" id="{631467AB-6D90-46F8-8281-67E9F925B94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2" name="正方形/長方形 741">
          <a:extLst>
            <a:ext uri="{FF2B5EF4-FFF2-40B4-BE49-F238E27FC236}">
              <a16:creationId xmlns:a16="http://schemas.microsoft.com/office/drawing/2014/main" id="{8D072784-1232-4798-9C9F-35EFB79325B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3" name="正方形/長方形 742">
          <a:extLst>
            <a:ext uri="{FF2B5EF4-FFF2-40B4-BE49-F238E27FC236}">
              <a16:creationId xmlns:a16="http://schemas.microsoft.com/office/drawing/2014/main" id="{AD6A174B-C8C6-4D15-9614-56784EAFE8A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4" name="テキスト ボックス 743">
          <a:extLst>
            <a:ext uri="{FF2B5EF4-FFF2-40B4-BE49-F238E27FC236}">
              <a16:creationId xmlns:a16="http://schemas.microsoft.com/office/drawing/2014/main" id="{5F1A8F42-2E06-4B77-9A79-B08AC96B6FE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5" name="直線コネクタ 744">
          <a:extLst>
            <a:ext uri="{FF2B5EF4-FFF2-40B4-BE49-F238E27FC236}">
              <a16:creationId xmlns:a16="http://schemas.microsoft.com/office/drawing/2014/main" id="{BB0E8352-11DD-4654-A16C-45B3885FDA3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46" name="直線コネクタ 745">
          <a:extLst>
            <a:ext uri="{FF2B5EF4-FFF2-40B4-BE49-F238E27FC236}">
              <a16:creationId xmlns:a16="http://schemas.microsoft.com/office/drawing/2014/main" id="{F37E7DC4-4589-450F-999A-C86F5A95069A}"/>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47" name="テキスト ボックス 746">
          <a:extLst>
            <a:ext uri="{FF2B5EF4-FFF2-40B4-BE49-F238E27FC236}">
              <a16:creationId xmlns:a16="http://schemas.microsoft.com/office/drawing/2014/main" id="{AFE96FD7-D0DB-4D7E-87D9-255E817A34EE}"/>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48" name="直線コネクタ 747">
          <a:extLst>
            <a:ext uri="{FF2B5EF4-FFF2-40B4-BE49-F238E27FC236}">
              <a16:creationId xmlns:a16="http://schemas.microsoft.com/office/drawing/2014/main" id="{EEBC2B0C-7C38-49D9-9CD6-93AB88FF6A7A}"/>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49" name="テキスト ボックス 748">
          <a:extLst>
            <a:ext uri="{FF2B5EF4-FFF2-40B4-BE49-F238E27FC236}">
              <a16:creationId xmlns:a16="http://schemas.microsoft.com/office/drawing/2014/main" id="{EAD0875E-889C-41AB-B944-158D63E198D8}"/>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50" name="直線コネクタ 749">
          <a:extLst>
            <a:ext uri="{FF2B5EF4-FFF2-40B4-BE49-F238E27FC236}">
              <a16:creationId xmlns:a16="http://schemas.microsoft.com/office/drawing/2014/main" id="{C12125D9-1435-4EBE-BCBD-C6D4958DD8B8}"/>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51" name="テキスト ボックス 750">
          <a:extLst>
            <a:ext uri="{FF2B5EF4-FFF2-40B4-BE49-F238E27FC236}">
              <a16:creationId xmlns:a16="http://schemas.microsoft.com/office/drawing/2014/main" id="{5BC14B81-C50C-4ACB-BBF0-2146DD5D84BA}"/>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52" name="直線コネクタ 751">
          <a:extLst>
            <a:ext uri="{FF2B5EF4-FFF2-40B4-BE49-F238E27FC236}">
              <a16:creationId xmlns:a16="http://schemas.microsoft.com/office/drawing/2014/main" id="{CCE7B932-1F6F-4C8C-B8C8-251C53D86C7C}"/>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53" name="テキスト ボックス 752">
          <a:extLst>
            <a:ext uri="{FF2B5EF4-FFF2-40B4-BE49-F238E27FC236}">
              <a16:creationId xmlns:a16="http://schemas.microsoft.com/office/drawing/2014/main" id="{C27FD008-CE54-42C0-8607-F587DAB1C727}"/>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54" name="直線コネクタ 753">
          <a:extLst>
            <a:ext uri="{FF2B5EF4-FFF2-40B4-BE49-F238E27FC236}">
              <a16:creationId xmlns:a16="http://schemas.microsoft.com/office/drawing/2014/main" id="{BA9EE98D-6C18-4E39-B99C-D532E8FA756A}"/>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55" name="テキスト ボックス 754">
          <a:extLst>
            <a:ext uri="{FF2B5EF4-FFF2-40B4-BE49-F238E27FC236}">
              <a16:creationId xmlns:a16="http://schemas.microsoft.com/office/drawing/2014/main" id="{0DC48DA1-767A-4BE7-9703-335D41C05F06}"/>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56" name="直線コネクタ 755">
          <a:extLst>
            <a:ext uri="{FF2B5EF4-FFF2-40B4-BE49-F238E27FC236}">
              <a16:creationId xmlns:a16="http://schemas.microsoft.com/office/drawing/2014/main" id="{E1EC76DC-79BC-473A-B7CF-27DAABC494D9}"/>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757" name="テキスト ボックス 756">
          <a:extLst>
            <a:ext uri="{FF2B5EF4-FFF2-40B4-BE49-F238E27FC236}">
              <a16:creationId xmlns:a16="http://schemas.microsoft.com/office/drawing/2014/main" id="{F35B9AAA-3601-4EF1-A550-1B4F973D4F7C}"/>
            </a:ext>
          </a:extLst>
        </xdr:cNvPr>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8" name="直線コネクタ 757">
          <a:extLst>
            <a:ext uri="{FF2B5EF4-FFF2-40B4-BE49-F238E27FC236}">
              <a16:creationId xmlns:a16="http://schemas.microsoft.com/office/drawing/2014/main" id="{39834F03-6EC6-4C7A-9E6C-9494171091B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59" name="テキスト ボックス 758">
          <a:extLst>
            <a:ext uri="{FF2B5EF4-FFF2-40B4-BE49-F238E27FC236}">
              <a16:creationId xmlns:a16="http://schemas.microsoft.com/office/drawing/2014/main" id="{C7A43628-02C8-452A-9093-F51D81648059}"/>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0" name="【庁舎】&#10;一人当たり面積グラフ枠">
          <a:extLst>
            <a:ext uri="{FF2B5EF4-FFF2-40B4-BE49-F238E27FC236}">
              <a16:creationId xmlns:a16="http://schemas.microsoft.com/office/drawing/2014/main" id="{FE7F1DF4-B4C6-42BA-BC93-6723726996A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114246</xdr:rowOff>
    </xdr:from>
    <xdr:to>
      <xdr:col>116</xdr:col>
      <xdr:colOff>62864</xdr:colOff>
      <xdr:row>108</xdr:row>
      <xdr:rowOff>147720</xdr:rowOff>
    </xdr:to>
    <xdr:cxnSp macro="">
      <xdr:nvCxnSpPr>
        <xdr:cNvPr id="761" name="直線コネクタ 760">
          <a:extLst>
            <a:ext uri="{FF2B5EF4-FFF2-40B4-BE49-F238E27FC236}">
              <a16:creationId xmlns:a16="http://schemas.microsoft.com/office/drawing/2014/main" id="{F5FB1EF3-1748-4B9D-A206-F7A9F60DB3EC}"/>
            </a:ext>
          </a:extLst>
        </xdr:cNvPr>
        <xdr:cNvCxnSpPr/>
      </xdr:nvCxnSpPr>
      <xdr:spPr>
        <a:xfrm flipV="1">
          <a:off x="22160864" y="17087796"/>
          <a:ext cx="0" cy="1576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151547</xdr:rowOff>
    </xdr:from>
    <xdr:ext cx="469744" cy="259045"/>
    <xdr:sp macro="" textlink="">
      <xdr:nvSpPr>
        <xdr:cNvPr id="762" name="【庁舎】&#10;一人当たり面積最小値テキスト">
          <a:extLst>
            <a:ext uri="{FF2B5EF4-FFF2-40B4-BE49-F238E27FC236}">
              <a16:creationId xmlns:a16="http://schemas.microsoft.com/office/drawing/2014/main" id="{27A46898-7DC5-48AC-852D-F796AFF84444}"/>
            </a:ext>
          </a:extLst>
        </xdr:cNvPr>
        <xdr:cNvSpPr txBox="1"/>
      </xdr:nvSpPr>
      <xdr:spPr>
        <a:xfrm>
          <a:off x="22199600" y="1866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147720</xdr:rowOff>
    </xdr:from>
    <xdr:to>
      <xdr:col>116</xdr:col>
      <xdr:colOff>152400</xdr:colOff>
      <xdr:row>108</xdr:row>
      <xdr:rowOff>147720</xdr:rowOff>
    </xdr:to>
    <xdr:cxnSp macro="">
      <xdr:nvCxnSpPr>
        <xdr:cNvPr id="763" name="直線コネクタ 762">
          <a:extLst>
            <a:ext uri="{FF2B5EF4-FFF2-40B4-BE49-F238E27FC236}">
              <a16:creationId xmlns:a16="http://schemas.microsoft.com/office/drawing/2014/main" id="{85B4388B-61D1-4436-B051-9523A9E66CA9}"/>
            </a:ext>
          </a:extLst>
        </xdr:cNvPr>
        <xdr:cNvCxnSpPr/>
      </xdr:nvCxnSpPr>
      <xdr:spPr>
        <a:xfrm>
          <a:off x="22072600" y="186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60923</xdr:rowOff>
    </xdr:from>
    <xdr:ext cx="534377" cy="259045"/>
    <xdr:sp macro="" textlink="">
      <xdr:nvSpPr>
        <xdr:cNvPr id="764" name="【庁舎】&#10;一人当たり面積最大値テキスト">
          <a:extLst>
            <a:ext uri="{FF2B5EF4-FFF2-40B4-BE49-F238E27FC236}">
              <a16:creationId xmlns:a16="http://schemas.microsoft.com/office/drawing/2014/main" id="{234D700D-9C2C-49CC-91C3-A19DC1B9E8FD}"/>
            </a:ext>
          </a:extLst>
        </xdr:cNvPr>
        <xdr:cNvSpPr txBox="1"/>
      </xdr:nvSpPr>
      <xdr:spPr>
        <a:xfrm>
          <a:off x="22199600" y="1686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114246</xdr:rowOff>
    </xdr:from>
    <xdr:to>
      <xdr:col>116</xdr:col>
      <xdr:colOff>152400</xdr:colOff>
      <xdr:row>99</xdr:row>
      <xdr:rowOff>114246</xdr:rowOff>
    </xdr:to>
    <xdr:cxnSp macro="">
      <xdr:nvCxnSpPr>
        <xdr:cNvPr id="765" name="直線コネクタ 764">
          <a:extLst>
            <a:ext uri="{FF2B5EF4-FFF2-40B4-BE49-F238E27FC236}">
              <a16:creationId xmlns:a16="http://schemas.microsoft.com/office/drawing/2014/main" id="{6081B3D5-BA37-4D62-865B-2A915D41AC58}"/>
            </a:ext>
          </a:extLst>
        </xdr:cNvPr>
        <xdr:cNvCxnSpPr/>
      </xdr:nvCxnSpPr>
      <xdr:spPr>
        <a:xfrm>
          <a:off x="22072600" y="1708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29663</xdr:rowOff>
    </xdr:from>
    <xdr:ext cx="469744" cy="259045"/>
    <xdr:sp macro="" textlink="">
      <xdr:nvSpPr>
        <xdr:cNvPr id="766" name="【庁舎】&#10;一人当たり面積平均値テキスト">
          <a:extLst>
            <a:ext uri="{FF2B5EF4-FFF2-40B4-BE49-F238E27FC236}">
              <a16:creationId xmlns:a16="http://schemas.microsoft.com/office/drawing/2014/main" id="{96450ED0-A36A-4072-B94A-CDB64568AC9C}"/>
            </a:ext>
          </a:extLst>
        </xdr:cNvPr>
        <xdr:cNvSpPr txBox="1"/>
      </xdr:nvSpPr>
      <xdr:spPr>
        <a:xfrm>
          <a:off x="22199600" y="18374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6786</xdr:rowOff>
    </xdr:from>
    <xdr:to>
      <xdr:col>116</xdr:col>
      <xdr:colOff>114300</xdr:colOff>
      <xdr:row>108</xdr:row>
      <xdr:rowOff>108386</xdr:rowOff>
    </xdr:to>
    <xdr:sp macro="" textlink="">
      <xdr:nvSpPr>
        <xdr:cNvPr id="767" name="フローチャート: 判断 766">
          <a:extLst>
            <a:ext uri="{FF2B5EF4-FFF2-40B4-BE49-F238E27FC236}">
              <a16:creationId xmlns:a16="http://schemas.microsoft.com/office/drawing/2014/main" id="{976885B5-9394-43E9-8FA9-726EAAC28A05}"/>
            </a:ext>
          </a:extLst>
        </xdr:cNvPr>
        <xdr:cNvSpPr/>
      </xdr:nvSpPr>
      <xdr:spPr>
        <a:xfrm>
          <a:off x="22110700" y="1852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4173</xdr:rowOff>
    </xdr:from>
    <xdr:to>
      <xdr:col>112</xdr:col>
      <xdr:colOff>38100</xdr:colOff>
      <xdr:row>108</xdr:row>
      <xdr:rowOff>105773</xdr:rowOff>
    </xdr:to>
    <xdr:sp macro="" textlink="">
      <xdr:nvSpPr>
        <xdr:cNvPr id="768" name="フローチャート: 判断 767">
          <a:extLst>
            <a:ext uri="{FF2B5EF4-FFF2-40B4-BE49-F238E27FC236}">
              <a16:creationId xmlns:a16="http://schemas.microsoft.com/office/drawing/2014/main" id="{1509FC94-CB7F-4CAB-A81E-CD79B22FEF5B}"/>
            </a:ext>
          </a:extLst>
        </xdr:cNvPr>
        <xdr:cNvSpPr/>
      </xdr:nvSpPr>
      <xdr:spPr>
        <a:xfrm>
          <a:off x="21272500" y="1852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122300</xdr:rowOff>
    </xdr:from>
    <xdr:ext cx="469744" cy="259045"/>
    <xdr:sp macro="" textlink="">
      <xdr:nvSpPr>
        <xdr:cNvPr id="769" name="n_1aveValue【庁舎】&#10;一人当たり面積">
          <a:extLst>
            <a:ext uri="{FF2B5EF4-FFF2-40B4-BE49-F238E27FC236}">
              <a16:creationId xmlns:a16="http://schemas.microsoft.com/office/drawing/2014/main" id="{FF0F20F8-B834-448C-BB7D-5DE288CD9ABC}"/>
            </a:ext>
          </a:extLst>
        </xdr:cNvPr>
        <xdr:cNvSpPr txBox="1"/>
      </xdr:nvSpPr>
      <xdr:spPr>
        <a:xfrm>
          <a:off x="21075727" y="18296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11685</xdr:rowOff>
    </xdr:from>
    <xdr:to>
      <xdr:col>107</xdr:col>
      <xdr:colOff>101600</xdr:colOff>
      <xdr:row>108</xdr:row>
      <xdr:rowOff>113285</xdr:rowOff>
    </xdr:to>
    <xdr:sp macro="" textlink="">
      <xdr:nvSpPr>
        <xdr:cNvPr id="770" name="フローチャート: 判断 769">
          <a:extLst>
            <a:ext uri="{FF2B5EF4-FFF2-40B4-BE49-F238E27FC236}">
              <a16:creationId xmlns:a16="http://schemas.microsoft.com/office/drawing/2014/main" id="{A8FF89F0-B114-455B-ADBB-F2C381289CFA}"/>
            </a:ext>
          </a:extLst>
        </xdr:cNvPr>
        <xdr:cNvSpPr/>
      </xdr:nvSpPr>
      <xdr:spPr>
        <a:xfrm>
          <a:off x="20383500" y="1852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129812</xdr:rowOff>
    </xdr:from>
    <xdr:ext cx="469744" cy="259045"/>
    <xdr:sp macro="" textlink="">
      <xdr:nvSpPr>
        <xdr:cNvPr id="771" name="n_2aveValue【庁舎】&#10;一人当たり面積">
          <a:extLst>
            <a:ext uri="{FF2B5EF4-FFF2-40B4-BE49-F238E27FC236}">
              <a16:creationId xmlns:a16="http://schemas.microsoft.com/office/drawing/2014/main" id="{BC1BA167-70E6-4E38-BFA3-3D6D806420F7}"/>
            </a:ext>
          </a:extLst>
        </xdr:cNvPr>
        <xdr:cNvSpPr txBox="1"/>
      </xdr:nvSpPr>
      <xdr:spPr>
        <a:xfrm>
          <a:off x="20199427" y="18303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108</xdr:row>
      <xdr:rowOff>16582</xdr:rowOff>
    </xdr:from>
    <xdr:to>
      <xdr:col>102</xdr:col>
      <xdr:colOff>165100</xdr:colOff>
      <xdr:row>108</xdr:row>
      <xdr:rowOff>118182</xdr:rowOff>
    </xdr:to>
    <xdr:sp macro="" textlink="">
      <xdr:nvSpPr>
        <xdr:cNvPr id="772" name="フローチャート: 判断 771">
          <a:extLst>
            <a:ext uri="{FF2B5EF4-FFF2-40B4-BE49-F238E27FC236}">
              <a16:creationId xmlns:a16="http://schemas.microsoft.com/office/drawing/2014/main" id="{997A8AB6-6AF9-4956-8ECB-03FFDB0EAEA9}"/>
            </a:ext>
          </a:extLst>
        </xdr:cNvPr>
        <xdr:cNvSpPr/>
      </xdr:nvSpPr>
      <xdr:spPr>
        <a:xfrm>
          <a:off x="19494500" y="185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134709</xdr:rowOff>
    </xdr:from>
    <xdr:ext cx="469744" cy="259045"/>
    <xdr:sp macro="" textlink="">
      <xdr:nvSpPr>
        <xdr:cNvPr id="773" name="n_3aveValue【庁舎】&#10;一人当たり面積">
          <a:extLst>
            <a:ext uri="{FF2B5EF4-FFF2-40B4-BE49-F238E27FC236}">
              <a16:creationId xmlns:a16="http://schemas.microsoft.com/office/drawing/2014/main" id="{06289A6E-3573-41CC-876B-A8B0EC5DCD7C}"/>
            </a:ext>
          </a:extLst>
        </xdr:cNvPr>
        <xdr:cNvSpPr txBox="1"/>
      </xdr:nvSpPr>
      <xdr:spPr>
        <a:xfrm>
          <a:off x="19310427" y="18308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7FD6FB63-8CFE-4CB4-8CFE-DEAD376B485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5FABAC0D-C89D-4F49-9508-5E2D36FF02F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E3E2FA1F-A65B-4DFD-A9B6-5AD2C9FBF5CE}"/>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A538DE3A-0CB8-425E-B583-9AC3787CF36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CD6C9EA8-D458-4309-8FC3-EBFE9403EBD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33891</xdr:rowOff>
    </xdr:from>
    <xdr:to>
      <xdr:col>116</xdr:col>
      <xdr:colOff>114300</xdr:colOff>
      <xdr:row>108</xdr:row>
      <xdr:rowOff>135491</xdr:rowOff>
    </xdr:to>
    <xdr:sp macro="" textlink="">
      <xdr:nvSpPr>
        <xdr:cNvPr id="779" name="楕円 778">
          <a:extLst>
            <a:ext uri="{FF2B5EF4-FFF2-40B4-BE49-F238E27FC236}">
              <a16:creationId xmlns:a16="http://schemas.microsoft.com/office/drawing/2014/main" id="{2B0328DC-BE1A-4275-97DB-6BAA2A358AB0}"/>
            </a:ext>
          </a:extLst>
        </xdr:cNvPr>
        <xdr:cNvSpPr/>
      </xdr:nvSpPr>
      <xdr:spPr>
        <a:xfrm>
          <a:off x="22110700" y="18550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156663</xdr:rowOff>
    </xdr:from>
    <xdr:ext cx="469744" cy="259045"/>
    <xdr:sp macro="" textlink="">
      <xdr:nvSpPr>
        <xdr:cNvPr id="780" name="【庁舎】&#10;一人当たり面積該当値テキスト">
          <a:extLst>
            <a:ext uri="{FF2B5EF4-FFF2-40B4-BE49-F238E27FC236}">
              <a16:creationId xmlns:a16="http://schemas.microsoft.com/office/drawing/2014/main" id="{2BB460B2-BDBD-4D09-8DC8-BFD5C1E1BFAE}"/>
            </a:ext>
          </a:extLst>
        </xdr:cNvPr>
        <xdr:cNvSpPr txBox="1"/>
      </xdr:nvSpPr>
      <xdr:spPr>
        <a:xfrm>
          <a:off x="22199600" y="1850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35851</xdr:rowOff>
    </xdr:from>
    <xdr:to>
      <xdr:col>112</xdr:col>
      <xdr:colOff>38100</xdr:colOff>
      <xdr:row>108</xdr:row>
      <xdr:rowOff>137451</xdr:rowOff>
    </xdr:to>
    <xdr:sp macro="" textlink="">
      <xdr:nvSpPr>
        <xdr:cNvPr id="781" name="楕円 780">
          <a:extLst>
            <a:ext uri="{FF2B5EF4-FFF2-40B4-BE49-F238E27FC236}">
              <a16:creationId xmlns:a16="http://schemas.microsoft.com/office/drawing/2014/main" id="{E5161399-574B-476B-97FD-9581C928B2CE}"/>
            </a:ext>
          </a:extLst>
        </xdr:cNvPr>
        <xdr:cNvSpPr/>
      </xdr:nvSpPr>
      <xdr:spPr>
        <a:xfrm>
          <a:off x="21272500" y="1855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84691</xdr:rowOff>
    </xdr:from>
    <xdr:to>
      <xdr:col>116</xdr:col>
      <xdr:colOff>63500</xdr:colOff>
      <xdr:row>108</xdr:row>
      <xdr:rowOff>86651</xdr:rowOff>
    </xdr:to>
    <xdr:cxnSp macro="">
      <xdr:nvCxnSpPr>
        <xdr:cNvPr id="782" name="直線コネクタ 781">
          <a:extLst>
            <a:ext uri="{FF2B5EF4-FFF2-40B4-BE49-F238E27FC236}">
              <a16:creationId xmlns:a16="http://schemas.microsoft.com/office/drawing/2014/main" id="{114B1C51-394E-4209-BE53-ADC016FEE045}"/>
            </a:ext>
          </a:extLst>
        </xdr:cNvPr>
        <xdr:cNvCxnSpPr/>
      </xdr:nvCxnSpPr>
      <xdr:spPr>
        <a:xfrm flipV="1">
          <a:off x="21323300" y="18601291"/>
          <a:ext cx="8382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40260</xdr:rowOff>
    </xdr:from>
    <xdr:to>
      <xdr:col>107</xdr:col>
      <xdr:colOff>101600</xdr:colOff>
      <xdr:row>108</xdr:row>
      <xdr:rowOff>141860</xdr:rowOff>
    </xdr:to>
    <xdr:sp macro="" textlink="">
      <xdr:nvSpPr>
        <xdr:cNvPr id="783" name="楕円 782">
          <a:extLst>
            <a:ext uri="{FF2B5EF4-FFF2-40B4-BE49-F238E27FC236}">
              <a16:creationId xmlns:a16="http://schemas.microsoft.com/office/drawing/2014/main" id="{8276E1B6-2A8E-46AC-995C-DF10A3EFF2D3}"/>
            </a:ext>
          </a:extLst>
        </xdr:cNvPr>
        <xdr:cNvSpPr/>
      </xdr:nvSpPr>
      <xdr:spPr>
        <a:xfrm>
          <a:off x="20383500" y="1855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86651</xdr:rowOff>
    </xdr:from>
    <xdr:to>
      <xdr:col>111</xdr:col>
      <xdr:colOff>177800</xdr:colOff>
      <xdr:row>108</xdr:row>
      <xdr:rowOff>91060</xdr:rowOff>
    </xdr:to>
    <xdr:cxnSp macro="">
      <xdr:nvCxnSpPr>
        <xdr:cNvPr id="784" name="直線コネクタ 783">
          <a:extLst>
            <a:ext uri="{FF2B5EF4-FFF2-40B4-BE49-F238E27FC236}">
              <a16:creationId xmlns:a16="http://schemas.microsoft.com/office/drawing/2014/main" id="{BE5149CC-4C8D-4E72-84F4-FF823BD0E79E}"/>
            </a:ext>
          </a:extLst>
        </xdr:cNvPr>
        <xdr:cNvCxnSpPr/>
      </xdr:nvCxnSpPr>
      <xdr:spPr>
        <a:xfrm flipV="1">
          <a:off x="20434300" y="18603251"/>
          <a:ext cx="889000" cy="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42219</xdr:rowOff>
    </xdr:from>
    <xdr:to>
      <xdr:col>102</xdr:col>
      <xdr:colOff>165100</xdr:colOff>
      <xdr:row>108</xdr:row>
      <xdr:rowOff>143819</xdr:rowOff>
    </xdr:to>
    <xdr:sp macro="" textlink="">
      <xdr:nvSpPr>
        <xdr:cNvPr id="785" name="楕円 784">
          <a:extLst>
            <a:ext uri="{FF2B5EF4-FFF2-40B4-BE49-F238E27FC236}">
              <a16:creationId xmlns:a16="http://schemas.microsoft.com/office/drawing/2014/main" id="{4B7DDB70-1B4E-4292-A666-8964840C7C9D}"/>
            </a:ext>
          </a:extLst>
        </xdr:cNvPr>
        <xdr:cNvSpPr/>
      </xdr:nvSpPr>
      <xdr:spPr>
        <a:xfrm>
          <a:off x="19494500" y="1855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91060</xdr:rowOff>
    </xdr:from>
    <xdr:to>
      <xdr:col>107</xdr:col>
      <xdr:colOff>50800</xdr:colOff>
      <xdr:row>108</xdr:row>
      <xdr:rowOff>93019</xdr:rowOff>
    </xdr:to>
    <xdr:cxnSp macro="">
      <xdr:nvCxnSpPr>
        <xdr:cNvPr id="786" name="直線コネクタ 785">
          <a:extLst>
            <a:ext uri="{FF2B5EF4-FFF2-40B4-BE49-F238E27FC236}">
              <a16:creationId xmlns:a16="http://schemas.microsoft.com/office/drawing/2014/main" id="{0C1F784D-7A91-4212-BBB5-5AAC338E19A4}"/>
            </a:ext>
          </a:extLst>
        </xdr:cNvPr>
        <xdr:cNvCxnSpPr/>
      </xdr:nvCxnSpPr>
      <xdr:spPr>
        <a:xfrm flipV="1">
          <a:off x="19545300" y="18607660"/>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128578</xdr:rowOff>
    </xdr:from>
    <xdr:ext cx="469744" cy="259045"/>
    <xdr:sp macro="" textlink="">
      <xdr:nvSpPr>
        <xdr:cNvPr id="787" name="n_1mainValue【庁舎】&#10;一人当たり面積">
          <a:extLst>
            <a:ext uri="{FF2B5EF4-FFF2-40B4-BE49-F238E27FC236}">
              <a16:creationId xmlns:a16="http://schemas.microsoft.com/office/drawing/2014/main" id="{13264ECE-53FA-4BA1-9FB3-7B6748AE3B3F}"/>
            </a:ext>
          </a:extLst>
        </xdr:cNvPr>
        <xdr:cNvSpPr txBox="1"/>
      </xdr:nvSpPr>
      <xdr:spPr>
        <a:xfrm>
          <a:off x="21075727" y="1864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132987</xdr:rowOff>
    </xdr:from>
    <xdr:ext cx="469744" cy="259045"/>
    <xdr:sp macro="" textlink="">
      <xdr:nvSpPr>
        <xdr:cNvPr id="788" name="n_2mainValue【庁舎】&#10;一人当たり面積">
          <a:extLst>
            <a:ext uri="{FF2B5EF4-FFF2-40B4-BE49-F238E27FC236}">
              <a16:creationId xmlns:a16="http://schemas.microsoft.com/office/drawing/2014/main" id="{DCA0F726-2BDC-4372-B403-CD729C769642}"/>
            </a:ext>
          </a:extLst>
        </xdr:cNvPr>
        <xdr:cNvSpPr txBox="1"/>
      </xdr:nvSpPr>
      <xdr:spPr>
        <a:xfrm>
          <a:off x="20199427" y="1864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134946</xdr:rowOff>
    </xdr:from>
    <xdr:ext cx="469744" cy="259045"/>
    <xdr:sp macro="" textlink="">
      <xdr:nvSpPr>
        <xdr:cNvPr id="789" name="n_3mainValue【庁舎】&#10;一人当たり面積">
          <a:extLst>
            <a:ext uri="{FF2B5EF4-FFF2-40B4-BE49-F238E27FC236}">
              <a16:creationId xmlns:a16="http://schemas.microsoft.com/office/drawing/2014/main" id="{4985D244-9BE1-49A5-9096-1320877348C6}"/>
            </a:ext>
          </a:extLst>
        </xdr:cNvPr>
        <xdr:cNvSpPr txBox="1"/>
      </xdr:nvSpPr>
      <xdr:spPr>
        <a:xfrm>
          <a:off x="19310427" y="18651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0" name="正方形/長方形 789">
          <a:extLst>
            <a:ext uri="{FF2B5EF4-FFF2-40B4-BE49-F238E27FC236}">
              <a16:creationId xmlns:a16="http://schemas.microsoft.com/office/drawing/2014/main" id="{6CEE01D0-DE71-41F9-9FEB-A74DB8CA1B2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1" name="正方形/長方形 790">
          <a:extLst>
            <a:ext uri="{FF2B5EF4-FFF2-40B4-BE49-F238E27FC236}">
              <a16:creationId xmlns:a16="http://schemas.microsoft.com/office/drawing/2014/main" id="{94668C80-1CCF-4946-90F3-7CDAD3012CA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2" name="テキスト ボックス 791">
          <a:extLst>
            <a:ext uri="{FF2B5EF4-FFF2-40B4-BE49-F238E27FC236}">
              <a16:creationId xmlns:a16="http://schemas.microsoft.com/office/drawing/2014/main" id="{265F8419-A5A1-4220-B910-0F0A45BB587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施設類型ごとの有形固定資産減価償却率について、</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福祉施設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市民会館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一般廃棄物処理施設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が類似団体平均を上回っている。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これらの施設については、公共施設個別施設計画にもとづき、それぞれ以下の方針で更新・除却の検討を進めている。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については、避難所指定を受けているため、日常的な定期点検を実施し安全な利用に努めている。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福祉施設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については、更新を予定しているが、他の公共施設の検討結果次第では統廃合も考えられている。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市民会館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については、除却し他の施設へ機能集約することを検討している。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一般廃棄物処理施設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については、現在焼却を行っていないため除却を検討している。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については、他の施設への機能移転を視野に入れ、新庁舎を建設するべきか検討を進めている。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和歌山県高野町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3,073
3,032
137.03
23,208,059
23,002,708
55,431
2,004,504
3,441,959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財政力指数は</a:t>
          </a:r>
          <a:r>
            <a:rPr kumimoji="1" lang="en-US" altLang="ja-JP" sz="1300">
              <a:latin typeface="ＭＳ Ｐゴシック" panose="020B0600070205080204" pitchFamily="50" charset="-128"/>
              <a:ea typeface="ＭＳ Ｐゴシック" panose="020B0600070205080204" pitchFamily="50" charset="-128"/>
            </a:rPr>
            <a:t>0.21</a:t>
          </a:r>
          <a:r>
            <a:rPr kumimoji="1" lang="ja-JP" altLang="en-US" sz="1300">
              <a:latin typeface="ＭＳ Ｐゴシック" panose="020B0600070205080204" pitchFamily="50" charset="-128"/>
              <a:ea typeface="ＭＳ Ｐゴシック" panose="020B0600070205080204" pitchFamily="50" charset="-128"/>
            </a:rPr>
            <a:t>となっており類似団体平均と同じ水準で、全国平均の</a:t>
          </a:r>
          <a:r>
            <a:rPr kumimoji="1" lang="en-US" altLang="ja-JP" sz="1300">
              <a:latin typeface="ＭＳ Ｐゴシック" panose="020B0600070205080204" pitchFamily="50" charset="-128"/>
              <a:ea typeface="ＭＳ Ｐゴシック" panose="020B0600070205080204" pitchFamily="50" charset="-128"/>
            </a:rPr>
            <a:t>0.51</a:t>
          </a:r>
          <a:r>
            <a:rPr kumimoji="1" lang="ja-JP" altLang="en-US" sz="1300">
              <a:latin typeface="ＭＳ Ｐゴシック" panose="020B0600070205080204" pitchFamily="50" charset="-128"/>
              <a:ea typeface="ＭＳ Ｐゴシック" panose="020B0600070205080204" pitchFamily="50" charset="-128"/>
            </a:rPr>
            <a:t>和歌山県平均の</a:t>
          </a:r>
          <a:r>
            <a:rPr kumimoji="1" lang="en-US" altLang="ja-JP" sz="1300">
              <a:latin typeface="ＭＳ Ｐゴシック" panose="020B0600070205080204" pitchFamily="50" charset="-128"/>
              <a:ea typeface="ＭＳ Ｐゴシック" panose="020B0600070205080204" pitchFamily="50" charset="-128"/>
            </a:rPr>
            <a:t>0.36</a:t>
          </a:r>
          <a:r>
            <a:rPr kumimoji="1" lang="ja-JP" altLang="en-US" sz="1300">
              <a:latin typeface="ＭＳ Ｐゴシック" panose="020B0600070205080204" pitchFamily="50" charset="-128"/>
              <a:ea typeface="ＭＳ Ｐゴシック" panose="020B0600070205080204" pitchFamily="50" charset="-128"/>
            </a:rPr>
            <a:t>と比較して低い水準となっている。今後は主産業である観光関連サービス業を中心に産業全体の振興を進めることで税収の増を図っていく。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115570</xdr:rowOff>
    </xdr:from>
    <xdr:to>
      <xdr:col>23</xdr:col>
      <xdr:colOff>133350</xdr:colOff>
      <xdr:row>44</xdr:row>
      <xdr:rowOff>107188</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16320"/>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79265</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107188</xdr:rowOff>
    </xdr:from>
    <xdr:to>
      <xdr:col>24</xdr:col>
      <xdr:colOff>12700</xdr:colOff>
      <xdr:row>44</xdr:row>
      <xdr:rowOff>107188</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30497</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115570</xdr:rowOff>
    </xdr:from>
    <xdr:to>
      <xdr:col>24</xdr:col>
      <xdr:colOff>12700</xdr:colOff>
      <xdr:row>35</xdr:row>
      <xdr:rowOff>115570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133858</xdr:rowOff>
    </xdr:from>
    <xdr:to>
      <xdr:col>23</xdr:col>
      <xdr:colOff>133350</xdr:colOff>
      <xdr:row>43</xdr:row>
      <xdr:rowOff>143510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114800" y="750620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55135</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42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83058</xdr:rowOff>
    </xdr:from>
    <xdr:to>
      <xdr:col>23</xdr:col>
      <xdr:colOff>184150</xdr:colOff>
      <xdr:row>44</xdr:row>
      <xdr:rowOff>13208</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143510</xdr:rowOff>
    </xdr:from>
    <xdr:to>
      <xdr:col>19</xdr:col>
      <xdr:colOff>133350</xdr:colOff>
      <xdr:row>43</xdr:row>
      <xdr:rowOff>143510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3225800" y="7515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83058</xdr:rowOff>
    </xdr:from>
    <xdr:to>
      <xdr:col>19</xdr:col>
      <xdr:colOff>184150</xdr:colOff>
      <xdr:row>44</xdr:row>
      <xdr:rowOff>13208</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23385</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224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143510</xdr:rowOff>
    </xdr:from>
    <xdr:to>
      <xdr:col>15</xdr:col>
      <xdr:colOff>82550</xdr:colOff>
      <xdr:row>43</xdr:row>
      <xdr:rowOff>153162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2336800" y="751586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73406</xdr:rowOff>
    </xdr:from>
    <xdr:to>
      <xdr:col>15</xdr:col>
      <xdr:colOff>133350</xdr:colOff>
      <xdr:row>44</xdr:row>
      <xdr:rowOff>3556</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13733</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143510</xdr:rowOff>
    </xdr:from>
    <xdr:to>
      <xdr:col>11</xdr:col>
      <xdr:colOff>31750</xdr:colOff>
      <xdr:row>43</xdr:row>
      <xdr:rowOff>153162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1447800" y="751586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15494</xdr:rowOff>
    </xdr:from>
    <xdr:to>
      <xdr:col>11</xdr:col>
      <xdr:colOff>82550</xdr:colOff>
      <xdr:row>43</xdr:row>
      <xdr:rowOff>117094</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38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127271</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15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54102</xdr:rowOff>
    </xdr:from>
    <xdr:to>
      <xdr:col>7</xdr:col>
      <xdr:colOff>31750</xdr:colOff>
      <xdr:row>43</xdr:row>
      <xdr:rowOff>155702</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165879</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19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83058</xdr:rowOff>
    </xdr:from>
    <xdr:to>
      <xdr:col>23</xdr:col>
      <xdr:colOff>184150</xdr:colOff>
      <xdr:row>44</xdr:row>
      <xdr:rowOff>13208</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99585</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92710</xdr:rowOff>
    </xdr:from>
    <xdr:to>
      <xdr:col>19</xdr:col>
      <xdr:colOff>184150</xdr:colOff>
      <xdr:row>44</xdr:row>
      <xdr:rowOff>22860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7637</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55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92710</xdr:rowOff>
    </xdr:from>
    <xdr:to>
      <xdr:col>15</xdr:col>
      <xdr:colOff>133350</xdr:colOff>
      <xdr:row>44</xdr:row>
      <xdr:rowOff>22860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7637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102362</xdr:rowOff>
    </xdr:from>
    <xdr:to>
      <xdr:col>11</xdr:col>
      <xdr:colOff>82550</xdr:colOff>
      <xdr:row>44</xdr:row>
      <xdr:rowOff>32512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47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17289</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561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92710</xdr:rowOff>
    </xdr:from>
    <xdr:to>
      <xdr:col>7</xdr:col>
      <xdr:colOff>31750</xdr:colOff>
      <xdr:row>44</xdr:row>
      <xdr:rowOff>22860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7637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歳入の一般財源は普通交付税、地方税が減額した。これにより分母は前年度比で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31,953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千円の減となった。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歳出の経常経費について、公債費、繰出金の減少はあったものの、物件費、人件費が増加したために全体で前年度より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20,760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千円の増となった。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ポイント悪化し、依然として類似団体平均を大きく上回る。</a:t>
          </a: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80751</xdr:rowOff>
    </xdr:from>
    <xdr:to>
      <xdr:col>23</xdr:col>
      <xdr:colOff>133350</xdr:colOff>
      <xdr:row>66</xdr:row>
      <xdr:rowOff>106</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024851"/>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143633</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287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106</xdr:rowOff>
    </xdr:from>
    <xdr:to>
      <xdr:col>24</xdr:col>
      <xdr:colOff>12700</xdr:colOff>
      <xdr:row>66</xdr:row>
      <xdr:rowOff>106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15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167128</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768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80751</xdr:rowOff>
    </xdr:from>
    <xdr:to>
      <xdr:col>24</xdr:col>
      <xdr:colOff>12700</xdr:colOff>
      <xdr:row>58</xdr:row>
      <xdr:rowOff>80751</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02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117793</xdr:rowOff>
    </xdr:from>
    <xdr:to>
      <xdr:col>23</xdr:col>
      <xdr:colOff>133350</xdr:colOff>
      <xdr:row>65</xdr:row>
      <xdr:rowOff>6668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1090593"/>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124265</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754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107738</xdr:rowOff>
    </xdr:from>
    <xdr:to>
      <xdr:col>23</xdr:col>
      <xdr:colOff>184150</xdr:colOff>
      <xdr:row>64</xdr:row>
      <xdr:rowOff>37888</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9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85619</xdr:rowOff>
    </xdr:from>
    <xdr:to>
      <xdr:col>19</xdr:col>
      <xdr:colOff>133350</xdr:colOff>
      <xdr:row>64</xdr:row>
      <xdr:rowOff>117793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1058419"/>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101706</xdr:rowOff>
    </xdr:from>
    <xdr:to>
      <xdr:col>19</xdr:col>
      <xdr:colOff>184150</xdr:colOff>
      <xdr:row>64</xdr:row>
      <xdr:rowOff>31856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90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42033</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671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31327</xdr:rowOff>
    </xdr:from>
    <xdr:to>
      <xdr:col>15</xdr:col>
      <xdr:colOff>82550</xdr:colOff>
      <xdr:row>64</xdr:row>
      <xdr:rowOff>85619</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1004127"/>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45403</xdr:rowOff>
    </xdr:from>
    <xdr:to>
      <xdr:col>15</xdr:col>
      <xdr:colOff>133350</xdr:colOff>
      <xdr:row>63</xdr:row>
      <xdr:rowOff>147003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157180</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61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31327</xdr:rowOff>
    </xdr:from>
    <xdr:to>
      <xdr:col>11</xdr:col>
      <xdr:colOff>31750</xdr:colOff>
      <xdr:row>64</xdr:row>
      <xdr:rowOff>107738</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1004127"/>
          <a:ext cx="8890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100224</xdr:rowOff>
    </xdr:from>
    <xdr:to>
      <xdr:col>11</xdr:col>
      <xdr:colOff>82550</xdr:colOff>
      <xdr:row>63</xdr:row>
      <xdr:rowOff>30374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3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40551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49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23283</xdr:rowOff>
    </xdr:from>
    <xdr:to>
      <xdr:col>7</xdr:col>
      <xdr:colOff>31750</xdr:colOff>
      <xdr:row>63</xdr:row>
      <xdr:rowOff>124883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135060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127318</xdr:rowOff>
    </xdr:from>
    <xdr:to>
      <xdr:col>23</xdr:col>
      <xdr:colOff>184150</xdr:colOff>
      <xdr:row>65</xdr:row>
      <xdr:rowOff>57468</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110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99395</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1072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66993</xdr:rowOff>
    </xdr:from>
    <xdr:to>
      <xdr:col>19</xdr:col>
      <xdr:colOff>184150</xdr:colOff>
      <xdr:row>64</xdr:row>
      <xdr:rowOff>168593</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103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153370</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1126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34819</xdr:rowOff>
    </xdr:from>
    <xdr:to>
      <xdr:col>15</xdr:col>
      <xdr:colOff>133350</xdr:colOff>
      <xdr:row>64</xdr:row>
      <xdr:rowOff>136419</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100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121196</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09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151977</xdr:rowOff>
    </xdr:from>
    <xdr:to>
      <xdr:col>11</xdr:col>
      <xdr:colOff>82550</xdr:colOff>
      <xdr:row>64</xdr:row>
      <xdr:rowOff>82127</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66904</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103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56938</xdr:rowOff>
    </xdr:from>
    <xdr:to>
      <xdr:col>7</xdr:col>
      <xdr:colOff>31750</xdr:colOff>
      <xdr:row>64</xdr:row>
      <xdr:rowOff>158538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102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143315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1116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[4,544,533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人口</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人当たり人件費・物件費等決算額は平成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年度に前年度比で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822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％増となっており、類似団体平均を大きく上回った。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ふるさと寄付金の大幅な増加により、物件費が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12,378,139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千円増加したことが主な要因である。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令和元年度は平成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年度の水準に戻るが、それ以降は人口減少によって数値は上昇すると考えられる。人件費の抑制や、予算査定等で物件費、維持補修費を抑制して数値の減少を図る。</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102386</xdr:rowOff>
    </xdr:from>
    <xdr:to>
      <xdr:col>23</xdr:col>
      <xdr:colOff>133350</xdr:colOff>
      <xdr:row>89</xdr:row>
      <xdr:rowOff>50730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818386"/>
          <a:ext cx="0" cy="14913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22807</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8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4,544,533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50730</xdr:rowOff>
    </xdr:from>
    <xdr:to>
      <xdr:col>24</xdr:col>
      <xdr:colOff>12700</xdr:colOff>
      <xdr:row>89</xdr:row>
      <xdr:rowOff>50730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0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17313</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6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102386</xdr:rowOff>
    </xdr:from>
    <xdr:to>
      <xdr:col>24</xdr:col>
      <xdr:colOff>12700</xdr:colOff>
      <xdr:row>80</xdr:row>
      <xdr:rowOff>102386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818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25639</xdr:rowOff>
    </xdr:from>
    <xdr:to>
      <xdr:col>23</xdr:col>
      <xdr:colOff>133350</xdr:colOff>
      <xdr:row>89</xdr:row>
      <xdr:rowOff>50730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3913089"/>
          <a:ext cx="838200" cy="139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164994</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3709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148467</xdr:rowOff>
    </xdr:from>
    <xdr:to>
      <xdr:col>23</xdr:col>
      <xdr:colOff>184150</xdr:colOff>
      <xdr:row>81</xdr:row>
      <xdr:rowOff>78617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3864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25639</xdr:rowOff>
    </xdr:from>
    <xdr:to>
      <xdr:col>19</xdr:col>
      <xdr:colOff>133350</xdr:colOff>
      <xdr:row>81</xdr:row>
      <xdr:rowOff>34041</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3225800" y="13913089"/>
          <a:ext cx="889000" cy="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150213</xdr:rowOff>
    </xdr:from>
    <xdr:to>
      <xdr:col>19</xdr:col>
      <xdr:colOff>184150</xdr:colOff>
      <xdr:row>81</xdr:row>
      <xdr:rowOff>80363</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3866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65140</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952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20210</xdr:rowOff>
    </xdr:from>
    <xdr:to>
      <xdr:col>15</xdr:col>
      <xdr:colOff>82550</xdr:colOff>
      <xdr:row>81</xdr:row>
      <xdr:rowOff>34041</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907660"/>
          <a:ext cx="889000" cy="1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146359</xdr:rowOff>
    </xdr:from>
    <xdr:to>
      <xdr:col>15</xdr:col>
      <xdr:colOff>133350</xdr:colOff>
      <xdr:row>81</xdr:row>
      <xdr:rowOff>76509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86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86686</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631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164723</xdr:rowOff>
    </xdr:from>
    <xdr:to>
      <xdr:col>11</xdr:col>
      <xdr:colOff>31750</xdr:colOff>
      <xdr:row>81</xdr:row>
      <xdr:rowOff>20210</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880723"/>
          <a:ext cx="889000" cy="26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147259</xdr:rowOff>
    </xdr:from>
    <xdr:to>
      <xdr:col>11</xdr:col>
      <xdr:colOff>82550</xdr:colOff>
      <xdr:row>81</xdr:row>
      <xdr:rowOff>77409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86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62186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94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114083</xdr:rowOff>
    </xdr:from>
    <xdr:to>
      <xdr:col>7</xdr:col>
      <xdr:colOff>31750</xdr:colOff>
      <xdr:row>81</xdr:row>
      <xdr:rowOff>44233</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83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29010</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916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171380</xdr:rowOff>
    </xdr:from>
    <xdr:to>
      <xdr:col>23</xdr:col>
      <xdr:colOff>184150</xdr:colOff>
      <xdr:row>89</xdr:row>
      <xdr:rowOff>101530</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525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67257</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515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4,544,533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146289</xdr:rowOff>
    </xdr:from>
    <xdr:to>
      <xdr:col>19</xdr:col>
      <xdr:colOff>184150</xdr:colOff>
      <xdr:row>81</xdr:row>
      <xdr:rowOff>76439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86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86616</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631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154691</xdr:rowOff>
    </xdr:from>
    <xdr:to>
      <xdr:col>15</xdr:col>
      <xdr:colOff>133350</xdr:colOff>
      <xdr:row>81</xdr:row>
      <xdr:rowOff>84841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87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69618</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957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140860</xdr:rowOff>
    </xdr:from>
    <xdr:to>
      <xdr:col>11</xdr:col>
      <xdr:colOff>82550</xdr:colOff>
      <xdr:row>81</xdr:row>
      <xdr:rowOff>71010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85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81187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62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113923</xdr:rowOff>
    </xdr:from>
    <xdr:to>
      <xdr:col>7</xdr:col>
      <xdr:colOff>31750</xdr:colOff>
      <xdr:row>81</xdr:row>
      <xdr:rowOff>44073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82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54250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598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実施済みの給与削減（</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歳以上昇給抑制等）により類似団体平均値を</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ポイント下回り県内でも最低水準であるが、今後も各種手当の総点検を行うなど給与の適正化を行い、引き続きさらなる縮減に努める。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15239</xdr:rowOff>
    </xdr:from>
    <xdr:to>
      <xdr:col>81</xdr:col>
      <xdr:colOff>44450</xdr:colOff>
      <xdr:row>89</xdr:row>
      <xdr:rowOff>21589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4074139"/>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165116</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25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21589</xdr:rowOff>
    </xdr:from>
    <xdr:to>
      <xdr:col>81</xdr:col>
      <xdr:colOff>133350</xdr:colOff>
      <xdr:row>89</xdr:row>
      <xdr:rowOff>21589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28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101616</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15239</xdr:rowOff>
    </xdr:from>
    <xdr:to>
      <xdr:col>81</xdr:col>
      <xdr:colOff>133350</xdr:colOff>
      <xdr:row>82</xdr:row>
      <xdr:rowOff>15239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160973</xdr:rowOff>
    </xdr:from>
    <xdr:to>
      <xdr:col>81</xdr:col>
      <xdr:colOff>44450</xdr:colOff>
      <xdr:row>84</xdr:row>
      <xdr:rowOff>167005</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179800" y="14562773"/>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4779</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7494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32702</xdr:rowOff>
    </xdr:from>
    <xdr:to>
      <xdr:col>81</xdr:col>
      <xdr:colOff>95250</xdr:colOff>
      <xdr:row>86</xdr:row>
      <xdr:rowOff>134302</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160973</xdr:rowOff>
    </xdr:from>
    <xdr:to>
      <xdr:col>77</xdr:col>
      <xdr:colOff>44450</xdr:colOff>
      <xdr:row>85</xdr:row>
      <xdr:rowOff>80011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5290800" y="14562773"/>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136843</xdr:rowOff>
    </xdr:from>
    <xdr:to>
      <xdr:col>72</xdr:col>
      <xdr:colOff>203200</xdr:colOff>
      <xdr:row>85</xdr:row>
      <xdr:rowOff>80011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4401800" y="14538643"/>
          <a:ext cx="889000" cy="1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62864</xdr:rowOff>
    </xdr:from>
    <xdr:to>
      <xdr:col>73</xdr:col>
      <xdr:colOff>44450</xdr:colOff>
      <xdr:row>86</xdr:row>
      <xdr:rowOff>164464</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149241</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489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94614</xdr:rowOff>
    </xdr:from>
    <xdr:to>
      <xdr:col>68</xdr:col>
      <xdr:colOff>152400</xdr:colOff>
      <xdr:row>84</xdr:row>
      <xdr:rowOff>136843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3512800" y="14496414"/>
          <a:ext cx="889000" cy="4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80963</xdr:rowOff>
    </xdr:from>
    <xdr:to>
      <xdr:col>68</xdr:col>
      <xdr:colOff>203200</xdr:colOff>
      <xdr:row>87</xdr:row>
      <xdr:rowOff>11113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82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167340</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491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20638</xdr:rowOff>
    </xdr:from>
    <xdr:to>
      <xdr:col>64</xdr:col>
      <xdr:colOff>152400</xdr:colOff>
      <xdr:row>86</xdr:row>
      <xdr:rowOff>122238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107015</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485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116205</xdr:rowOff>
    </xdr:from>
    <xdr:to>
      <xdr:col>81</xdr:col>
      <xdr:colOff>95250</xdr:colOff>
      <xdr:row>85</xdr:row>
      <xdr:rowOff>46355</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451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132732</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436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110173</xdr:rowOff>
    </xdr:from>
    <xdr:to>
      <xdr:col>77</xdr:col>
      <xdr:colOff>95250</xdr:colOff>
      <xdr:row>85</xdr:row>
      <xdr:rowOff>40323</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451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50500</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42808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29211</xdr:rowOff>
    </xdr:from>
    <xdr:to>
      <xdr:col>73</xdr:col>
      <xdr:colOff>44450</xdr:colOff>
      <xdr:row>85</xdr:row>
      <xdr:rowOff>130811</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140988</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437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86043</xdr:rowOff>
    </xdr:from>
    <xdr:to>
      <xdr:col>68</xdr:col>
      <xdr:colOff>203200</xdr:colOff>
      <xdr:row>85</xdr:row>
      <xdr:rowOff>16193</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448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26370</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425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43814</xdr:rowOff>
    </xdr:from>
    <xdr:to>
      <xdr:col>64</xdr:col>
      <xdr:colOff>152400</xdr:colOff>
      <xdr:row>84</xdr:row>
      <xdr:rowOff>145414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444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155591</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421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退職者の補充を最小限にするなど職員数削減に努めているが、人口の減少が顕著であり類似団体平均値を</a:t>
          </a:r>
          <a:r>
            <a:rPr kumimoji="1" lang="en-US" altLang="ja-JP" sz="1300">
              <a:latin typeface="ＭＳ Ｐゴシック" panose="020B0600070205080204" pitchFamily="50" charset="-128"/>
              <a:ea typeface="ＭＳ Ｐゴシック" panose="020B0600070205080204" pitchFamily="50" charset="-128"/>
            </a:rPr>
            <a:t>10.08</a:t>
          </a:r>
          <a:r>
            <a:rPr kumimoji="1" lang="ja-JP" altLang="en-US" sz="1300">
              <a:latin typeface="ＭＳ Ｐゴシック" panose="020B0600070205080204" pitchFamily="50" charset="-128"/>
              <a:ea typeface="ＭＳ Ｐゴシック" panose="020B0600070205080204" pitchFamily="50" charset="-128"/>
            </a:rPr>
            <a:t>人上回っている。人口に対し面積も広く、また消防署や支所も設置しており職員数の大幅な減は難しいが、退職者の補充を最小限に努めつつ、今後も適正な定員管理を行っていく。</a:t>
          </a: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88277</xdr:rowOff>
    </xdr:from>
    <xdr:to>
      <xdr:col>81</xdr:col>
      <xdr:colOff>44450</xdr:colOff>
      <xdr:row>68</xdr:row>
      <xdr:rowOff>81262</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032377"/>
          <a:ext cx="0" cy="17074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53339</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711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81262</xdr:rowOff>
    </xdr:from>
    <xdr:to>
      <xdr:col>81</xdr:col>
      <xdr:colOff>133350</xdr:colOff>
      <xdr:row>68</xdr:row>
      <xdr:rowOff>81262</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73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3204</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9775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88277</xdr:rowOff>
    </xdr:from>
    <xdr:to>
      <xdr:col>81</xdr:col>
      <xdr:colOff>133350</xdr:colOff>
      <xdr:row>58</xdr:row>
      <xdr:rowOff>88277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032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46887</xdr:rowOff>
    </xdr:from>
    <xdr:to>
      <xdr:col>81</xdr:col>
      <xdr:colOff>44450</xdr:colOff>
      <xdr:row>60</xdr:row>
      <xdr:rowOff>49990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179800" y="10333887"/>
          <a:ext cx="838200" cy="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71342</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0154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54815</xdr:rowOff>
    </xdr:from>
    <xdr:to>
      <xdr:col>81</xdr:col>
      <xdr:colOff>95250</xdr:colOff>
      <xdr:row>59</xdr:row>
      <xdr:rowOff>156415</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21838</xdr:rowOff>
    </xdr:from>
    <xdr:to>
      <xdr:col>77</xdr:col>
      <xdr:colOff>44450</xdr:colOff>
      <xdr:row>60</xdr:row>
      <xdr:rowOff>46887</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290800" y="10308838"/>
          <a:ext cx="889000" cy="25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59872</xdr:rowOff>
    </xdr:from>
    <xdr:to>
      <xdr:col>77</xdr:col>
      <xdr:colOff>95250</xdr:colOff>
      <xdr:row>59</xdr:row>
      <xdr:rowOff>161472</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199</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9944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18966</xdr:rowOff>
    </xdr:from>
    <xdr:to>
      <xdr:col>72</xdr:col>
      <xdr:colOff>203200</xdr:colOff>
      <xdr:row>60</xdr:row>
      <xdr:rowOff>21838</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4401800" y="10305966"/>
          <a:ext cx="889000" cy="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50909</xdr:rowOff>
    </xdr:from>
    <xdr:to>
      <xdr:col>73</xdr:col>
      <xdr:colOff>44450</xdr:colOff>
      <xdr:row>59</xdr:row>
      <xdr:rowOff>152509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162686</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993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164906</xdr:rowOff>
    </xdr:from>
    <xdr:to>
      <xdr:col>68</xdr:col>
      <xdr:colOff>152400</xdr:colOff>
      <xdr:row>60</xdr:row>
      <xdr:rowOff>18966</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512800" y="10280456"/>
          <a:ext cx="889000" cy="25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24711</xdr:rowOff>
    </xdr:from>
    <xdr:to>
      <xdr:col>68</xdr:col>
      <xdr:colOff>203200</xdr:colOff>
      <xdr:row>59</xdr:row>
      <xdr:rowOff>126311</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14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136488</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990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20459</xdr:rowOff>
    </xdr:from>
    <xdr:to>
      <xdr:col>64</xdr:col>
      <xdr:colOff>152400</xdr:colOff>
      <xdr:row>59</xdr:row>
      <xdr:rowOff>122059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1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132236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9904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170640</xdr:rowOff>
    </xdr:from>
    <xdr:to>
      <xdr:col>81</xdr:col>
      <xdr:colOff>95250</xdr:colOff>
      <xdr:row>60</xdr:row>
      <xdr:rowOff>100790</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28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142717</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25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167537</xdr:rowOff>
    </xdr:from>
    <xdr:to>
      <xdr:col>77</xdr:col>
      <xdr:colOff>95250</xdr:colOff>
      <xdr:row>60</xdr:row>
      <xdr:rowOff>97687</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28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82464</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10369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142488</xdr:rowOff>
    </xdr:from>
    <xdr:to>
      <xdr:col>73</xdr:col>
      <xdr:colOff>44450</xdr:colOff>
      <xdr:row>60</xdr:row>
      <xdr:rowOff>72638</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25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57415</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034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139616</xdr:rowOff>
    </xdr:from>
    <xdr:to>
      <xdr:col>68</xdr:col>
      <xdr:colOff>203200</xdr:colOff>
      <xdr:row>60</xdr:row>
      <xdr:rowOff>69766</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25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54543</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1034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114106</xdr:rowOff>
    </xdr:from>
    <xdr:to>
      <xdr:col>64</xdr:col>
      <xdr:colOff>152400</xdr:colOff>
      <xdr:row>60</xdr:row>
      <xdr:rowOff>44256</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22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29033</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10316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普通建設事業を最小限にし起債を抑制してきたため元利償還金の額は年々減少しているが、一方で過疎対策事業債等の発行により地方債現在高は増加しており将来負担の増加が見込まれる。臨時財政対策債を除き、緊急度の低い道路改良等の普通建設事業を抑制し、年間の発行額が償還額を下回るように努めることで数値の改善を図る。</a:t>
          </a: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a:extLst>
            <a:ext uri="{FF2B5EF4-FFF2-40B4-BE49-F238E27FC236}">
              <a16:creationId xmlns:a16="http://schemas.microsoft.com/office/drawing/2014/main" id="{00000000-0008-0000-0300-00007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144272</xdr:rowOff>
    </xdr:from>
    <xdr:to>
      <xdr:col>81</xdr:col>
      <xdr:colOff>44450</xdr:colOff>
      <xdr:row>43</xdr:row>
      <xdr:rowOff>143510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flipV="1">
          <a:off x="17018000" y="6487922"/>
          <a:ext cx="0" cy="1027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70" name="公債費負担の状況最小値テキスト">
          <a:extLst>
            <a:ext uri="{FF2B5EF4-FFF2-40B4-BE49-F238E27FC236}">
              <a16:creationId xmlns:a16="http://schemas.microsoft.com/office/drawing/2014/main" id="{00000000-0008-0000-0300-000072010000}"/>
            </a:ext>
          </a:extLst>
        </xdr:cNvPr>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59199</xdr:rowOff>
    </xdr:from>
    <xdr:ext cx="762000" cy="259045"/>
    <xdr:sp macro="" textlink="">
      <xdr:nvSpPr>
        <xdr:cNvPr id="372" name="公債費負担の状況最大値テキスト">
          <a:extLst>
            <a:ext uri="{FF2B5EF4-FFF2-40B4-BE49-F238E27FC236}">
              <a16:creationId xmlns:a16="http://schemas.microsoft.com/office/drawing/2014/main" id="{00000000-0008-0000-0300-000074010000}"/>
            </a:ext>
          </a:extLst>
        </xdr:cNvPr>
        <xdr:cNvSpPr txBox="1"/>
      </xdr:nvSpPr>
      <xdr:spPr>
        <a:xfrm>
          <a:off x="17106900" y="623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144272</xdr:rowOff>
    </xdr:from>
    <xdr:to>
      <xdr:col>81</xdr:col>
      <xdr:colOff>133350</xdr:colOff>
      <xdr:row>37</xdr:row>
      <xdr:rowOff>144272</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6487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27940</xdr:rowOff>
    </xdr:from>
    <xdr:to>
      <xdr:col>81</xdr:col>
      <xdr:colOff>44450</xdr:colOff>
      <xdr:row>41</xdr:row>
      <xdr:rowOff>61722</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6179800" y="7057390"/>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164101</xdr:rowOff>
    </xdr:from>
    <xdr:ext cx="762000" cy="259045"/>
    <xdr:sp macro="" textlink="">
      <xdr:nvSpPr>
        <xdr:cNvPr id="375" name="公債費負担の状況平均値テキスト">
          <a:extLst>
            <a:ext uri="{FF2B5EF4-FFF2-40B4-BE49-F238E27FC236}">
              <a16:creationId xmlns:a16="http://schemas.microsoft.com/office/drawing/2014/main" id="{00000000-0008-0000-0300-000077010000}"/>
            </a:ext>
          </a:extLst>
        </xdr:cNvPr>
        <xdr:cNvSpPr txBox="1"/>
      </xdr:nvSpPr>
      <xdr:spPr>
        <a:xfrm>
          <a:off x="17106900" y="7022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20574</xdr:rowOff>
    </xdr:from>
    <xdr:to>
      <xdr:col>81</xdr:col>
      <xdr:colOff>95250</xdr:colOff>
      <xdr:row>41</xdr:row>
      <xdr:rowOff>122174</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61722</xdr:rowOff>
    </xdr:from>
    <xdr:to>
      <xdr:col>77</xdr:col>
      <xdr:colOff>44450</xdr:colOff>
      <xdr:row>41</xdr:row>
      <xdr:rowOff>71374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5290800" y="709117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117873</xdr:rowOff>
    </xdr:from>
    <xdr:ext cx="7366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71374</xdr:rowOff>
    </xdr:from>
    <xdr:to>
      <xdr:col>72</xdr:col>
      <xdr:colOff>203200</xdr:colOff>
      <xdr:row>41</xdr:row>
      <xdr:rowOff>85852</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4401800" y="710082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167894</xdr:rowOff>
    </xdr:from>
    <xdr:to>
      <xdr:col>73</xdr:col>
      <xdr:colOff>44450</xdr:colOff>
      <xdr:row>41</xdr:row>
      <xdr:rowOff>98044</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5240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108221</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909800" y="67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85852</xdr:rowOff>
    </xdr:from>
    <xdr:to>
      <xdr:col>68</xdr:col>
      <xdr:colOff>152400</xdr:colOff>
      <xdr:row>41</xdr:row>
      <xdr:rowOff>138938</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3512800" y="711530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143764</xdr:rowOff>
    </xdr:from>
    <xdr:to>
      <xdr:col>68</xdr:col>
      <xdr:colOff>203200</xdr:colOff>
      <xdr:row>41</xdr:row>
      <xdr:rowOff>73914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4351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84091</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020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35052</xdr:rowOff>
    </xdr:from>
    <xdr:to>
      <xdr:col>64</xdr:col>
      <xdr:colOff>152400</xdr:colOff>
      <xdr:row>41</xdr:row>
      <xdr:rowOff>136652</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3462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146829</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131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148590</xdr:rowOff>
    </xdr:from>
    <xdr:to>
      <xdr:col>81</xdr:col>
      <xdr:colOff>95250</xdr:colOff>
      <xdr:row>41</xdr:row>
      <xdr:rowOff>78740</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9672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165117</xdr:rowOff>
    </xdr:from>
    <xdr:ext cx="762000" cy="259045"/>
    <xdr:sp macro="" textlink="">
      <xdr:nvSpPr>
        <xdr:cNvPr id="394" name="公債費負担の状況該当値テキスト">
          <a:extLst>
            <a:ext uri="{FF2B5EF4-FFF2-40B4-BE49-F238E27FC236}">
              <a16:creationId xmlns:a16="http://schemas.microsoft.com/office/drawing/2014/main" id="{00000000-0008-0000-0300-00008A010000}"/>
            </a:ext>
          </a:extLst>
        </xdr:cNvPr>
        <xdr:cNvSpPr txBox="1"/>
      </xdr:nvSpPr>
      <xdr:spPr>
        <a:xfrm>
          <a:off x="17106900" y="685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10922</xdr:rowOff>
    </xdr:from>
    <xdr:to>
      <xdr:col>77</xdr:col>
      <xdr:colOff>95250</xdr:colOff>
      <xdr:row>41</xdr:row>
      <xdr:rowOff>112522</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1290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97299</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712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20574</xdr:rowOff>
    </xdr:from>
    <xdr:to>
      <xdr:col>73</xdr:col>
      <xdr:colOff>44450</xdr:colOff>
      <xdr:row>41</xdr:row>
      <xdr:rowOff>122174</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52400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106951</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35052</xdr:rowOff>
    </xdr:from>
    <xdr:to>
      <xdr:col>68</xdr:col>
      <xdr:colOff>203200</xdr:colOff>
      <xdr:row>41</xdr:row>
      <xdr:rowOff>136652</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4351000" y="706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121429</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715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88138</xdr:rowOff>
    </xdr:from>
    <xdr:to>
      <xdr:col>64</xdr:col>
      <xdr:colOff>152400</xdr:colOff>
      <xdr:row>42</xdr:row>
      <xdr:rowOff>18288</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34620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3065</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720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将来負担比率は平成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年度以降マイナスで推移している。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新規借り入れにより将来負担額額が増加したが、ふるさと応援寄付基金の大幅な増により充当可能基金残高が増加し、将来負担比率は前年度から比率が減少した。今後も新規事業により借入額の増加が見込まれるが、事業効果の再点検による発行額の削減や交付税算入率の高い起債の有効活用により、将来負担比率がマイナスとなる状態を維持することで後世の負担を少しでも軽減できるよう努力する。</a:t>
          </a:r>
        </a:p>
      </xdr:txBody>
    </xdr:sp>
    <xdr:clientData/>
  </xdr:twoCellAnchor>
  <xdr:oneCellAnchor>
    <xdr:from>
      <xdr:col>61</xdr:col>
      <xdr:colOff>6350</xdr:colOff>
      <xdr:row>10</xdr:row>
      <xdr:rowOff>63500</xdr:rowOff>
    </xdr:from>
    <xdr:ext cx="298543" cy="22570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a:extLst>
            <a:ext uri="{FF2B5EF4-FFF2-40B4-BE49-F238E27FC236}">
              <a16:creationId xmlns:a16="http://schemas.microsoft.com/office/drawing/2014/main" id="{00000000-0008-0000-0300-0000A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169757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flipV="1">
          <a:off x="17018000" y="2370667"/>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141834</xdr:rowOff>
    </xdr:from>
    <xdr:ext cx="762000" cy="259045"/>
    <xdr:sp macro="" textlink="">
      <xdr:nvSpPr>
        <xdr:cNvPr id="432" name="将来負担の状況最小値テキスト">
          <a:extLst>
            <a:ext uri="{FF2B5EF4-FFF2-40B4-BE49-F238E27FC236}">
              <a16:creationId xmlns:a16="http://schemas.microsoft.com/office/drawing/2014/main" id="{00000000-0008-0000-0300-0000B0010000}"/>
            </a:ext>
          </a:extLst>
        </xdr:cNvPr>
        <xdr:cNvSpPr txBox="1"/>
      </xdr:nvSpPr>
      <xdr:spPr>
        <a:xfrm>
          <a:off x="17106900" y="374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169757</xdr:rowOff>
    </xdr:from>
    <xdr:to>
      <xdr:col>81</xdr:col>
      <xdr:colOff>133350</xdr:colOff>
      <xdr:row>21</xdr:row>
      <xdr:rowOff>169757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3770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4" name="将来負担の状況最大値テキスト">
          <a:extLst>
            <a:ext uri="{FF2B5EF4-FFF2-40B4-BE49-F238E27FC236}">
              <a16:creationId xmlns:a16="http://schemas.microsoft.com/office/drawing/2014/main" id="{00000000-0008-0000-0300-0000B2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6" name="将来負担の状況平均値テキスト">
          <a:extLst>
            <a:ext uri="{FF2B5EF4-FFF2-40B4-BE49-F238E27FC236}">
              <a16:creationId xmlns:a16="http://schemas.microsoft.com/office/drawing/2014/main" id="{00000000-0008-0000-0300-0000B4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和歌山県高野町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3,073
3,032
137.03
23,208,059
23,002,708
55,431
2,004,504
3,441,959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類似団体と比較して職員数が多いため、人件費の比率は類似団体と比較すると</a:t>
          </a:r>
          <a:r>
            <a:rPr kumimoji="1" lang="en-US" altLang="ja-JP" sz="1300">
              <a:latin typeface="ＭＳ Ｐゴシック" panose="020B0600070205080204" pitchFamily="50" charset="-128"/>
              <a:ea typeface="ＭＳ Ｐゴシック" panose="020B0600070205080204" pitchFamily="50" charset="-128"/>
            </a:rPr>
            <a:t>13.4</a:t>
          </a:r>
          <a:r>
            <a:rPr kumimoji="1" lang="ja-JP" altLang="en-US" sz="1300">
              <a:latin typeface="ＭＳ Ｐゴシック" panose="020B0600070205080204" pitchFamily="50" charset="-128"/>
              <a:ea typeface="ＭＳ Ｐゴシック" panose="020B0600070205080204" pitchFamily="50" charset="-128"/>
            </a:rPr>
            <a:t>％も高い。町単独の消防署や支所があり人件費の削減は容易ではないが、勧奨退職の実施や退職者の補充を最小限にして人件費の削減に努めていく。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92710</xdr:rowOff>
    </xdr:from>
    <xdr:to>
      <xdr:col>24</xdr:col>
      <xdr:colOff>25400</xdr:colOff>
      <xdr:row>41</xdr:row>
      <xdr:rowOff>12700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7911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156227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1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12700</xdr:rowOff>
    </xdr:from>
    <xdr:to>
      <xdr:col>24</xdr:col>
      <xdr:colOff>114300</xdr:colOff>
      <xdr:row>41</xdr:row>
      <xdr:rowOff>12700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7637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2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92710</xdr:rowOff>
    </xdr:from>
    <xdr:to>
      <xdr:col>24</xdr:col>
      <xdr:colOff>114300</xdr:colOff>
      <xdr:row>32</xdr:row>
      <xdr:rowOff>92710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79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1270</xdr:rowOff>
    </xdr:from>
    <xdr:to>
      <xdr:col>24</xdr:col>
      <xdr:colOff>25400</xdr:colOff>
      <xdr:row>37</xdr:row>
      <xdr:rowOff>46990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3449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67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0</xdr:rowOff>
    </xdr:from>
    <xdr:to>
      <xdr:col>24</xdr:col>
      <xdr:colOff>76200</xdr:colOff>
      <xdr:row>34</xdr:row>
      <xdr:rowOff>101600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582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100330</xdr:rowOff>
    </xdr:from>
    <xdr:to>
      <xdr:col>19</xdr:col>
      <xdr:colOff>187325</xdr:colOff>
      <xdr:row>37</xdr:row>
      <xdr:rowOff>1270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7253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33</xdr:row>
      <xdr:rowOff>167640</xdr:rowOff>
    </xdr:from>
    <xdr:to>
      <xdr:col>20</xdr:col>
      <xdr:colOff>38100</xdr:colOff>
      <xdr:row>34</xdr:row>
      <xdr:rowOff>97790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582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107967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594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69850</xdr:rowOff>
    </xdr:from>
    <xdr:to>
      <xdr:col>15</xdr:col>
      <xdr:colOff>98425</xdr:colOff>
      <xdr:row>36</xdr:row>
      <xdr:rowOff>100330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420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33</xdr:row>
      <xdr:rowOff>156210</xdr:rowOff>
    </xdr:from>
    <xdr:to>
      <xdr:col>15</xdr:col>
      <xdr:colOff>149225</xdr:colOff>
      <xdr:row>34</xdr:row>
      <xdr:rowOff>86360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581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96537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69850</xdr:rowOff>
    </xdr:from>
    <xdr:to>
      <xdr:col>11</xdr:col>
      <xdr:colOff>9525</xdr:colOff>
      <xdr:row>36</xdr:row>
      <xdr:rowOff>85090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4205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33</xdr:row>
      <xdr:rowOff>110490</xdr:rowOff>
    </xdr:from>
    <xdr:to>
      <xdr:col>11</xdr:col>
      <xdr:colOff>60325</xdr:colOff>
      <xdr:row>34</xdr:row>
      <xdr:rowOff>40640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576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50817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156210</xdr:rowOff>
    </xdr:from>
    <xdr:to>
      <xdr:col>6</xdr:col>
      <xdr:colOff>171450</xdr:colOff>
      <xdr:row>34</xdr:row>
      <xdr:rowOff>86360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581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96537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139717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121920</xdr:rowOff>
    </xdr:from>
    <xdr:to>
      <xdr:col>20</xdr:col>
      <xdr:colOff>38100</xdr:colOff>
      <xdr:row>37</xdr:row>
      <xdr:rowOff>52070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36847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49530</xdr:rowOff>
    </xdr:from>
    <xdr:to>
      <xdr:col>15</xdr:col>
      <xdr:colOff>149225</xdr:colOff>
      <xdr:row>36</xdr:row>
      <xdr:rowOff>151130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2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135907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0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19050</xdr:rowOff>
    </xdr:from>
    <xdr:to>
      <xdr:col>11</xdr:col>
      <xdr:colOff>60325</xdr:colOff>
      <xdr:row>36</xdr:row>
      <xdr:rowOff>120650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105427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27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34290</xdr:rowOff>
    </xdr:from>
    <xdr:to>
      <xdr:col>6</xdr:col>
      <xdr:colOff>171450</xdr:colOff>
      <xdr:row>36</xdr:row>
      <xdr:rowOff>135890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0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120667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物件費は類似団体平均値を</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％上回る。</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年度はこども園の指定管理料が増額しふるさと寄付金の充当を無くしたため、経常収支比率は前年度から</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％の増加となった。物件費は年々増加傾向にあり、光熱水費や事務費の節減に取り組み、今後事務経費の節減に努めていく。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152146</xdr:rowOff>
    </xdr:from>
    <xdr:to>
      <xdr:col>82</xdr:col>
      <xdr:colOff>107950</xdr:colOff>
      <xdr:row>22</xdr:row>
      <xdr:rowOff>3556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38099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147083</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74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3556</xdr:rowOff>
    </xdr:from>
    <xdr:to>
      <xdr:col>82</xdr:col>
      <xdr:colOff>196850</xdr:colOff>
      <xdr:row>22</xdr:row>
      <xdr:rowOff>3556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775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67073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24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152146</xdr:rowOff>
    </xdr:from>
    <xdr:to>
      <xdr:col>82</xdr:col>
      <xdr:colOff>196850</xdr:colOff>
      <xdr:row>13</xdr:row>
      <xdr:rowOff>152146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38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83566</xdr:rowOff>
    </xdr:from>
    <xdr:to>
      <xdr:col>82</xdr:col>
      <xdr:colOff>107950</xdr:colOff>
      <xdr:row>18</xdr:row>
      <xdr:rowOff>90424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998216"/>
          <a:ext cx="8382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53865</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797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37338</xdr:rowOff>
    </xdr:from>
    <xdr:to>
      <xdr:col>82</xdr:col>
      <xdr:colOff>158750</xdr:colOff>
      <xdr:row>17</xdr:row>
      <xdr:rowOff>138938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83566</xdr:rowOff>
    </xdr:from>
    <xdr:to>
      <xdr:col>78</xdr:col>
      <xdr:colOff>69850</xdr:colOff>
      <xdr:row>17</xdr:row>
      <xdr:rowOff>143002</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99821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23622</xdr:rowOff>
    </xdr:from>
    <xdr:to>
      <xdr:col>78</xdr:col>
      <xdr:colOff>120650</xdr:colOff>
      <xdr:row>17</xdr:row>
      <xdr:rowOff>125222</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135399</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707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65278</xdr:rowOff>
    </xdr:from>
    <xdr:to>
      <xdr:col>73</xdr:col>
      <xdr:colOff>180975</xdr:colOff>
      <xdr:row>17</xdr:row>
      <xdr:rowOff>143002</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297992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14478</xdr:rowOff>
    </xdr:from>
    <xdr:to>
      <xdr:col>74</xdr:col>
      <xdr:colOff>31750</xdr:colOff>
      <xdr:row>17</xdr:row>
      <xdr:rowOff>116078</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126255</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65278</xdr:rowOff>
    </xdr:from>
    <xdr:to>
      <xdr:col>69</xdr:col>
      <xdr:colOff>92075</xdr:colOff>
      <xdr:row>17</xdr:row>
      <xdr:rowOff>69850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004800" y="29799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126492</xdr:rowOff>
    </xdr:from>
    <xdr:to>
      <xdr:col>69</xdr:col>
      <xdr:colOff>142875</xdr:colOff>
      <xdr:row>17</xdr:row>
      <xdr:rowOff>56642</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66819</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135636</xdr:rowOff>
    </xdr:from>
    <xdr:to>
      <xdr:col>65</xdr:col>
      <xdr:colOff>53975</xdr:colOff>
      <xdr:row>17</xdr:row>
      <xdr:rowOff>65786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75963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39624</xdr:rowOff>
    </xdr:from>
    <xdr:to>
      <xdr:col>82</xdr:col>
      <xdr:colOff>158750</xdr:colOff>
      <xdr:row>18</xdr:row>
      <xdr:rowOff>141224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312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11701</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309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32766</xdr:rowOff>
    </xdr:from>
    <xdr:to>
      <xdr:col>78</xdr:col>
      <xdr:colOff>120650</xdr:colOff>
      <xdr:row>17</xdr:row>
      <xdr:rowOff>134366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94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119143</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0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92202</xdr:rowOff>
    </xdr:from>
    <xdr:to>
      <xdr:col>74</xdr:col>
      <xdr:colOff>31750</xdr:colOff>
      <xdr:row>18</xdr:row>
      <xdr:rowOff>22352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7129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09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14478</xdr:rowOff>
    </xdr:from>
    <xdr:to>
      <xdr:col>69</xdr:col>
      <xdr:colOff>142875</xdr:colOff>
      <xdr:row>17</xdr:row>
      <xdr:rowOff>116078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92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100855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％減となり、類似団体平均値を</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％下回っている。</a:t>
          </a:r>
        </a:p>
        <a:p>
          <a:r>
            <a:rPr kumimoji="1" lang="ja-JP" altLang="en-US" sz="1300">
              <a:latin typeface="ＭＳ Ｐゴシック" panose="020B0600070205080204" pitchFamily="50" charset="-128"/>
              <a:ea typeface="ＭＳ Ｐゴシック" panose="020B0600070205080204" pitchFamily="50" charset="-128"/>
            </a:rPr>
            <a:t>今後は資格審査等の適正化や各種手当ての加算等の見直しを進め、削減に努めていく。</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20865</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587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159657</xdr:rowOff>
    </xdr:from>
    <xdr:to>
      <xdr:col>24</xdr:col>
      <xdr:colOff>25400</xdr:colOff>
      <xdr:row>55</xdr:row>
      <xdr:rowOff>37193</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41795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23784</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53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94343</xdr:rowOff>
    </xdr:from>
    <xdr:to>
      <xdr:col>19</xdr:col>
      <xdr:colOff>187325</xdr:colOff>
      <xdr:row>55</xdr:row>
      <xdr:rowOff>37193</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35264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35378</xdr:rowOff>
    </xdr:from>
    <xdr:to>
      <xdr:col>20</xdr:col>
      <xdr:colOff>38100</xdr:colOff>
      <xdr:row>55</xdr:row>
      <xdr:rowOff>136978</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121755</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55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61685</xdr:rowOff>
    </xdr:from>
    <xdr:to>
      <xdr:col>15</xdr:col>
      <xdr:colOff>98425</xdr:colOff>
      <xdr:row>54</xdr:row>
      <xdr:rowOff>94343</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3199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61685</xdr:rowOff>
    </xdr:from>
    <xdr:to>
      <xdr:col>11</xdr:col>
      <xdr:colOff>9525</xdr:colOff>
      <xdr:row>54</xdr:row>
      <xdr:rowOff>94343</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93199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141515</xdr:rowOff>
    </xdr:from>
    <xdr:to>
      <xdr:col>11</xdr:col>
      <xdr:colOff>60325</xdr:colOff>
      <xdr:row>55</xdr:row>
      <xdr:rowOff>71665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56442</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89099</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108857</xdr:rowOff>
    </xdr:from>
    <xdr:to>
      <xdr:col>24</xdr:col>
      <xdr:colOff>76200</xdr:colOff>
      <xdr:row>55</xdr:row>
      <xdr:rowOff>39007</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125384</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157843</xdr:rowOff>
    </xdr:from>
    <xdr:to>
      <xdr:col>20</xdr:col>
      <xdr:colOff>38100</xdr:colOff>
      <xdr:row>55</xdr:row>
      <xdr:rowOff>87993</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98170</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18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43543</xdr:rowOff>
    </xdr:from>
    <xdr:to>
      <xdr:col>15</xdr:col>
      <xdr:colOff>149225</xdr:colOff>
      <xdr:row>54</xdr:row>
      <xdr:rowOff>145143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155320</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10885</xdr:rowOff>
    </xdr:from>
    <xdr:to>
      <xdr:col>11</xdr:col>
      <xdr:colOff>60325</xdr:colOff>
      <xdr:row>54</xdr:row>
      <xdr:rowOff>112485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122662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43543</xdr:rowOff>
    </xdr:from>
    <xdr:to>
      <xdr:col>6</xdr:col>
      <xdr:colOff>171450</xdr:colOff>
      <xdr:row>54</xdr:row>
      <xdr:rowOff>145143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155320</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その他に係る経常収支比率は類似団体平均値を</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％上回っている。その他経費のうち繰出金においては、高野山総合診療所での訪問看護や通所リハビリなど収益事業の拡大、上下水道事業での料金改定などを行うことで、一般会計の負担額を減らしていく。</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52705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271000"/>
          <a:ext cx="0" cy="1240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24782</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52705</xdr:rowOff>
    </xdr:from>
    <xdr:to>
      <xdr:col>82</xdr:col>
      <xdr:colOff>196850</xdr:colOff>
      <xdr:row>61</xdr:row>
      <xdr:rowOff>52705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98425</xdr:rowOff>
    </xdr:from>
    <xdr:to>
      <xdr:col>82</xdr:col>
      <xdr:colOff>107950</xdr:colOff>
      <xdr:row>58</xdr:row>
      <xdr:rowOff>121285</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1004252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87012</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688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70485</xdr:rowOff>
    </xdr:from>
    <xdr:to>
      <xdr:col>82</xdr:col>
      <xdr:colOff>158750</xdr:colOff>
      <xdr:row>58</xdr:row>
      <xdr:rowOff>635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75565</xdr:rowOff>
    </xdr:from>
    <xdr:to>
      <xdr:col>78</xdr:col>
      <xdr:colOff>69850</xdr:colOff>
      <xdr:row>58</xdr:row>
      <xdr:rowOff>121285</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4782800" y="1001966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76200</xdr:rowOff>
    </xdr:from>
    <xdr:to>
      <xdr:col>78</xdr:col>
      <xdr:colOff>120650</xdr:colOff>
      <xdr:row>58</xdr:row>
      <xdr:rowOff>6350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16527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617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64135</xdr:rowOff>
    </xdr:from>
    <xdr:to>
      <xdr:col>73</xdr:col>
      <xdr:colOff>180975</xdr:colOff>
      <xdr:row>58</xdr:row>
      <xdr:rowOff>75565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1000823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64770</xdr:rowOff>
    </xdr:from>
    <xdr:to>
      <xdr:col>74</xdr:col>
      <xdr:colOff>31750</xdr:colOff>
      <xdr:row>57</xdr:row>
      <xdr:rowOff>166370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5097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64135</xdr:rowOff>
    </xdr:from>
    <xdr:to>
      <xdr:col>69</xdr:col>
      <xdr:colOff>92075</xdr:colOff>
      <xdr:row>58</xdr:row>
      <xdr:rowOff>104140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004800" y="1000823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47625</xdr:rowOff>
    </xdr:from>
    <xdr:to>
      <xdr:col>69</xdr:col>
      <xdr:colOff>142875</xdr:colOff>
      <xdr:row>57</xdr:row>
      <xdr:rowOff>149225</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82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159402</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58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93345</xdr:rowOff>
    </xdr:from>
    <xdr:to>
      <xdr:col>65</xdr:col>
      <xdr:colOff>53975</xdr:colOff>
      <xdr:row>58</xdr:row>
      <xdr:rowOff>23495</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33672</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63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47625</xdr:rowOff>
    </xdr:from>
    <xdr:to>
      <xdr:col>82</xdr:col>
      <xdr:colOff>158750</xdr:colOff>
      <xdr:row>58</xdr:row>
      <xdr:rowOff>149225</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99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19702</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9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70485</xdr:rowOff>
    </xdr:from>
    <xdr:to>
      <xdr:col>78</xdr:col>
      <xdr:colOff>120650</xdr:colOff>
      <xdr:row>59</xdr:row>
      <xdr:rowOff>635</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1001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156862</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1010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24765</xdr:rowOff>
    </xdr:from>
    <xdr:to>
      <xdr:col>74</xdr:col>
      <xdr:colOff>31750</xdr:colOff>
      <xdr:row>58</xdr:row>
      <xdr:rowOff>126365</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96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111142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1005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13335</xdr:rowOff>
    </xdr:from>
    <xdr:to>
      <xdr:col>69</xdr:col>
      <xdr:colOff>142875</xdr:colOff>
      <xdr:row>58</xdr:row>
      <xdr:rowOff>114935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95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99712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1004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53340</xdr:rowOff>
    </xdr:from>
    <xdr:to>
      <xdr:col>65</xdr:col>
      <xdr:colOff>53975</xdr:colOff>
      <xdr:row>58</xdr:row>
      <xdr:rowOff>154940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139717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補助費等は類似団体平均値を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％下回っている。町単独の補助金については、従前から廃止や見直しを行っているところであるが、終了期限を設けて効果の検証を行い、事業の仕分けを行うことで一層の抑制に努めていく。</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130810</xdr:rowOff>
    </xdr:from>
    <xdr:to>
      <xdr:col>82</xdr:col>
      <xdr:colOff>107950</xdr:colOff>
      <xdr:row>40</xdr:row>
      <xdr:rowOff>104140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78866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45737</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130810</xdr:rowOff>
    </xdr:from>
    <xdr:to>
      <xdr:col>82</xdr:col>
      <xdr:colOff>196850</xdr:colOff>
      <xdr:row>33</xdr:row>
      <xdr:rowOff>130810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134620</xdr:rowOff>
    </xdr:from>
    <xdr:to>
      <xdr:col>82</xdr:col>
      <xdr:colOff>107950</xdr:colOff>
      <xdr:row>34</xdr:row>
      <xdr:rowOff>153670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5671800" y="596392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82567</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083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110490</xdr:rowOff>
    </xdr:from>
    <xdr:to>
      <xdr:col>82</xdr:col>
      <xdr:colOff>158750</xdr:colOff>
      <xdr:row>36</xdr:row>
      <xdr:rowOff>40640</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138430</xdr:rowOff>
    </xdr:from>
    <xdr:to>
      <xdr:col>78</xdr:col>
      <xdr:colOff>69850</xdr:colOff>
      <xdr:row>34</xdr:row>
      <xdr:rowOff>153670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4782800" y="59677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110490</xdr:rowOff>
    </xdr:from>
    <xdr:to>
      <xdr:col>78</xdr:col>
      <xdr:colOff>120650</xdr:colOff>
      <xdr:row>36</xdr:row>
      <xdr:rowOff>40640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25417</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19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123190</xdr:rowOff>
    </xdr:from>
    <xdr:to>
      <xdr:col>73</xdr:col>
      <xdr:colOff>180975</xdr:colOff>
      <xdr:row>34</xdr:row>
      <xdr:rowOff>138430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893800" y="595249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80010</xdr:rowOff>
    </xdr:from>
    <xdr:to>
      <xdr:col>74</xdr:col>
      <xdr:colOff>31750</xdr:colOff>
      <xdr:row>36</xdr:row>
      <xdr:rowOff>10160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166387</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16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123190</xdr:rowOff>
    </xdr:from>
    <xdr:to>
      <xdr:col>69</xdr:col>
      <xdr:colOff>92075</xdr:colOff>
      <xdr:row>34</xdr:row>
      <xdr:rowOff>138430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004800" y="595249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76200</xdr:rowOff>
    </xdr:from>
    <xdr:to>
      <xdr:col>69</xdr:col>
      <xdr:colOff>142875</xdr:colOff>
      <xdr:row>36</xdr:row>
      <xdr:rowOff>6350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162577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16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87630</xdr:rowOff>
    </xdr:from>
    <xdr:to>
      <xdr:col>65</xdr:col>
      <xdr:colOff>53975</xdr:colOff>
      <xdr:row>36</xdr:row>
      <xdr:rowOff>17780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2557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1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83820</xdr:rowOff>
    </xdr:from>
    <xdr:to>
      <xdr:col>82</xdr:col>
      <xdr:colOff>158750</xdr:colOff>
      <xdr:row>35</xdr:row>
      <xdr:rowOff>13970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100347</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102870</xdr:rowOff>
    </xdr:from>
    <xdr:to>
      <xdr:col>78</xdr:col>
      <xdr:colOff>120650</xdr:colOff>
      <xdr:row>35</xdr:row>
      <xdr:rowOff>33020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593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43197</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5701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87630</xdr:rowOff>
    </xdr:from>
    <xdr:to>
      <xdr:col>74</xdr:col>
      <xdr:colOff>31750</xdr:colOff>
      <xdr:row>35</xdr:row>
      <xdr:rowOff>17780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59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27957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5685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72390</xdr:rowOff>
    </xdr:from>
    <xdr:to>
      <xdr:col>69</xdr:col>
      <xdr:colOff>142875</xdr:colOff>
      <xdr:row>35</xdr:row>
      <xdr:rowOff>2540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590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12717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5670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87630</xdr:rowOff>
    </xdr:from>
    <xdr:to>
      <xdr:col>65</xdr:col>
      <xdr:colOff>53975</xdr:colOff>
      <xdr:row>35</xdr:row>
      <xdr:rowOff>17780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59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27957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5685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普通建設事業を抑制し町債の新規発行を控え公債費の削減に努めてきたため、元利償還金は年々減少しており、平成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年度は類似団体平均値を</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％下回った。今後も年間発行額が償還額を下回るように引き続き公債費の削減に努めていく。</a:t>
          </a: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111761</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513310"/>
          <a:ext cx="0" cy="1485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83838</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111761</xdr:rowOff>
    </xdr:from>
    <xdr:to>
      <xdr:col>24</xdr:col>
      <xdr:colOff>114300</xdr:colOff>
      <xdr:row>81</xdr:row>
      <xdr:rowOff>111761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50800</xdr:rowOff>
    </xdr:from>
    <xdr:to>
      <xdr:col>24</xdr:col>
      <xdr:colOff>25400</xdr:colOff>
      <xdr:row>76</xdr:row>
      <xdr:rowOff>85089</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3987800" y="13081000"/>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139716</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4775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85089</xdr:rowOff>
    </xdr:from>
    <xdr:to>
      <xdr:col>19</xdr:col>
      <xdr:colOff>187325</xdr:colOff>
      <xdr:row>76</xdr:row>
      <xdr:rowOff>119380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098800" y="1311528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0</xdr:rowOff>
    </xdr:from>
    <xdr:to>
      <xdr:col>20</xdr:col>
      <xdr:colOff>38100</xdr:colOff>
      <xdr:row>77</xdr:row>
      <xdr:rowOff>101600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937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86377</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328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119380</xdr:rowOff>
    </xdr:from>
    <xdr:to>
      <xdr:col>15</xdr:col>
      <xdr:colOff>98425</xdr:colOff>
      <xdr:row>76</xdr:row>
      <xdr:rowOff>142239</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2209800" y="131495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125730</xdr:rowOff>
    </xdr:from>
    <xdr:to>
      <xdr:col>15</xdr:col>
      <xdr:colOff>149225</xdr:colOff>
      <xdr:row>77</xdr:row>
      <xdr:rowOff>55880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40657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142239</xdr:rowOff>
    </xdr:from>
    <xdr:to>
      <xdr:col>11</xdr:col>
      <xdr:colOff>9525</xdr:colOff>
      <xdr:row>77</xdr:row>
      <xdr:rowOff>46989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1320800" y="1317243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26670</xdr:rowOff>
    </xdr:from>
    <xdr:to>
      <xdr:col>11</xdr:col>
      <xdr:colOff>60325</xdr:colOff>
      <xdr:row>76</xdr:row>
      <xdr:rowOff>128270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2159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138447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102870</xdr:rowOff>
    </xdr:from>
    <xdr:to>
      <xdr:col>6</xdr:col>
      <xdr:colOff>171450</xdr:colOff>
      <xdr:row>77</xdr:row>
      <xdr:rowOff>33020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1270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43197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0</xdr:rowOff>
    </xdr:from>
    <xdr:to>
      <xdr:col>24</xdr:col>
      <xdr:colOff>76200</xdr:colOff>
      <xdr:row>76</xdr:row>
      <xdr:rowOff>101600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47752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16527</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34289</xdr:rowOff>
    </xdr:from>
    <xdr:to>
      <xdr:col>20</xdr:col>
      <xdr:colOff>38100</xdr:colOff>
      <xdr:row>76</xdr:row>
      <xdr:rowOff>135889</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9370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146067</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2833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68580</xdr:rowOff>
    </xdr:from>
    <xdr:to>
      <xdr:col>15</xdr:col>
      <xdr:colOff>149225</xdr:colOff>
      <xdr:row>76</xdr:row>
      <xdr:rowOff>170180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048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8907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91439</xdr:rowOff>
    </xdr:from>
    <xdr:to>
      <xdr:col>11</xdr:col>
      <xdr:colOff>60325</xdr:colOff>
      <xdr:row>77</xdr:row>
      <xdr:rowOff>21589</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2159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6366</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1270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82566</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公債費以外の経常収支比率は前年度から</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ポイント増となり、</a:t>
          </a:r>
        </a:p>
        <a:p>
          <a:r>
            <a:rPr kumimoji="1" lang="ja-JP" altLang="en-US" sz="1300">
              <a:latin typeface="ＭＳ Ｐゴシック" panose="020B0600070205080204" pitchFamily="50" charset="-128"/>
              <a:ea typeface="ＭＳ Ｐゴシック" panose="020B0600070205080204" pitchFamily="50" charset="-128"/>
            </a:rPr>
            <a:t>類似団体平均値を</a:t>
          </a:r>
          <a:r>
            <a:rPr kumimoji="1" lang="en-US" altLang="ja-JP" sz="1300">
              <a:latin typeface="ＭＳ Ｐゴシック" panose="020B0600070205080204" pitchFamily="50" charset="-128"/>
              <a:ea typeface="ＭＳ Ｐゴシック" panose="020B0600070205080204" pitchFamily="50" charset="-128"/>
            </a:rPr>
            <a:t>13.9</a:t>
          </a:r>
          <a:r>
            <a:rPr kumimoji="1" lang="ja-JP" altLang="en-US" sz="1300">
              <a:latin typeface="ＭＳ Ｐゴシック" panose="020B0600070205080204" pitchFamily="50" charset="-128"/>
              <a:ea typeface="ＭＳ Ｐゴシック" panose="020B0600070205080204" pitchFamily="50" charset="-128"/>
            </a:rPr>
            <a:t>％上回っている。今後、経常経費の抑制に努め、より一層の経常収支比率の改善を図っていく。</a:t>
          </a: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162923</xdr:rowOff>
    </xdr:from>
    <xdr:to>
      <xdr:col>82</xdr:col>
      <xdr:colOff>107950</xdr:colOff>
      <xdr:row>82</xdr:row>
      <xdr:rowOff>71482</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07323"/>
          <a:ext cx="0"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43559</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4102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71482</xdr:rowOff>
    </xdr:from>
    <xdr:to>
      <xdr:col>82</xdr:col>
      <xdr:colOff>196850</xdr:colOff>
      <xdr:row>82</xdr:row>
      <xdr:rowOff>71482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4130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77850</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5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162923</xdr:rowOff>
    </xdr:from>
    <xdr:to>
      <xdr:col>82</xdr:col>
      <xdr:colOff>196850</xdr:colOff>
      <xdr:row>72</xdr:row>
      <xdr:rowOff>162923</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07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6169</xdr:rowOff>
    </xdr:from>
    <xdr:to>
      <xdr:col>82</xdr:col>
      <xdr:colOff>107950</xdr:colOff>
      <xdr:row>80</xdr:row>
      <xdr:rowOff>133531</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5671800" y="13722169"/>
          <a:ext cx="838200" cy="127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159675</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189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143148</xdr:rowOff>
    </xdr:from>
    <xdr:to>
      <xdr:col>82</xdr:col>
      <xdr:colOff>158750</xdr:colOff>
      <xdr:row>78</xdr:row>
      <xdr:rowOff>73298</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95976</xdr:rowOff>
    </xdr:from>
    <xdr:to>
      <xdr:col>78</xdr:col>
      <xdr:colOff>69850</xdr:colOff>
      <xdr:row>80</xdr:row>
      <xdr:rowOff>6169</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4782800" y="13640526"/>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130084</xdr:rowOff>
    </xdr:from>
    <xdr:to>
      <xdr:col>78</xdr:col>
      <xdr:colOff>120650</xdr:colOff>
      <xdr:row>78</xdr:row>
      <xdr:rowOff>60234</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70411</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100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159657</xdr:rowOff>
    </xdr:from>
    <xdr:to>
      <xdr:col>73</xdr:col>
      <xdr:colOff>180975</xdr:colOff>
      <xdr:row>79</xdr:row>
      <xdr:rowOff>95976</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893800" y="13532757"/>
          <a:ext cx="8890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77832</xdr:rowOff>
    </xdr:from>
    <xdr:to>
      <xdr:col>74</xdr:col>
      <xdr:colOff>31750</xdr:colOff>
      <xdr:row>78</xdr:row>
      <xdr:rowOff>7982</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18159</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159657</xdr:rowOff>
    </xdr:from>
    <xdr:to>
      <xdr:col>69</xdr:col>
      <xdr:colOff>92075</xdr:colOff>
      <xdr:row>79</xdr:row>
      <xdr:rowOff>46989</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004800" y="13532757"/>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144780</xdr:rowOff>
    </xdr:from>
    <xdr:to>
      <xdr:col>69</xdr:col>
      <xdr:colOff>142875</xdr:colOff>
      <xdr:row>77</xdr:row>
      <xdr:rowOff>74930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85107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61505</xdr:rowOff>
    </xdr:from>
    <xdr:to>
      <xdr:col>65</xdr:col>
      <xdr:colOff>53975</xdr:colOff>
      <xdr:row>77</xdr:row>
      <xdr:rowOff>163105</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1832</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03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82731</xdr:rowOff>
    </xdr:from>
    <xdr:to>
      <xdr:col>82</xdr:col>
      <xdr:colOff>158750</xdr:colOff>
      <xdr:row>81</xdr:row>
      <xdr:rowOff>12881</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79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54808</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3770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126819</xdr:rowOff>
    </xdr:from>
    <xdr:to>
      <xdr:col>78</xdr:col>
      <xdr:colOff>120650</xdr:colOff>
      <xdr:row>80</xdr:row>
      <xdr:rowOff>56969</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67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41746</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757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45176</xdr:rowOff>
    </xdr:from>
    <xdr:to>
      <xdr:col>74</xdr:col>
      <xdr:colOff>31750</xdr:colOff>
      <xdr:row>79</xdr:row>
      <xdr:rowOff>146776</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58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131553</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676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108857</xdr:rowOff>
    </xdr:from>
    <xdr:to>
      <xdr:col>69</xdr:col>
      <xdr:colOff>142875</xdr:colOff>
      <xdr:row>79</xdr:row>
      <xdr:rowOff>39007</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4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23784</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56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167639</xdr:rowOff>
    </xdr:from>
    <xdr:to>
      <xdr:col>65</xdr:col>
      <xdr:colOff>53975</xdr:colOff>
      <xdr:row>79</xdr:row>
      <xdr:rowOff>97789</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82566</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和歌山県高野町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129317</xdr:rowOff>
    </xdr:from>
    <xdr:to>
      <xdr:col>29</xdr:col>
      <xdr:colOff>127000</xdr:colOff>
      <xdr:row>19</xdr:row>
      <xdr:rowOff>144974</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91442"/>
          <a:ext cx="0" cy="15587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117051</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22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144974</xdr:rowOff>
    </xdr:from>
    <xdr:to>
      <xdr:col>30</xdr:col>
      <xdr:colOff>25400</xdr:colOff>
      <xdr:row>19</xdr:row>
      <xdr:rowOff>144974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501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44244</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129317</xdr:rowOff>
    </xdr:from>
    <xdr:to>
      <xdr:col>30</xdr:col>
      <xdr:colOff>25400</xdr:colOff>
      <xdr:row>10</xdr:row>
      <xdr:rowOff>129317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914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14443</xdr:rowOff>
    </xdr:from>
    <xdr:to>
      <xdr:col>29</xdr:col>
      <xdr:colOff>127000</xdr:colOff>
      <xdr:row>18</xdr:row>
      <xdr:rowOff>38540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148168"/>
          <a:ext cx="647700" cy="240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170670</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132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160884</xdr:rowOff>
    </xdr:from>
    <xdr:to>
      <xdr:col>29</xdr:col>
      <xdr:colOff>177800</xdr:colOff>
      <xdr:row>18</xdr:row>
      <xdr:rowOff>91034</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38540</xdr:rowOff>
    </xdr:from>
    <xdr:to>
      <xdr:col>26</xdr:col>
      <xdr:colOff>50800</xdr:colOff>
      <xdr:row>18</xdr:row>
      <xdr:rowOff>64446</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172265"/>
          <a:ext cx="698500" cy="259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159284</xdr:rowOff>
    </xdr:from>
    <xdr:to>
      <xdr:col>26</xdr:col>
      <xdr:colOff>101600</xdr:colOff>
      <xdr:row>18</xdr:row>
      <xdr:rowOff>89434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74211</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07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64446</xdr:rowOff>
    </xdr:from>
    <xdr:to>
      <xdr:col>22</xdr:col>
      <xdr:colOff>114300</xdr:colOff>
      <xdr:row>18</xdr:row>
      <xdr:rowOff>75163</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198171"/>
          <a:ext cx="698500" cy="107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167324</xdr:rowOff>
    </xdr:from>
    <xdr:to>
      <xdr:col>22</xdr:col>
      <xdr:colOff>165100</xdr:colOff>
      <xdr:row>18</xdr:row>
      <xdr:rowOff>97474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107651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2898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75163</xdr:rowOff>
    </xdr:from>
    <xdr:to>
      <xdr:col>18</xdr:col>
      <xdr:colOff>177800</xdr:colOff>
      <xdr:row>18</xdr:row>
      <xdr:rowOff>98122</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208888"/>
          <a:ext cx="698500" cy="229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30819</xdr:rowOff>
    </xdr:from>
    <xdr:to>
      <xdr:col>19</xdr:col>
      <xdr:colOff>38100</xdr:colOff>
      <xdr:row>18</xdr:row>
      <xdr:rowOff>132419</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117196</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50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30163</xdr:rowOff>
    </xdr:from>
    <xdr:to>
      <xdr:col>15</xdr:col>
      <xdr:colOff>101600</xdr:colOff>
      <xdr:row>18</xdr:row>
      <xdr:rowOff>131763</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141940</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2932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135093</xdr:rowOff>
    </xdr:from>
    <xdr:to>
      <xdr:col>29</xdr:col>
      <xdr:colOff>177800</xdr:colOff>
      <xdr:row>18</xdr:row>
      <xdr:rowOff>65243</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0973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151620</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942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159190</xdr:rowOff>
    </xdr:from>
    <xdr:to>
      <xdr:col>26</xdr:col>
      <xdr:colOff>101600</xdr:colOff>
      <xdr:row>18</xdr:row>
      <xdr:rowOff>89340</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121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99517</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890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13646</xdr:rowOff>
    </xdr:from>
    <xdr:to>
      <xdr:col>22</xdr:col>
      <xdr:colOff>165100</xdr:colOff>
      <xdr:row>18</xdr:row>
      <xdr:rowOff>115246</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147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100023</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323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24363</xdr:rowOff>
    </xdr:from>
    <xdr:to>
      <xdr:col>19</xdr:col>
      <xdr:colOff>38100</xdr:colOff>
      <xdr:row>18</xdr:row>
      <xdr:rowOff>125963</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1580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136140</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92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47322</xdr:rowOff>
    </xdr:from>
    <xdr:to>
      <xdr:col>15</xdr:col>
      <xdr:colOff>101600</xdr:colOff>
      <xdr:row>18</xdr:row>
      <xdr:rowOff>148922</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181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133699</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3267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201380</xdr:rowOff>
    </xdr:from>
    <xdr:to>
      <xdr:col>29</xdr:col>
      <xdr:colOff>127000</xdr:colOff>
      <xdr:row>37</xdr:row>
      <xdr:rowOff>294146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25930"/>
          <a:ext cx="0" cy="12929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266223</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39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294146</xdr:rowOff>
    </xdr:from>
    <xdr:to>
      <xdr:col>30</xdr:col>
      <xdr:colOff>25400</xdr:colOff>
      <xdr:row>37</xdr:row>
      <xdr:rowOff>294146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418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116307</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86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201380</xdr:rowOff>
    </xdr:from>
    <xdr:to>
      <xdr:col>30</xdr:col>
      <xdr:colOff>25400</xdr:colOff>
      <xdr:row>33</xdr:row>
      <xdr:rowOff>201380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259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90966</xdr:rowOff>
    </xdr:from>
    <xdr:to>
      <xdr:col>29</xdr:col>
      <xdr:colOff>127000</xdr:colOff>
      <xdr:row>36</xdr:row>
      <xdr:rowOff>144217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7044216"/>
          <a:ext cx="647700" cy="532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171555</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781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326478</xdr:rowOff>
    </xdr:from>
    <xdr:to>
      <xdr:col>29</xdr:col>
      <xdr:colOff>177800</xdr:colOff>
      <xdr:row>36</xdr:row>
      <xdr:rowOff>85178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69368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46742</xdr:rowOff>
    </xdr:from>
    <xdr:to>
      <xdr:col>26</xdr:col>
      <xdr:colOff>50800</xdr:colOff>
      <xdr:row>36</xdr:row>
      <xdr:rowOff>90966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6999992"/>
          <a:ext cx="698500" cy="442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323218</xdr:rowOff>
    </xdr:from>
    <xdr:to>
      <xdr:col>26</xdr:col>
      <xdr:colOff>101600</xdr:colOff>
      <xdr:row>36</xdr:row>
      <xdr:rowOff>81918</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69335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92095</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702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46742</xdr:rowOff>
    </xdr:from>
    <xdr:to>
      <xdr:col>22</xdr:col>
      <xdr:colOff>114300</xdr:colOff>
      <xdr:row>36</xdr:row>
      <xdr:rowOff>69484</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6999992"/>
          <a:ext cx="698500" cy="227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6706</xdr:rowOff>
    </xdr:from>
    <xdr:to>
      <xdr:col>22</xdr:col>
      <xdr:colOff>165100</xdr:colOff>
      <xdr:row>36</xdr:row>
      <xdr:rowOff>108306</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9599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93083</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04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69484</xdr:rowOff>
    </xdr:from>
    <xdr:to>
      <xdr:col>18</xdr:col>
      <xdr:colOff>177800</xdr:colOff>
      <xdr:row>36</xdr:row>
      <xdr:rowOff>97752</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022734"/>
          <a:ext cx="698500" cy="282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57860</xdr:rowOff>
    </xdr:from>
    <xdr:to>
      <xdr:col>19</xdr:col>
      <xdr:colOff>38100</xdr:colOff>
      <xdr:row>36</xdr:row>
      <xdr:rowOff>159460</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011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144237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097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21963</xdr:rowOff>
    </xdr:from>
    <xdr:to>
      <xdr:col>15</xdr:col>
      <xdr:colOff>101600</xdr:colOff>
      <xdr:row>36</xdr:row>
      <xdr:rowOff>123563</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9752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133740</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744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93417</xdr:rowOff>
    </xdr:from>
    <xdr:to>
      <xdr:col>29</xdr:col>
      <xdr:colOff>177800</xdr:colOff>
      <xdr:row>37</xdr:row>
      <xdr:rowOff>23567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0466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65494</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01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40166</xdr:rowOff>
    </xdr:from>
    <xdr:to>
      <xdr:col>26</xdr:col>
      <xdr:colOff>101600</xdr:colOff>
      <xdr:row>36</xdr:row>
      <xdr:rowOff>141766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69934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126543</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079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338842</xdr:rowOff>
    </xdr:from>
    <xdr:to>
      <xdr:col>22</xdr:col>
      <xdr:colOff>165100</xdr:colOff>
      <xdr:row>36</xdr:row>
      <xdr:rowOff>97542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6949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107719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671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18684</xdr:rowOff>
    </xdr:from>
    <xdr:to>
      <xdr:col>19</xdr:col>
      <xdr:colOff>38100</xdr:colOff>
      <xdr:row>36</xdr:row>
      <xdr:rowOff>120284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6971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130461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740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46952</xdr:rowOff>
    </xdr:from>
    <xdr:to>
      <xdr:col>15</xdr:col>
      <xdr:colOff>101600</xdr:colOff>
      <xdr:row>36</xdr:row>
      <xdr:rowOff>148552</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000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133329</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086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和歌山県高野町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3,073
3,032
137.03
23,208,059
23,002,708
55,431
2,004,504
3,441,959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92727</xdr:rowOff>
    </xdr:from>
    <xdr:ext cx="685572"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76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47565</xdr:rowOff>
    </xdr:from>
    <xdr:to>
      <xdr:col>24</xdr:col>
      <xdr:colOff>62865</xdr:colOff>
      <xdr:row>38</xdr:row>
      <xdr:rowOff>123148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62515"/>
          <a:ext cx="1270" cy="127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126975</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64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123148</xdr:rowOff>
    </xdr:from>
    <xdr:to>
      <xdr:col>24</xdr:col>
      <xdr:colOff>152400</xdr:colOff>
      <xdr:row>38</xdr:row>
      <xdr:rowOff>123148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638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165692</xdr:rowOff>
    </xdr:from>
    <xdr:ext cx="690189"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37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47565</xdr:rowOff>
    </xdr:from>
    <xdr:to>
      <xdr:col>24</xdr:col>
      <xdr:colOff>152400</xdr:colOff>
      <xdr:row>31</xdr:row>
      <xdr:rowOff>47565</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62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32775</xdr:rowOff>
    </xdr:from>
    <xdr:to>
      <xdr:col>24</xdr:col>
      <xdr:colOff>63500</xdr:colOff>
      <xdr:row>37</xdr:row>
      <xdr:rowOff>50796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376425"/>
          <a:ext cx="838200" cy="18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43738</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3873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65311</xdr:rowOff>
    </xdr:from>
    <xdr:to>
      <xdr:col>24</xdr:col>
      <xdr:colOff>114300</xdr:colOff>
      <xdr:row>37</xdr:row>
      <xdr:rowOff>166911</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40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50796</xdr:rowOff>
    </xdr:from>
    <xdr:to>
      <xdr:col>19</xdr:col>
      <xdr:colOff>177800</xdr:colOff>
      <xdr:row>37</xdr:row>
      <xdr:rowOff>72220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394446"/>
          <a:ext cx="889000" cy="21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61083</xdr:rowOff>
    </xdr:from>
    <xdr:to>
      <xdr:col>20</xdr:col>
      <xdr:colOff>38100</xdr:colOff>
      <xdr:row>37</xdr:row>
      <xdr:rowOff>162683</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4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153810</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497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72220</xdr:rowOff>
    </xdr:from>
    <xdr:to>
      <xdr:col>15</xdr:col>
      <xdr:colOff>50800</xdr:colOff>
      <xdr:row>37</xdr:row>
      <xdr:rowOff>78875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415870"/>
          <a:ext cx="889000" cy="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63719</xdr:rowOff>
    </xdr:from>
    <xdr:to>
      <xdr:col>15</xdr:col>
      <xdr:colOff>101600</xdr:colOff>
      <xdr:row>37</xdr:row>
      <xdr:rowOff>165319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40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156446</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500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78875</xdr:rowOff>
    </xdr:from>
    <xdr:to>
      <xdr:col>10</xdr:col>
      <xdr:colOff>114300</xdr:colOff>
      <xdr:row>37</xdr:row>
      <xdr:rowOff>100202</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422525"/>
          <a:ext cx="889000" cy="21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83338</xdr:rowOff>
    </xdr:from>
    <xdr:to>
      <xdr:col>10</xdr:col>
      <xdr:colOff>165100</xdr:colOff>
      <xdr:row>38</xdr:row>
      <xdr:rowOff>13488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42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4615</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519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84251</xdr:rowOff>
    </xdr:from>
    <xdr:to>
      <xdr:col>6</xdr:col>
      <xdr:colOff>38100</xdr:colOff>
      <xdr:row>38</xdr:row>
      <xdr:rowOff>14401</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42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5528</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520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153425</xdr:rowOff>
    </xdr:from>
    <xdr:to>
      <xdr:col>24</xdr:col>
      <xdr:colOff>114300</xdr:colOff>
      <xdr:row>37</xdr:row>
      <xdr:rowOff>83575</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32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4852</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177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171446</xdr:rowOff>
    </xdr:from>
    <xdr:to>
      <xdr:col>20</xdr:col>
      <xdr:colOff>38100</xdr:colOff>
      <xdr:row>37</xdr:row>
      <xdr:rowOff>101596</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34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118123</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118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21420</xdr:rowOff>
    </xdr:from>
    <xdr:to>
      <xdr:col>15</xdr:col>
      <xdr:colOff>101600</xdr:colOff>
      <xdr:row>37</xdr:row>
      <xdr:rowOff>123020</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36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139547</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140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28075</xdr:rowOff>
    </xdr:from>
    <xdr:to>
      <xdr:col>10</xdr:col>
      <xdr:colOff>165100</xdr:colOff>
      <xdr:row>37</xdr:row>
      <xdr:rowOff>129675</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37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146202</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146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49402</xdr:rowOff>
    </xdr:from>
    <xdr:to>
      <xdr:col>6</xdr:col>
      <xdr:colOff>38100</xdr:colOff>
      <xdr:row>37</xdr:row>
      <xdr:rowOff>151002</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39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167529</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168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129595</xdr:rowOff>
    </xdr:from>
    <xdr:to>
      <xdr:col>24</xdr:col>
      <xdr:colOff>62865</xdr:colOff>
      <xdr:row>59</xdr:row>
      <xdr:rowOff>6339</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30645"/>
          <a:ext cx="1270" cy="1591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10166</xdr:rowOff>
    </xdr:from>
    <xdr:ext cx="599010"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12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6339</xdr:rowOff>
    </xdr:from>
    <xdr:to>
      <xdr:col>24</xdr:col>
      <xdr:colOff>152400</xdr:colOff>
      <xdr:row>59</xdr:row>
      <xdr:rowOff>6339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12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76272</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058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4,276,521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129595</xdr:rowOff>
    </xdr:from>
    <xdr:to>
      <xdr:col>24</xdr:col>
      <xdr:colOff>152400</xdr:colOff>
      <xdr:row>49</xdr:row>
      <xdr:rowOff>129595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30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49</xdr:row>
      <xdr:rowOff>129595</xdr:rowOff>
    </xdr:from>
    <xdr:to>
      <xdr:col>24</xdr:col>
      <xdr:colOff>63500</xdr:colOff>
      <xdr:row>58</xdr:row>
      <xdr:rowOff>122830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8530645"/>
          <a:ext cx="838200" cy="1536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38371</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9824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59944</xdr:rowOff>
    </xdr:from>
    <xdr:to>
      <xdr:col>24</xdr:col>
      <xdr:colOff>114300</xdr:colOff>
      <xdr:row>58</xdr:row>
      <xdr:rowOff>161544</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106492</xdr:rowOff>
    </xdr:from>
    <xdr:to>
      <xdr:col>19</xdr:col>
      <xdr:colOff>177800</xdr:colOff>
      <xdr:row>58</xdr:row>
      <xdr:rowOff>122830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10050592"/>
          <a:ext cx="889000" cy="1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58624</xdr:rowOff>
    </xdr:from>
    <xdr:to>
      <xdr:col>20</xdr:col>
      <xdr:colOff>38100</xdr:colOff>
      <xdr:row>58</xdr:row>
      <xdr:rowOff>160224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1000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5301</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77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106492</xdr:rowOff>
    </xdr:from>
    <xdr:to>
      <xdr:col>15</xdr:col>
      <xdr:colOff>50800</xdr:colOff>
      <xdr:row>58</xdr:row>
      <xdr:rowOff>120438</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10050592"/>
          <a:ext cx="889000" cy="13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61145</xdr:rowOff>
    </xdr:from>
    <xdr:to>
      <xdr:col>15</xdr:col>
      <xdr:colOff>101600</xdr:colOff>
      <xdr:row>58</xdr:row>
      <xdr:rowOff>162745</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100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153872</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10097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120438</xdr:rowOff>
    </xdr:from>
    <xdr:to>
      <xdr:col>10</xdr:col>
      <xdr:colOff>114300</xdr:colOff>
      <xdr:row>58</xdr:row>
      <xdr:rowOff>144701</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10064538"/>
          <a:ext cx="889000" cy="24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53317</xdr:rowOff>
    </xdr:from>
    <xdr:to>
      <xdr:col>10</xdr:col>
      <xdr:colOff>165100</xdr:colOff>
      <xdr:row>58</xdr:row>
      <xdr:rowOff>154917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9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171444</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772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89731</xdr:rowOff>
    </xdr:from>
    <xdr:to>
      <xdr:col>6</xdr:col>
      <xdr:colOff>38100</xdr:colOff>
      <xdr:row>59</xdr:row>
      <xdr:rowOff>19881</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1003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36408</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809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49</xdr:row>
      <xdr:rowOff>78795</xdr:rowOff>
    </xdr:from>
    <xdr:to>
      <xdr:col>24</xdr:col>
      <xdr:colOff>114300</xdr:colOff>
      <xdr:row>50</xdr:row>
      <xdr:rowOff>8945</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847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49</xdr:row>
      <xdr:rowOff>31822</xdr:rowOff>
    </xdr:from>
    <xdr:ext cx="690189"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84328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72030</xdr:rowOff>
    </xdr:from>
    <xdr:to>
      <xdr:col>20</xdr:col>
      <xdr:colOff>38100</xdr:colOff>
      <xdr:row>59</xdr:row>
      <xdr:rowOff>2180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1001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164757</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10108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55692</xdr:rowOff>
    </xdr:from>
    <xdr:to>
      <xdr:col>15</xdr:col>
      <xdr:colOff>101600</xdr:colOff>
      <xdr:row>58</xdr:row>
      <xdr:rowOff>157292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99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2369</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775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69638</xdr:rowOff>
    </xdr:from>
    <xdr:to>
      <xdr:col>10</xdr:col>
      <xdr:colOff>165100</xdr:colOff>
      <xdr:row>58</xdr:row>
      <xdr:rowOff>171238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10013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162365</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1010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93901</xdr:rowOff>
    </xdr:from>
    <xdr:to>
      <xdr:col>6</xdr:col>
      <xdr:colOff>38100</xdr:colOff>
      <xdr:row>59</xdr:row>
      <xdr:rowOff>24051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1003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15178</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10130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64388</xdr:rowOff>
    </xdr:from>
    <xdr:to>
      <xdr:col>24</xdr:col>
      <xdr:colOff>62865</xdr:colOff>
      <xdr:row>79</xdr:row>
      <xdr:rowOff>40359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37338"/>
          <a:ext cx="1270" cy="13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44186</xdr:rowOff>
    </xdr:from>
    <xdr:ext cx="469744"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8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40359</xdr:rowOff>
    </xdr:from>
    <xdr:to>
      <xdr:col>24</xdr:col>
      <xdr:colOff>152400</xdr:colOff>
      <xdr:row>79</xdr:row>
      <xdr:rowOff>40359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4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11065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12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64388</xdr:rowOff>
    </xdr:from>
    <xdr:to>
      <xdr:col>24</xdr:col>
      <xdr:colOff>152400</xdr:colOff>
      <xdr:row>71</xdr:row>
      <xdr:rowOff>64388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3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18295</xdr:rowOff>
    </xdr:from>
    <xdr:to>
      <xdr:col>24</xdr:col>
      <xdr:colOff>63500</xdr:colOff>
      <xdr:row>79</xdr:row>
      <xdr:rowOff>37249</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562845"/>
          <a:ext cx="838200" cy="1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95866</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97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72989</xdr:rowOff>
    </xdr:from>
    <xdr:to>
      <xdr:col>24</xdr:col>
      <xdr:colOff>114300</xdr:colOff>
      <xdr:row>79</xdr:row>
      <xdr:rowOff>3139</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44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37249</xdr:rowOff>
    </xdr:from>
    <xdr:to>
      <xdr:col>19</xdr:col>
      <xdr:colOff>177800</xdr:colOff>
      <xdr:row>79</xdr:row>
      <xdr:rowOff>39353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581799"/>
          <a:ext cx="889000" cy="2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76144</xdr:rowOff>
    </xdr:from>
    <xdr:to>
      <xdr:col>20</xdr:col>
      <xdr:colOff>38100</xdr:colOff>
      <xdr:row>79</xdr:row>
      <xdr:rowOff>6294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44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22821</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22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38033</xdr:rowOff>
    </xdr:from>
    <xdr:to>
      <xdr:col>15</xdr:col>
      <xdr:colOff>50800</xdr:colOff>
      <xdr:row>79</xdr:row>
      <xdr:rowOff>39353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582583"/>
          <a:ext cx="889000" cy="1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80530</xdr:rowOff>
    </xdr:from>
    <xdr:to>
      <xdr:col>15</xdr:col>
      <xdr:colOff>101600</xdr:colOff>
      <xdr:row>79</xdr:row>
      <xdr:rowOff>10680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45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27207</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22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38033</xdr:rowOff>
    </xdr:from>
    <xdr:to>
      <xdr:col>10</xdr:col>
      <xdr:colOff>114300</xdr:colOff>
      <xdr:row>79</xdr:row>
      <xdr:rowOff>40359</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582583"/>
          <a:ext cx="889000" cy="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95724</xdr:rowOff>
    </xdr:from>
    <xdr:to>
      <xdr:col>10</xdr:col>
      <xdr:colOff>165100</xdr:colOff>
      <xdr:row>79</xdr:row>
      <xdr:rowOff>25874</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46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42401</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24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92808</xdr:rowOff>
    </xdr:from>
    <xdr:to>
      <xdr:col>6</xdr:col>
      <xdr:colOff>38100</xdr:colOff>
      <xdr:row>79</xdr:row>
      <xdr:rowOff>22958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46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39485</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24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138945</xdr:rowOff>
    </xdr:from>
    <xdr:to>
      <xdr:col>24</xdr:col>
      <xdr:colOff>114300</xdr:colOff>
      <xdr:row>79</xdr:row>
      <xdr:rowOff>69095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51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53872</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426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157899</xdr:rowOff>
    </xdr:from>
    <xdr:to>
      <xdr:col>20</xdr:col>
      <xdr:colOff>38100</xdr:colOff>
      <xdr:row>79</xdr:row>
      <xdr:rowOff>88049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53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79176</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623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160003</xdr:rowOff>
    </xdr:from>
    <xdr:to>
      <xdr:col>15</xdr:col>
      <xdr:colOff>101600</xdr:colOff>
      <xdr:row>79</xdr:row>
      <xdr:rowOff>90153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53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81280</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625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158683</xdr:rowOff>
    </xdr:from>
    <xdr:to>
      <xdr:col>10</xdr:col>
      <xdr:colOff>165100</xdr:colOff>
      <xdr:row>79</xdr:row>
      <xdr:rowOff>88833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53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79960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62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161009</xdr:rowOff>
    </xdr:from>
    <xdr:to>
      <xdr:col>6</xdr:col>
      <xdr:colOff>38100</xdr:colOff>
      <xdr:row>79</xdr:row>
      <xdr:rowOff>91159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53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82286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626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154374</xdr:rowOff>
    </xdr:from>
    <xdr:to>
      <xdr:col>24</xdr:col>
      <xdr:colOff>62865</xdr:colOff>
      <xdr:row>98</xdr:row>
      <xdr:rowOff>108338</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13424"/>
          <a:ext cx="1270" cy="1497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112165</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1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108338</xdr:rowOff>
    </xdr:from>
    <xdr:to>
      <xdr:col>24</xdr:col>
      <xdr:colOff>152400</xdr:colOff>
      <xdr:row>98</xdr:row>
      <xdr:rowOff>108338</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10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101051</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188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154374</xdr:rowOff>
    </xdr:from>
    <xdr:to>
      <xdr:col>24</xdr:col>
      <xdr:colOff>152400</xdr:colOff>
      <xdr:row>89</xdr:row>
      <xdr:rowOff>154374</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1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132755</xdr:rowOff>
    </xdr:from>
    <xdr:to>
      <xdr:col>24</xdr:col>
      <xdr:colOff>63500</xdr:colOff>
      <xdr:row>96</xdr:row>
      <xdr:rowOff>139646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3797300" y="16591955"/>
          <a:ext cx="838200" cy="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159881</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104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137004</xdr:rowOff>
    </xdr:from>
    <xdr:to>
      <xdr:col>24</xdr:col>
      <xdr:colOff>114300</xdr:colOff>
      <xdr:row>95</xdr:row>
      <xdr:rowOff>67154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132755</xdr:rowOff>
    </xdr:from>
    <xdr:to>
      <xdr:col>19</xdr:col>
      <xdr:colOff>177800</xdr:colOff>
      <xdr:row>96</xdr:row>
      <xdr:rowOff>135237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591955"/>
          <a:ext cx="889000" cy="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148510</xdr:rowOff>
    </xdr:from>
    <xdr:to>
      <xdr:col>20</xdr:col>
      <xdr:colOff>38100</xdr:colOff>
      <xdr:row>95</xdr:row>
      <xdr:rowOff>78660</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95187</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04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135237</xdr:rowOff>
    </xdr:from>
    <xdr:to>
      <xdr:col>15</xdr:col>
      <xdr:colOff>50800</xdr:colOff>
      <xdr:row>97</xdr:row>
      <xdr:rowOff>21535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594437"/>
          <a:ext cx="889000" cy="5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135491</xdr:rowOff>
    </xdr:from>
    <xdr:to>
      <xdr:col>15</xdr:col>
      <xdr:colOff>101600</xdr:colOff>
      <xdr:row>95</xdr:row>
      <xdr:rowOff>65641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82168</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161592</xdr:rowOff>
    </xdr:from>
    <xdr:to>
      <xdr:col>10</xdr:col>
      <xdr:colOff>114300</xdr:colOff>
      <xdr:row>97</xdr:row>
      <xdr:rowOff>21535</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620792"/>
          <a:ext cx="889000" cy="31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57386</xdr:rowOff>
    </xdr:from>
    <xdr:to>
      <xdr:col>10</xdr:col>
      <xdr:colOff>165100</xdr:colOff>
      <xdr:row>95</xdr:row>
      <xdr:rowOff>158986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4063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12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55677</xdr:rowOff>
    </xdr:from>
    <xdr:to>
      <xdr:col>6</xdr:col>
      <xdr:colOff>38100</xdr:colOff>
      <xdr:row>95</xdr:row>
      <xdr:rowOff>157277</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34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2354</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11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88846</xdr:rowOff>
    </xdr:from>
    <xdr:to>
      <xdr:col>24</xdr:col>
      <xdr:colOff>114300</xdr:colOff>
      <xdr:row>97</xdr:row>
      <xdr:rowOff>18996</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54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67273</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52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81955</xdr:rowOff>
    </xdr:from>
    <xdr:to>
      <xdr:col>20</xdr:col>
      <xdr:colOff>38100</xdr:colOff>
      <xdr:row>97</xdr:row>
      <xdr:rowOff>12105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54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3232</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63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84437</xdr:rowOff>
    </xdr:from>
    <xdr:to>
      <xdr:col>15</xdr:col>
      <xdr:colOff>101600</xdr:colOff>
      <xdr:row>97</xdr:row>
      <xdr:rowOff>14587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54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5714</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63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142185</xdr:rowOff>
    </xdr:from>
    <xdr:to>
      <xdr:col>10</xdr:col>
      <xdr:colOff>165100</xdr:colOff>
      <xdr:row>97</xdr:row>
      <xdr:rowOff>72335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60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63462</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69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110792</xdr:rowOff>
    </xdr:from>
    <xdr:to>
      <xdr:col>6</xdr:col>
      <xdr:colOff>38100</xdr:colOff>
      <xdr:row>97</xdr:row>
      <xdr:rowOff>40942</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56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32069</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66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74088</xdr:rowOff>
    </xdr:from>
    <xdr:to>
      <xdr:col>54</xdr:col>
      <xdr:colOff>189865</xdr:colOff>
      <xdr:row>38</xdr:row>
      <xdr:rowOff>140302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17588"/>
          <a:ext cx="1270" cy="1437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144129</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5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140302</xdr:rowOff>
    </xdr:from>
    <xdr:to>
      <xdr:col>55</xdr:col>
      <xdr:colOff>88900</xdr:colOff>
      <xdr:row>38</xdr:row>
      <xdr:rowOff>140302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55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20765</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9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74088</xdr:rowOff>
    </xdr:from>
    <xdr:to>
      <xdr:col>55</xdr:col>
      <xdr:colOff>88900</xdr:colOff>
      <xdr:row>30</xdr:row>
      <xdr:rowOff>74088</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1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12295</xdr:rowOff>
    </xdr:from>
    <xdr:to>
      <xdr:col>55</xdr:col>
      <xdr:colOff>0</xdr:colOff>
      <xdr:row>38</xdr:row>
      <xdr:rowOff>15353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527395"/>
          <a:ext cx="838200" cy="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159408</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1601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136531</xdr:rowOff>
    </xdr:from>
    <xdr:to>
      <xdr:col>55</xdr:col>
      <xdr:colOff>50800</xdr:colOff>
      <xdr:row>37</xdr:row>
      <xdr:rowOff>66681</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15353</xdr:rowOff>
    </xdr:from>
    <xdr:to>
      <xdr:col>50</xdr:col>
      <xdr:colOff>114300</xdr:colOff>
      <xdr:row>38</xdr:row>
      <xdr:rowOff>21028</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530453"/>
          <a:ext cx="889000" cy="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163841</xdr:rowOff>
    </xdr:from>
    <xdr:to>
      <xdr:col>50</xdr:col>
      <xdr:colOff>165100</xdr:colOff>
      <xdr:row>37</xdr:row>
      <xdr:rowOff>93991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110518</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111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21028</xdr:rowOff>
    </xdr:from>
    <xdr:to>
      <xdr:col>45</xdr:col>
      <xdr:colOff>177800</xdr:colOff>
      <xdr:row>38</xdr:row>
      <xdr:rowOff>27886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53612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167344</xdr:rowOff>
    </xdr:from>
    <xdr:to>
      <xdr:col>46</xdr:col>
      <xdr:colOff>38100</xdr:colOff>
      <xdr:row>37</xdr:row>
      <xdr:rowOff>97494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114021</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11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27886</xdr:rowOff>
    </xdr:from>
    <xdr:to>
      <xdr:col>41</xdr:col>
      <xdr:colOff>50800</xdr:colOff>
      <xdr:row>38</xdr:row>
      <xdr:rowOff>44191</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542986"/>
          <a:ext cx="889000" cy="1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9999</xdr:rowOff>
    </xdr:from>
    <xdr:to>
      <xdr:col>41</xdr:col>
      <xdr:colOff>101600</xdr:colOff>
      <xdr:row>37</xdr:row>
      <xdr:rowOff>111599</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5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128126</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128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43441</xdr:rowOff>
    </xdr:from>
    <xdr:to>
      <xdr:col>36</xdr:col>
      <xdr:colOff>165100</xdr:colOff>
      <xdr:row>37</xdr:row>
      <xdr:rowOff>145041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8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161568</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162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132945</xdr:rowOff>
    </xdr:from>
    <xdr:to>
      <xdr:col>55</xdr:col>
      <xdr:colOff>50800</xdr:colOff>
      <xdr:row>38</xdr:row>
      <xdr:rowOff>63095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47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111372</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455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136003</xdr:rowOff>
    </xdr:from>
    <xdr:to>
      <xdr:col>50</xdr:col>
      <xdr:colOff>165100</xdr:colOff>
      <xdr:row>38</xdr:row>
      <xdr:rowOff>66153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47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57280</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572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141678</xdr:rowOff>
    </xdr:from>
    <xdr:to>
      <xdr:col>46</xdr:col>
      <xdr:colOff>38100</xdr:colOff>
      <xdr:row>38</xdr:row>
      <xdr:rowOff>71828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48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62955</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578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148536</xdr:rowOff>
    </xdr:from>
    <xdr:to>
      <xdr:col>41</xdr:col>
      <xdr:colOff>101600</xdr:colOff>
      <xdr:row>38</xdr:row>
      <xdr:rowOff>78686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69813</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58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164841</xdr:rowOff>
    </xdr:from>
    <xdr:to>
      <xdr:col>36</xdr:col>
      <xdr:colOff>165100</xdr:colOff>
      <xdr:row>38</xdr:row>
      <xdr:rowOff>94991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50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86118</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60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39983</xdr:rowOff>
    </xdr:from>
    <xdr:to>
      <xdr:col>54</xdr:col>
      <xdr:colOff>189865</xdr:colOff>
      <xdr:row>59</xdr:row>
      <xdr:rowOff>27883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783933"/>
          <a:ext cx="1270" cy="135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31710</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4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27883</xdr:rowOff>
    </xdr:from>
    <xdr:to>
      <xdr:col>55</xdr:col>
      <xdr:colOff>88900</xdr:colOff>
      <xdr:row>59</xdr:row>
      <xdr:rowOff>27883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4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158110</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591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3,611,724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39983</xdr:rowOff>
    </xdr:from>
    <xdr:to>
      <xdr:col>55</xdr:col>
      <xdr:colOff>88900</xdr:colOff>
      <xdr:row>51</xdr:row>
      <xdr:rowOff>39983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78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144557</xdr:rowOff>
    </xdr:from>
    <xdr:to>
      <xdr:col>55</xdr:col>
      <xdr:colOff>0</xdr:colOff>
      <xdr:row>59</xdr:row>
      <xdr:rowOff>9175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10088657"/>
          <a:ext cx="838200" cy="36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77587</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8502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54710</xdr:rowOff>
    </xdr:from>
    <xdr:to>
      <xdr:col>55</xdr:col>
      <xdr:colOff>50800</xdr:colOff>
      <xdr:row>58</xdr:row>
      <xdr:rowOff>156310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9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144557</xdr:rowOff>
    </xdr:from>
    <xdr:to>
      <xdr:col>50</xdr:col>
      <xdr:colOff>114300</xdr:colOff>
      <xdr:row>58</xdr:row>
      <xdr:rowOff>157231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10088657"/>
          <a:ext cx="889000" cy="1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44201</xdr:rowOff>
    </xdr:from>
    <xdr:to>
      <xdr:col>50</xdr:col>
      <xdr:colOff>165100</xdr:colOff>
      <xdr:row>58</xdr:row>
      <xdr:rowOff>145801</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98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162328</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763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144359</xdr:rowOff>
    </xdr:from>
    <xdr:to>
      <xdr:col>45</xdr:col>
      <xdr:colOff>177800</xdr:colOff>
      <xdr:row>58</xdr:row>
      <xdr:rowOff>157231</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10088459"/>
          <a:ext cx="889000" cy="1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46875</xdr:rowOff>
    </xdr:from>
    <xdr:to>
      <xdr:col>46</xdr:col>
      <xdr:colOff>38100</xdr:colOff>
      <xdr:row>58</xdr:row>
      <xdr:rowOff>148475</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165002</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766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127693</xdr:rowOff>
    </xdr:from>
    <xdr:to>
      <xdr:col>41</xdr:col>
      <xdr:colOff>50800</xdr:colOff>
      <xdr:row>58</xdr:row>
      <xdr:rowOff>144359</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10071793"/>
          <a:ext cx="889000" cy="16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55405</xdr:rowOff>
    </xdr:from>
    <xdr:to>
      <xdr:col>41</xdr:col>
      <xdr:colOff>101600</xdr:colOff>
      <xdr:row>58</xdr:row>
      <xdr:rowOff>157005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2082</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77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55163</xdr:rowOff>
    </xdr:from>
    <xdr:to>
      <xdr:col>36</xdr:col>
      <xdr:colOff>165100</xdr:colOff>
      <xdr:row>58</xdr:row>
      <xdr:rowOff>156763</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99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1840</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774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129825</xdr:rowOff>
    </xdr:from>
    <xdr:to>
      <xdr:col>55</xdr:col>
      <xdr:colOff>50800</xdr:colOff>
      <xdr:row>59</xdr:row>
      <xdr:rowOff>59975</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1007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44752</xdr:rowOff>
    </xdr:from>
    <xdr:ext cx="534377"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988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93757</xdr:rowOff>
    </xdr:from>
    <xdr:to>
      <xdr:col>50</xdr:col>
      <xdr:colOff>165100</xdr:colOff>
      <xdr:row>59</xdr:row>
      <xdr:rowOff>23907</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1003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15034</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10130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106431</xdr:rowOff>
    </xdr:from>
    <xdr:to>
      <xdr:col>46</xdr:col>
      <xdr:colOff>38100</xdr:colOff>
      <xdr:row>59</xdr:row>
      <xdr:rowOff>36581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1005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27708</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10143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93559</xdr:rowOff>
    </xdr:from>
    <xdr:to>
      <xdr:col>41</xdr:col>
      <xdr:colOff>101600</xdr:colOff>
      <xdr:row>59</xdr:row>
      <xdr:rowOff>23709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1003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14836</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10130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76893</xdr:rowOff>
    </xdr:from>
    <xdr:to>
      <xdr:col>36</xdr:col>
      <xdr:colOff>165100</xdr:colOff>
      <xdr:row>59</xdr:row>
      <xdr:rowOff>7043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1002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169620</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10113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30246</xdr:rowOff>
    </xdr:from>
    <xdr:to>
      <xdr:col>54</xdr:col>
      <xdr:colOff>189865</xdr:colOff>
      <xdr:row>79</xdr:row>
      <xdr:rowOff>98879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31746"/>
          <a:ext cx="1270" cy="1611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148373</xdr:rowOff>
    </xdr:from>
    <xdr:ext cx="690189"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069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1,480,548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30246</xdr:rowOff>
    </xdr:from>
    <xdr:to>
      <xdr:col>55</xdr:col>
      <xdr:colOff>88900</xdr:colOff>
      <xdr:row>70</xdr:row>
      <xdr:rowOff>30246</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3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2329</xdr:rowOff>
    </xdr:from>
    <xdr:to>
      <xdr:col>55</xdr:col>
      <xdr:colOff>0</xdr:colOff>
      <xdr:row>79</xdr:row>
      <xdr:rowOff>62785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3546879"/>
          <a:ext cx="838200" cy="6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119538</xdr:rowOff>
    </xdr:from>
    <xdr:ext cx="599010"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321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96661</xdr:rowOff>
    </xdr:from>
    <xdr:to>
      <xdr:col>55</xdr:col>
      <xdr:colOff>50800</xdr:colOff>
      <xdr:row>79</xdr:row>
      <xdr:rowOff>26811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46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2329</xdr:rowOff>
    </xdr:from>
    <xdr:to>
      <xdr:col>50</xdr:col>
      <xdr:colOff>114300</xdr:colOff>
      <xdr:row>79</xdr:row>
      <xdr:rowOff>58807</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3546879"/>
          <a:ext cx="889000" cy="5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85466</xdr:rowOff>
    </xdr:from>
    <xdr:to>
      <xdr:col>50</xdr:col>
      <xdr:colOff>165100</xdr:colOff>
      <xdr:row>79</xdr:row>
      <xdr:rowOff>15616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4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32143</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39795" y="1323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30657</xdr:rowOff>
    </xdr:from>
    <xdr:to>
      <xdr:col>45</xdr:col>
      <xdr:colOff>177800</xdr:colOff>
      <xdr:row>79</xdr:row>
      <xdr:rowOff>58807</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3575207"/>
          <a:ext cx="889000" cy="2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89219</xdr:rowOff>
    </xdr:from>
    <xdr:to>
      <xdr:col>46</xdr:col>
      <xdr:colOff>38100</xdr:colOff>
      <xdr:row>79</xdr:row>
      <xdr:rowOff>19369</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46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35896</xdr:rowOff>
    </xdr:from>
    <xdr:ext cx="59901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50795" y="13237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9857</xdr:rowOff>
    </xdr:from>
    <xdr:to>
      <xdr:col>41</xdr:col>
      <xdr:colOff>50800</xdr:colOff>
      <xdr:row>79</xdr:row>
      <xdr:rowOff>30657</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6972300" y="13554407"/>
          <a:ext cx="889000" cy="2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85294</xdr:rowOff>
    </xdr:from>
    <xdr:to>
      <xdr:col>41</xdr:col>
      <xdr:colOff>101600</xdr:colOff>
      <xdr:row>79</xdr:row>
      <xdr:rowOff>15444</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458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77</xdr:row>
      <xdr:rowOff>31971</xdr:rowOff>
    </xdr:from>
    <xdr:ext cx="59901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61795" y="13233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80685</xdr:rowOff>
    </xdr:from>
    <xdr:to>
      <xdr:col>36</xdr:col>
      <xdr:colOff>165100</xdr:colOff>
      <xdr:row>79</xdr:row>
      <xdr:rowOff>10835</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4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77</xdr:row>
      <xdr:rowOff>27362</xdr:rowOff>
    </xdr:from>
    <xdr:ext cx="59901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672795" y="1322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11985</xdr:rowOff>
    </xdr:from>
    <xdr:to>
      <xdr:col>55</xdr:col>
      <xdr:colOff>50800</xdr:colOff>
      <xdr:row>79</xdr:row>
      <xdr:rowOff>113585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55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98362</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47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122979</xdr:rowOff>
    </xdr:from>
    <xdr:to>
      <xdr:col>50</xdr:col>
      <xdr:colOff>165100</xdr:colOff>
      <xdr:row>79</xdr:row>
      <xdr:rowOff>53129</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49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44256</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3588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8007</xdr:rowOff>
    </xdr:from>
    <xdr:to>
      <xdr:col>46</xdr:col>
      <xdr:colOff>38100</xdr:colOff>
      <xdr:row>79</xdr:row>
      <xdr:rowOff>109607</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55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100734</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3645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151307</xdr:rowOff>
    </xdr:from>
    <xdr:to>
      <xdr:col>41</xdr:col>
      <xdr:colOff>101600</xdr:colOff>
      <xdr:row>79</xdr:row>
      <xdr:rowOff>81457</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52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72584</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361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130507</xdr:rowOff>
    </xdr:from>
    <xdr:to>
      <xdr:col>36</xdr:col>
      <xdr:colOff>165100</xdr:colOff>
      <xdr:row>79</xdr:row>
      <xdr:rowOff>60657</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503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51784</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359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86223</xdr:rowOff>
    </xdr:from>
    <xdr:to>
      <xdr:col>54</xdr:col>
      <xdr:colOff>189865</xdr:colOff>
      <xdr:row>98</xdr:row>
      <xdr:rowOff>138128</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516723"/>
          <a:ext cx="1270" cy="142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141955</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94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138128</xdr:rowOff>
    </xdr:from>
    <xdr:to>
      <xdr:col>55</xdr:col>
      <xdr:colOff>88900</xdr:colOff>
      <xdr:row>98</xdr:row>
      <xdr:rowOff>138128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940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32900</xdr:rowOff>
    </xdr:from>
    <xdr:ext cx="690189"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2919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3,116,968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86223</xdr:rowOff>
    </xdr:from>
    <xdr:to>
      <xdr:col>55</xdr:col>
      <xdr:colOff>88900</xdr:colOff>
      <xdr:row>90</xdr:row>
      <xdr:rowOff>86223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516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95300</xdr:rowOff>
    </xdr:from>
    <xdr:to>
      <xdr:col>55</xdr:col>
      <xdr:colOff>0</xdr:colOff>
      <xdr:row>98</xdr:row>
      <xdr:rowOff>112658</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9639300" y="16897400"/>
          <a:ext cx="838200" cy="1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41484</xdr:rowOff>
    </xdr:from>
    <xdr:ext cx="599010"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672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18607</xdr:rowOff>
    </xdr:from>
    <xdr:to>
      <xdr:col>55</xdr:col>
      <xdr:colOff>50800</xdr:colOff>
      <xdr:row>98</xdr:row>
      <xdr:rowOff>120207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86900</xdr:rowOff>
    </xdr:from>
    <xdr:to>
      <xdr:col>50</xdr:col>
      <xdr:colOff>114300</xdr:colOff>
      <xdr:row>98</xdr:row>
      <xdr:rowOff>95300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8750300" y="16889000"/>
          <a:ext cx="889000" cy="8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12579</xdr:rowOff>
    </xdr:from>
    <xdr:to>
      <xdr:col>50</xdr:col>
      <xdr:colOff>165100</xdr:colOff>
      <xdr:row>98</xdr:row>
      <xdr:rowOff>114179</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130706</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39795" y="16589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86900</xdr:rowOff>
    </xdr:from>
    <xdr:to>
      <xdr:col>45</xdr:col>
      <xdr:colOff>177800</xdr:colOff>
      <xdr:row>98</xdr:row>
      <xdr:rowOff>90286</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6889000"/>
          <a:ext cx="889000" cy="3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16725</xdr:rowOff>
    </xdr:from>
    <xdr:to>
      <xdr:col>46</xdr:col>
      <xdr:colOff>38100</xdr:colOff>
      <xdr:row>98</xdr:row>
      <xdr:rowOff>118325</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81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134852</xdr:rowOff>
    </xdr:from>
    <xdr:ext cx="59901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50795" y="16594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82404</xdr:rowOff>
    </xdr:from>
    <xdr:to>
      <xdr:col>41</xdr:col>
      <xdr:colOff>50800</xdr:colOff>
      <xdr:row>98</xdr:row>
      <xdr:rowOff>90286</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6972300" y="16884504"/>
          <a:ext cx="889000" cy="7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29101</xdr:rowOff>
    </xdr:from>
    <xdr:to>
      <xdr:col>41</xdr:col>
      <xdr:colOff>101600</xdr:colOff>
      <xdr:row>98</xdr:row>
      <xdr:rowOff>130701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83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147228</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61795" y="16606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28403</xdr:rowOff>
    </xdr:from>
    <xdr:to>
      <xdr:col>36</xdr:col>
      <xdr:colOff>165100</xdr:colOff>
      <xdr:row>98</xdr:row>
      <xdr:rowOff>130003</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83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146530</xdr:rowOff>
    </xdr:from>
    <xdr:ext cx="59901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672795" y="16605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61858</xdr:rowOff>
    </xdr:from>
    <xdr:to>
      <xdr:col>55</xdr:col>
      <xdr:colOff>50800</xdr:colOff>
      <xdr:row>98</xdr:row>
      <xdr:rowOff>163458</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86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168484</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79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44500</xdr:rowOff>
    </xdr:from>
    <xdr:to>
      <xdr:col>50</xdr:col>
      <xdr:colOff>165100</xdr:colOff>
      <xdr:row>98</xdr:row>
      <xdr:rowOff>146100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84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137227</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693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36100</xdr:rowOff>
    </xdr:from>
    <xdr:to>
      <xdr:col>46</xdr:col>
      <xdr:colOff>38100</xdr:colOff>
      <xdr:row>98</xdr:row>
      <xdr:rowOff>137700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8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128827</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50795" y="16930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39486</xdr:rowOff>
    </xdr:from>
    <xdr:to>
      <xdr:col>41</xdr:col>
      <xdr:colOff>101600</xdr:colOff>
      <xdr:row>98</xdr:row>
      <xdr:rowOff>141086</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84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132213</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61795" y="16934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31604</xdr:rowOff>
    </xdr:from>
    <xdr:to>
      <xdr:col>36</xdr:col>
      <xdr:colOff>165100</xdr:colOff>
      <xdr:row>98</xdr:row>
      <xdr:rowOff>133204</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83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124331</xdr:rowOff>
    </xdr:from>
    <xdr:ext cx="59901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672795" y="16926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131453</xdr:rowOff>
    </xdr:from>
    <xdr:to>
      <xdr:col>85</xdr:col>
      <xdr:colOff>126364</xdr:colOff>
      <xdr:row>38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74953"/>
          <a:ext cx="1269" cy="126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78130</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50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131453</xdr:rowOff>
    </xdr:from>
    <xdr:to>
      <xdr:col>86</xdr:col>
      <xdr:colOff>25400</xdr:colOff>
      <xdr:row>30</xdr:row>
      <xdr:rowOff>131453</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74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84733</xdr:rowOff>
    </xdr:from>
    <xdr:to>
      <xdr:col>85</xdr:col>
      <xdr:colOff>127000</xdr:colOff>
      <xdr:row>37</xdr:row>
      <xdr:rowOff>105044</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5481300" y="6085483"/>
          <a:ext cx="838200" cy="363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31025</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374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52598</xdr:rowOff>
    </xdr:from>
    <xdr:to>
      <xdr:col>85</xdr:col>
      <xdr:colOff>177800</xdr:colOff>
      <xdr:row>37</xdr:row>
      <xdr:rowOff>154198</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396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12878</xdr:rowOff>
    </xdr:from>
    <xdr:to>
      <xdr:col>81</xdr:col>
      <xdr:colOff>50800</xdr:colOff>
      <xdr:row>37</xdr:row>
      <xdr:rowOff>105044</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356528"/>
          <a:ext cx="889000" cy="9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58696</xdr:rowOff>
    </xdr:from>
    <xdr:to>
      <xdr:col>81</xdr:col>
      <xdr:colOff>101600</xdr:colOff>
      <xdr:row>37</xdr:row>
      <xdr:rowOff>160296</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40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151423</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49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71497</xdr:rowOff>
    </xdr:from>
    <xdr:to>
      <xdr:col>76</xdr:col>
      <xdr:colOff>114300</xdr:colOff>
      <xdr:row>37</xdr:row>
      <xdr:rowOff>12878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243697"/>
          <a:ext cx="889000" cy="112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83682</xdr:rowOff>
    </xdr:from>
    <xdr:to>
      <xdr:col>76</xdr:col>
      <xdr:colOff>165100</xdr:colOff>
      <xdr:row>38</xdr:row>
      <xdr:rowOff>13832</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42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4959</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52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61422</xdr:rowOff>
    </xdr:from>
    <xdr:to>
      <xdr:col>71</xdr:col>
      <xdr:colOff>177800</xdr:colOff>
      <xdr:row>36</xdr:row>
      <xdr:rowOff>71497</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062172"/>
          <a:ext cx="889000" cy="18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49598</xdr:rowOff>
    </xdr:from>
    <xdr:to>
      <xdr:col>72</xdr:col>
      <xdr:colOff>38100</xdr:colOff>
      <xdr:row>37</xdr:row>
      <xdr:rowOff>151198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39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142325</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48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64686</xdr:rowOff>
    </xdr:from>
    <xdr:to>
      <xdr:col>67</xdr:col>
      <xdr:colOff>101600</xdr:colOff>
      <xdr:row>37</xdr:row>
      <xdr:rowOff>166286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40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157412</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50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33933</xdr:rowOff>
    </xdr:from>
    <xdr:to>
      <xdr:col>85</xdr:col>
      <xdr:colOff>177800</xdr:colOff>
      <xdr:row>35</xdr:row>
      <xdr:rowOff>135533</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03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56810</xdr:rowOff>
    </xdr:from>
    <xdr:ext cx="534377"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5886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54244</xdr:rowOff>
    </xdr:from>
    <xdr:to>
      <xdr:col>81</xdr:col>
      <xdr:colOff>101600</xdr:colOff>
      <xdr:row>37</xdr:row>
      <xdr:rowOff>155844</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39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921</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14111" y="617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133528</xdr:rowOff>
    </xdr:from>
    <xdr:to>
      <xdr:col>76</xdr:col>
      <xdr:colOff>165100</xdr:colOff>
      <xdr:row>37</xdr:row>
      <xdr:rowOff>63678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30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80205</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25111" y="6080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20697</xdr:rowOff>
    </xdr:from>
    <xdr:to>
      <xdr:col>72</xdr:col>
      <xdr:colOff>38100</xdr:colOff>
      <xdr:row>36</xdr:row>
      <xdr:rowOff>122297</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19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138824</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36111" y="596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10622</xdr:rowOff>
    </xdr:from>
    <xdr:to>
      <xdr:col>67</xdr:col>
      <xdr:colOff>101600</xdr:colOff>
      <xdr:row>35</xdr:row>
      <xdr:rowOff>112222</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01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128749</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47111" y="578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118244</xdr:rowOff>
    </xdr:from>
    <xdr:to>
      <xdr:col>85</xdr:col>
      <xdr:colOff>126364</xdr:colOff>
      <xdr:row>79</xdr:row>
      <xdr:rowOff>33100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291194"/>
          <a:ext cx="1269" cy="1286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36927</xdr:rowOff>
    </xdr:from>
    <xdr:ext cx="469744"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8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33100</xdr:rowOff>
    </xdr:from>
    <xdr:to>
      <xdr:col>86</xdr:col>
      <xdr:colOff>25400</xdr:colOff>
      <xdr:row>79</xdr:row>
      <xdr:rowOff>33100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7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64921</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206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118244</xdr:rowOff>
    </xdr:from>
    <xdr:to>
      <xdr:col>86</xdr:col>
      <xdr:colOff>25400</xdr:colOff>
      <xdr:row>71</xdr:row>
      <xdr:rowOff>118244</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2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167720</xdr:rowOff>
    </xdr:from>
    <xdr:to>
      <xdr:col>85</xdr:col>
      <xdr:colOff>127000</xdr:colOff>
      <xdr:row>78</xdr:row>
      <xdr:rowOff>8958</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5481300" y="13369370"/>
          <a:ext cx="838200" cy="1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65833</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0960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42956</xdr:rowOff>
    </xdr:from>
    <xdr:to>
      <xdr:col>85</xdr:col>
      <xdr:colOff>177800</xdr:colOff>
      <xdr:row>77</xdr:row>
      <xdr:rowOff>144556</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155342</xdr:rowOff>
    </xdr:from>
    <xdr:to>
      <xdr:col>81</xdr:col>
      <xdr:colOff>50800</xdr:colOff>
      <xdr:row>77</xdr:row>
      <xdr:rowOff>167720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4592300" y="13356992"/>
          <a:ext cx="889000" cy="1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32449</xdr:rowOff>
    </xdr:from>
    <xdr:to>
      <xdr:col>81</xdr:col>
      <xdr:colOff>101600</xdr:colOff>
      <xdr:row>77</xdr:row>
      <xdr:rowOff>134049</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150576</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00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152445</xdr:rowOff>
    </xdr:from>
    <xdr:to>
      <xdr:col>76</xdr:col>
      <xdr:colOff>114300</xdr:colOff>
      <xdr:row>77</xdr:row>
      <xdr:rowOff>155342</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3703300" y="13354095"/>
          <a:ext cx="889000" cy="2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46951</xdr:rowOff>
    </xdr:from>
    <xdr:to>
      <xdr:col>76</xdr:col>
      <xdr:colOff>165100</xdr:colOff>
      <xdr:row>77</xdr:row>
      <xdr:rowOff>148551</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165078</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02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148893</xdr:rowOff>
    </xdr:from>
    <xdr:to>
      <xdr:col>71</xdr:col>
      <xdr:colOff>177800</xdr:colOff>
      <xdr:row>77</xdr:row>
      <xdr:rowOff>152445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3350543"/>
          <a:ext cx="889000" cy="3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107307</xdr:rowOff>
    </xdr:from>
    <xdr:to>
      <xdr:col>72</xdr:col>
      <xdr:colOff>38100</xdr:colOff>
      <xdr:row>78</xdr:row>
      <xdr:rowOff>37457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28584</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40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71571</xdr:rowOff>
    </xdr:from>
    <xdr:to>
      <xdr:col>67</xdr:col>
      <xdr:colOff>101600</xdr:colOff>
      <xdr:row>78</xdr:row>
      <xdr:rowOff>1721</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2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18248</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048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129608</xdr:rowOff>
    </xdr:from>
    <xdr:to>
      <xdr:col>85</xdr:col>
      <xdr:colOff>177800</xdr:colOff>
      <xdr:row>78</xdr:row>
      <xdr:rowOff>59758</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33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108035</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309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116920</xdr:rowOff>
    </xdr:from>
    <xdr:to>
      <xdr:col>81</xdr:col>
      <xdr:colOff>101600</xdr:colOff>
      <xdr:row>78</xdr:row>
      <xdr:rowOff>47070</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31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38197</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3411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104542</xdr:rowOff>
    </xdr:from>
    <xdr:to>
      <xdr:col>76</xdr:col>
      <xdr:colOff>165100</xdr:colOff>
      <xdr:row>78</xdr:row>
      <xdr:rowOff>34692</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30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25819</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3398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101645</xdr:rowOff>
    </xdr:from>
    <xdr:to>
      <xdr:col>72</xdr:col>
      <xdr:colOff>38100</xdr:colOff>
      <xdr:row>78</xdr:row>
      <xdr:rowOff>31795</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30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48322</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3078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98093</xdr:rowOff>
    </xdr:from>
    <xdr:to>
      <xdr:col>67</xdr:col>
      <xdr:colOff>101600</xdr:colOff>
      <xdr:row>78</xdr:row>
      <xdr:rowOff>28243</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29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19370</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3392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104263</xdr:rowOff>
    </xdr:from>
    <xdr:to>
      <xdr:col>85</xdr:col>
      <xdr:colOff>126364</xdr:colOff>
      <xdr:row>98</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877663"/>
          <a:ext cx="1269" cy="1064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155293</xdr:rowOff>
    </xdr:from>
    <xdr:ext cx="249299"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573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50940</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6528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104263</xdr:rowOff>
    </xdr:from>
    <xdr:to>
      <xdr:col>86</xdr:col>
      <xdr:colOff>25400</xdr:colOff>
      <xdr:row>92</xdr:row>
      <xdr:rowOff>104263</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87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104263</xdr:rowOff>
    </xdr:from>
    <xdr:to>
      <xdr:col>85</xdr:col>
      <xdr:colOff>127000</xdr:colOff>
      <xdr:row>98</xdr:row>
      <xdr:rowOff>113685</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481300" y="15877663"/>
          <a:ext cx="838200" cy="103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28294</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830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49867</xdr:rowOff>
    </xdr:from>
    <xdr:to>
      <xdr:col>85</xdr:col>
      <xdr:colOff>177800</xdr:colOff>
      <xdr:row>98</xdr:row>
      <xdr:rowOff>151467</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851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97255</xdr:rowOff>
    </xdr:from>
    <xdr:to>
      <xdr:col>81</xdr:col>
      <xdr:colOff>50800</xdr:colOff>
      <xdr:row>98</xdr:row>
      <xdr:rowOff>113685</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4592300" y="16899355"/>
          <a:ext cx="889000" cy="16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56186</xdr:rowOff>
    </xdr:from>
    <xdr:to>
      <xdr:col>81</xdr:col>
      <xdr:colOff>101600</xdr:colOff>
      <xdr:row>98</xdr:row>
      <xdr:rowOff>157786</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85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2863</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63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86199</xdr:rowOff>
    </xdr:from>
    <xdr:to>
      <xdr:col>76</xdr:col>
      <xdr:colOff>114300</xdr:colOff>
      <xdr:row>98</xdr:row>
      <xdr:rowOff>97255</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3703300" y="16888299"/>
          <a:ext cx="889000" cy="11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48653</xdr:rowOff>
    </xdr:from>
    <xdr:to>
      <xdr:col>76</xdr:col>
      <xdr:colOff>165100</xdr:colOff>
      <xdr:row>98</xdr:row>
      <xdr:rowOff>150253</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5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141380</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94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86199</xdr:rowOff>
    </xdr:from>
    <xdr:to>
      <xdr:col>71</xdr:col>
      <xdr:colOff>177800</xdr:colOff>
      <xdr:row>98</xdr:row>
      <xdr:rowOff>115929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888299"/>
          <a:ext cx="889000" cy="29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12567</xdr:rowOff>
    </xdr:from>
    <xdr:to>
      <xdr:col>72</xdr:col>
      <xdr:colOff>38100</xdr:colOff>
      <xdr:row>98</xdr:row>
      <xdr:rowOff>114167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1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130694</xdr:rowOff>
    </xdr:from>
    <xdr:ext cx="59901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03795" y="16589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62202</xdr:rowOff>
    </xdr:from>
    <xdr:to>
      <xdr:col>67</xdr:col>
      <xdr:colOff>101600</xdr:colOff>
      <xdr:row>98</xdr:row>
      <xdr:rowOff>163802</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6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8879</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63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53463</xdr:rowOff>
    </xdr:from>
    <xdr:to>
      <xdr:col>85</xdr:col>
      <xdr:colOff>177800</xdr:colOff>
      <xdr:row>92</xdr:row>
      <xdr:rowOff>155063</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582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6490</xdr:rowOff>
    </xdr:from>
    <xdr:ext cx="690189"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57798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2,327,508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62885</xdr:rowOff>
    </xdr:from>
    <xdr:to>
      <xdr:col>81</xdr:col>
      <xdr:colOff>101600</xdr:colOff>
      <xdr:row>98</xdr:row>
      <xdr:rowOff>164485</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86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155612</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95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46455</xdr:rowOff>
    </xdr:from>
    <xdr:to>
      <xdr:col>76</xdr:col>
      <xdr:colOff>165100</xdr:colOff>
      <xdr:row>98</xdr:row>
      <xdr:rowOff>148055</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4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164582</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62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35399</xdr:rowOff>
    </xdr:from>
    <xdr:to>
      <xdr:col>72</xdr:col>
      <xdr:colOff>38100</xdr:colOff>
      <xdr:row>98</xdr:row>
      <xdr:rowOff>136999</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3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128126</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03795" y="16930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65129</xdr:rowOff>
    </xdr:from>
    <xdr:to>
      <xdr:col>67</xdr:col>
      <xdr:colOff>101600</xdr:colOff>
      <xdr:row>98</xdr:row>
      <xdr:rowOff>166729</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6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157856</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959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38705</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353655"/>
          <a:ext cx="1269" cy="130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156832</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2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38705</xdr:rowOff>
    </xdr:from>
    <xdr:to>
      <xdr:col>116</xdr:col>
      <xdr:colOff>152400</xdr:colOff>
      <xdr:row>31</xdr:row>
      <xdr:rowOff>38705</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35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50432</xdr:rowOff>
    </xdr:from>
    <xdr:to>
      <xdr:col>116</xdr:col>
      <xdr:colOff>63500</xdr:colOff>
      <xdr:row>38</xdr:row>
      <xdr:rowOff>66571</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1323300" y="6565532"/>
          <a:ext cx="838200" cy="1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14749</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5298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36322</xdr:rowOff>
    </xdr:from>
    <xdr:to>
      <xdr:col>116</xdr:col>
      <xdr:colOff>114300</xdr:colOff>
      <xdr:row>38</xdr:row>
      <xdr:rowOff>137922</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5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48054</xdr:rowOff>
    </xdr:from>
    <xdr:to>
      <xdr:col>111</xdr:col>
      <xdr:colOff>177800</xdr:colOff>
      <xdr:row>38</xdr:row>
      <xdr:rowOff>66571</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563154"/>
          <a:ext cx="889000" cy="1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74178</xdr:rowOff>
    </xdr:from>
    <xdr:to>
      <xdr:col>112</xdr:col>
      <xdr:colOff>38100</xdr:colOff>
      <xdr:row>39</xdr:row>
      <xdr:rowOff>4328</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166905</xdr:rowOff>
    </xdr:from>
    <xdr:ext cx="378565"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134017" y="6682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48054</xdr:rowOff>
    </xdr:from>
    <xdr:to>
      <xdr:col>107</xdr:col>
      <xdr:colOff>50800</xdr:colOff>
      <xdr:row>38</xdr:row>
      <xdr:rowOff>84241</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19545300" y="6563154"/>
          <a:ext cx="889000" cy="36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62863</xdr:rowOff>
    </xdr:from>
    <xdr:to>
      <xdr:col>107</xdr:col>
      <xdr:colOff>101600</xdr:colOff>
      <xdr:row>38</xdr:row>
      <xdr:rowOff>164463</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57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155590</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67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84241</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18656300" y="6599341"/>
          <a:ext cx="889000" cy="55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63251</xdr:rowOff>
    </xdr:from>
    <xdr:to>
      <xdr:col>102</xdr:col>
      <xdr:colOff>165100</xdr:colOff>
      <xdr:row>38</xdr:row>
      <xdr:rowOff>164851</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7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155978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67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80282</xdr:rowOff>
    </xdr:from>
    <xdr:to>
      <xdr:col>98</xdr:col>
      <xdr:colOff>38100</xdr:colOff>
      <xdr:row>39</xdr:row>
      <xdr:rowOff>10432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595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26959</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7017" y="6370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171082</xdr:rowOff>
    </xdr:from>
    <xdr:to>
      <xdr:col>116</xdr:col>
      <xdr:colOff>114300</xdr:colOff>
      <xdr:row>38</xdr:row>
      <xdr:rowOff>101232</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51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130459</xdr:rowOff>
    </xdr:from>
    <xdr:ext cx="469744"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302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15771</xdr:rowOff>
    </xdr:from>
    <xdr:to>
      <xdr:col>112</xdr:col>
      <xdr:colOff>38100</xdr:colOff>
      <xdr:row>38</xdr:row>
      <xdr:rowOff>117371</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53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133898</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088428" y="630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168704</xdr:rowOff>
    </xdr:from>
    <xdr:to>
      <xdr:col>107</xdr:col>
      <xdr:colOff>101600</xdr:colOff>
      <xdr:row>38</xdr:row>
      <xdr:rowOff>98854</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51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115381</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287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33441</xdr:rowOff>
    </xdr:from>
    <xdr:to>
      <xdr:col>102</xdr:col>
      <xdr:colOff>165100</xdr:colOff>
      <xdr:row>38</xdr:row>
      <xdr:rowOff>135041</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54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151569</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10428" y="6323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107833</xdr:rowOff>
    </xdr:from>
    <xdr:to>
      <xdr:col>116</xdr:col>
      <xdr:colOff>62864</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851783"/>
          <a:ext cx="1269" cy="1232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54510</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62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107833</xdr:rowOff>
    </xdr:from>
    <xdr:to>
      <xdr:col>116</xdr:col>
      <xdr:colOff>152400</xdr:colOff>
      <xdr:row>51</xdr:row>
      <xdr:rowOff>107833</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85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63759</xdr:rowOff>
    </xdr:from>
    <xdr:to>
      <xdr:col>116</xdr:col>
      <xdr:colOff>63500</xdr:colOff>
      <xdr:row>54</xdr:row>
      <xdr:rowOff>85430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1323300" y="9322059"/>
          <a:ext cx="838200" cy="21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67327</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839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88900</xdr:rowOff>
    </xdr:from>
    <xdr:to>
      <xdr:col>116</xdr:col>
      <xdr:colOff>114300</xdr:colOff>
      <xdr:row>58</xdr:row>
      <xdr:rowOff>19050</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986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85430</xdr:rowOff>
    </xdr:from>
    <xdr:to>
      <xdr:col>111</xdr:col>
      <xdr:colOff>177800</xdr:colOff>
      <xdr:row>54</xdr:row>
      <xdr:rowOff>120589</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0434300" y="9343730"/>
          <a:ext cx="889000" cy="35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106411</xdr:rowOff>
    </xdr:from>
    <xdr:to>
      <xdr:col>112</xdr:col>
      <xdr:colOff>38100</xdr:colOff>
      <xdr:row>58</xdr:row>
      <xdr:rowOff>36561</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9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27688</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997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50</xdr:row>
      <xdr:rowOff>125024</xdr:rowOff>
    </xdr:from>
    <xdr:to>
      <xdr:col>107</xdr:col>
      <xdr:colOff>50800</xdr:colOff>
      <xdr:row>54</xdr:row>
      <xdr:rowOff>120589</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9545300" y="8697524"/>
          <a:ext cx="889000" cy="68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49123</xdr:rowOff>
    </xdr:from>
    <xdr:to>
      <xdr:col>107</xdr:col>
      <xdr:colOff>101600</xdr:colOff>
      <xdr:row>55</xdr:row>
      <xdr:rowOff>150723</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947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141850</xdr:rowOff>
    </xdr:from>
    <xdr:ext cx="534377"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67111" y="957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50</xdr:row>
      <xdr:rowOff>125024</xdr:rowOff>
    </xdr:from>
    <xdr:to>
      <xdr:col>102</xdr:col>
      <xdr:colOff>114300</xdr:colOff>
      <xdr:row>50</xdr:row>
      <xdr:rowOff>156616</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18656300" y="8697524"/>
          <a:ext cx="889000" cy="31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8113</xdr:rowOff>
    </xdr:from>
    <xdr:to>
      <xdr:col>102</xdr:col>
      <xdr:colOff>165100</xdr:colOff>
      <xdr:row>57</xdr:row>
      <xdr:rowOff>109713</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9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100840</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8" y="987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142027</xdr:rowOff>
    </xdr:from>
    <xdr:to>
      <xdr:col>98</xdr:col>
      <xdr:colOff>38100</xdr:colOff>
      <xdr:row>56</xdr:row>
      <xdr:rowOff>72177</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957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63304</xdr:rowOff>
    </xdr:from>
    <xdr:ext cx="534377"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389111" y="96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12959</xdr:rowOff>
    </xdr:from>
    <xdr:to>
      <xdr:col>116</xdr:col>
      <xdr:colOff>114300</xdr:colOff>
      <xdr:row>54</xdr:row>
      <xdr:rowOff>114559</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927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35836</xdr:rowOff>
    </xdr:from>
    <xdr:ext cx="534377"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912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34630</xdr:rowOff>
    </xdr:from>
    <xdr:to>
      <xdr:col>112</xdr:col>
      <xdr:colOff>38100</xdr:colOff>
      <xdr:row>54</xdr:row>
      <xdr:rowOff>136230</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929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52</xdr:row>
      <xdr:rowOff>152757</xdr:rowOff>
    </xdr:from>
    <xdr:ext cx="534377"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56111" y="906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69789</xdr:rowOff>
    </xdr:from>
    <xdr:to>
      <xdr:col>107</xdr:col>
      <xdr:colOff>101600</xdr:colOff>
      <xdr:row>54</xdr:row>
      <xdr:rowOff>171389</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932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16466</xdr:rowOff>
    </xdr:from>
    <xdr:ext cx="534377"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67111" y="910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50</xdr:row>
      <xdr:rowOff>74224</xdr:rowOff>
    </xdr:from>
    <xdr:to>
      <xdr:col>102</xdr:col>
      <xdr:colOff>165100</xdr:colOff>
      <xdr:row>51</xdr:row>
      <xdr:rowOff>4374</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864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49</xdr:row>
      <xdr:rowOff>20901</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278111" y="8421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105816</xdr:rowOff>
    </xdr:from>
    <xdr:to>
      <xdr:col>98</xdr:col>
      <xdr:colOff>38100</xdr:colOff>
      <xdr:row>51</xdr:row>
      <xdr:rowOff>35966</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867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49</xdr:row>
      <xdr:rowOff>52493</xdr:rowOff>
    </xdr:from>
    <xdr:ext cx="534377"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389111" y="8453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73768</xdr:rowOff>
    </xdr:from>
    <xdr:to>
      <xdr:col>116</xdr:col>
      <xdr:colOff>62864</xdr:colOff>
      <xdr:row>78</xdr:row>
      <xdr:rowOff>138322</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flipV="1">
          <a:off x="22159595" y="12075268"/>
          <a:ext cx="1269" cy="1436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142149</xdr:rowOff>
    </xdr:from>
    <xdr:ext cx="534377" cy="259045"/>
    <xdr:sp macro="" textlink="">
      <xdr:nvSpPr>
        <xdr:cNvPr id="840" name="繰出金最小値テキスト">
          <a:extLst>
            <a:ext uri="{FF2B5EF4-FFF2-40B4-BE49-F238E27FC236}">
              <a16:creationId xmlns:a16="http://schemas.microsoft.com/office/drawing/2014/main" id="{00000000-0008-0000-0600-000048030000}"/>
            </a:ext>
          </a:extLst>
        </xdr:cNvPr>
        <xdr:cNvSpPr txBox="1"/>
      </xdr:nvSpPr>
      <xdr:spPr>
        <a:xfrm>
          <a:off x="22212300" y="1351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138322</xdr:rowOff>
    </xdr:from>
    <xdr:to>
      <xdr:col>116</xdr:col>
      <xdr:colOff>152400</xdr:colOff>
      <xdr:row>78</xdr:row>
      <xdr:rowOff>138322</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351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20445</xdr:rowOff>
    </xdr:from>
    <xdr:ext cx="599010" cy="259045"/>
    <xdr:sp macro="" textlink="">
      <xdr:nvSpPr>
        <xdr:cNvPr id="842" name="繰出金最大値テキスト">
          <a:extLst>
            <a:ext uri="{FF2B5EF4-FFF2-40B4-BE49-F238E27FC236}">
              <a16:creationId xmlns:a16="http://schemas.microsoft.com/office/drawing/2014/main" id="{00000000-0008-0000-0600-00004A030000}"/>
            </a:ext>
          </a:extLst>
        </xdr:cNvPr>
        <xdr:cNvSpPr txBox="1"/>
      </xdr:nvSpPr>
      <xdr:spPr>
        <a:xfrm>
          <a:off x="22212300" y="11850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73768</xdr:rowOff>
    </xdr:from>
    <xdr:to>
      <xdr:col>116</xdr:col>
      <xdr:colOff>152400</xdr:colOff>
      <xdr:row>70</xdr:row>
      <xdr:rowOff>73768</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207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133443</xdr:rowOff>
    </xdr:from>
    <xdr:to>
      <xdr:col>116</xdr:col>
      <xdr:colOff>63500</xdr:colOff>
      <xdr:row>76</xdr:row>
      <xdr:rowOff>144428</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1323300" y="13163643"/>
          <a:ext cx="838200" cy="1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123984</xdr:rowOff>
    </xdr:from>
    <xdr:ext cx="599010" cy="259045"/>
    <xdr:sp macro="" textlink="">
      <xdr:nvSpPr>
        <xdr:cNvPr id="845" name="繰出金平均値テキスト">
          <a:extLst>
            <a:ext uri="{FF2B5EF4-FFF2-40B4-BE49-F238E27FC236}">
              <a16:creationId xmlns:a16="http://schemas.microsoft.com/office/drawing/2014/main" id="{00000000-0008-0000-0600-00004D030000}"/>
            </a:ext>
          </a:extLst>
        </xdr:cNvPr>
        <xdr:cNvSpPr txBox="1"/>
      </xdr:nvSpPr>
      <xdr:spPr>
        <a:xfrm>
          <a:off x="22212300" y="131541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145557</xdr:rowOff>
    </xdr:from>
    <xdr:to>
      <xdr:col>116</xdr:col>
      <xdr:colOff>114300</xdr:colOff>
      <xdr:row>77</xdr:row>
      <xdr:rowOff>75707</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21107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133443</xdr:rowOff>
    </xdr:from>
    <xdr:to>
      <xdr:col>111</xdr:col>
      <xdr:colOff>177800</xdr:colOff>
      <xdr:row>76</xdr:row>
      <xdr:rowOff>149059</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0434300" y="13163643"/>
          <a:ext cx="889000" cy="1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2054</xdr:rowOff>
    </xdr:from>
    <xdr:to>
      <xdr:col>112</xdr:col>
      <xdr:colOff>38100</xdr:colOff>
      <xdr:row>77</xdr:row>
      <xdr:rowOff>103654</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1272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94781</xdr:rowOff>
    </xdr:from>
    <xdr:ext cx="599010"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023795" y="13296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149059</xdr:rowOff>
    </xdr:from>
    <xdr:to>
      <xdr:col>107</xdr:col>
      <xdr:colOff>50800</xdr:colOff>
      <xdr:row>77</xdr:row>
      <xdr:rowOff>594</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19545300" y="13179259"/>
          <a:ext cx="889000" cy="22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168760</xdr:rowOff>
    </xdr:from>
    <xdr:to>
      <xdr:col>107</xdr:col>
      <xdr:colOff>101600</xdr:colOff>
      <xdr:row>77</xdr:row>
      <xdr:rowOff>98910</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0383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90037</xdr:rowOff>
    </xdr:from>
    <xdr:ext cx="59901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0134795" y="132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594</xdr:rowOff>
    </xdr:from>
    <xdr:to>
      <xdr:col>102</xdr:col>
      <xdr:colOff>114300</xdr:colOff>
      <xdr:row>77</xdr:row>
      <xdr:rowOff>73823</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18656300" y="13202244"/>
          <a:ext cx="889000" cy="73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8466</xdr:rowOff>
    </xdr:from>
    <xdr:to>
      <xdr:col>102</xdr:col>
      <xdr:colOff>165100</xdr:colOff>
      <xdr:row>77</xdr:row>
      <xdr:rowOff>110066</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9494500" y="1321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101193</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9245795" y="1330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10311</xdr:rowOff>
    </xdr:from>
    <xdr:to>
      <xdr:col>98</xdr:col>
      <xdr:colOff>38100</xdr:colOff>
      <xdr:row>77</xdr:row>
      <xdr:rowOff>111911</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8605500" y="132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128438</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8356795" y="12987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93628</xdr:rowOff>
    </xdr:from>
    <xdr:to>
      <xdr:col>116</xdr:col>
      <xdr:colOff>114300</xdr:colOff>
      <xdr:row>77</xdr:row>
      <xdr:rowOff>23778</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2110700" y="1312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116505</xdr:rowOff>
    </xdr:from>
    <xdr:ext cx="599010" cy="259045"/>
    <xdr:sp macro="" textlink="">
      <xdr:nvSpPr>
        <xdr:cNvPr id="864" name="繰出金該当値テキスト">
          <a:extLst>
            <a:ext uri="{FF2B5EF4-FFF2-40B4-BE49-F238E27FC236}">
              <a16:creationId xmlns:a16="http://schemas.microsoft.com/office/drawing/2014/main" id="{00000000-0008-0000-0600-000060030000}"/>
            </a:ext>
          </a:extLst>
        </xdr:cNvPr>
        <xdr:cNvSpPr txBox="1"/>
      </xdr:nvSpPr>
      <xdr:spPr>
        <a:xfrm>
          <a:off x="22212300" y="12975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82643</xdr:rowOff>
    </xdr:from>
    <xdr:to>
      <xdr:col>112</xdr:col>
      <xdr:colOff>38100</xdr:colOff>
      <xdr:row>77</xdr:row>
      <xdr:rowOff>12793</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1272500" y="1311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29320</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23795" y="12888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98259</xdr:rowOff>
    </xdr:from>
    <xdr:to>
      <xdr:col>107</xdr:col>
      <xdr:colOff>101600</xdr:colOff>
      <xdr:row>77</xdr:row>
      <xdr:rowOff>28409</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0383500" y="1312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44937</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34795" y="12903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121244</xdr:rowOff>
    </xdr:from>
    <xdr:to>
      <xdr:col>102</xdr:col>
      <xdr:colOff>165100</xdr:colOff>
      <xdr:row>77</xdr:row>
      <xdr:rowOff>51394</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9494500" y="1315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67921</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45795" y="1292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23023</xdr:rowOff>
    </xdr:from>
    <xdr:to>
      <xdr:col>98</xdr:col>
      <xdr:colOff>38100</xdr:colOff>
      <xdr:row>77</xdr:row>
      <xdr:rowOff>124623</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8605500" y="1322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115750</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56795" y="13317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a:extLst>
            <a:ext uri="{FF2B5EF4-FFF2-40B4-BE49-F238E27FC236}">
              <a16:creationId xmlns:a16="http://schemas.microsoft.com/office/drawing/2014/main" id="{00000000-0008-0000-0600-00007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a:extLst>
            <a:ext uri="{FF2B5EF4-FFF2-40B4-BE49-F238E27FC236}">
              <a16:creationId xmlns:a16="http://schemas.microsoft.com/office/drawing/2014/main" id="{00000000-0008-0000-0600-00007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a:extLst>
            <a:ext uri="{FF2B5EF4-FFF2-40B4-BE49-F238E27FC236}">
              <a16:creationId xmlns:a16="http://schemas.microsoft.com/office/drawing/2014/main" id="{00000000-0008-0000-0600-00007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a:extLst>
            <a:ext uri="{FF2B5EF4-FFF2-40B4-BE49-F238E27FC236}">
              <a16:creationId xmlns:a16="http://schemas.microsoft.com/office/drawing/2014/main" id="{00000000-0008-0000-0600-00009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7,485,424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年度はふるさと寄付金額</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19,654,288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千円の影響に伴い、物件費及び積立金が大幅に増額している。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物件費はふるさと寄付金関係で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12,481,880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千円の歳出となり、前年度比でおよそ</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倍となる増額となっている。積立金においてはふるさと応援寄付基金積立金が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7,056,892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千円となり、前年度比でおよそ</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倍となる増額となっている。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主な構成項目である人件費は、住民一人当たり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279,193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円であり、人口減少の影響を受け年々増加傾向にある。類似団体平均と比較すると住民一人当たり人件費は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65,619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円高くなっている。これは人口に対し面積も広く、消防署や支所も設置しているためこのように高い水準となっている。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和歌山県高野町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3,073
3,032
137.03
23,208,059
23,002,708
55,431
2,004,504
3,441,959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98247</xdr:rowOff>
    </xdr:from>
    <xdr:to>
      <xdr:col>24</xdr:col>
      <xdr:colOff>62865</xdr:colOff>
      <xdr:row>38</xdr:row>
      <xdr:rowOff>92570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41747"/>
          <a:ext cx="1270" cy="1365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96397</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92570</xdr:rowOff>
    </xdr:from>
    <xdr:to>
      <xdr:col>24</xdr:col>
      <xdr:colOff>152400</xdr:colOff>
      <xdr:row>38</xdr:row>
      <xdr:rowOff>92570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7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44924</xdr:rowOff>
    </xdr:from>
    <xdr:ext cx="599010"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16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98247</xdr:rowOff>
    </xdr:from>
    <xdr:to>
      <xdr:col>24</xdr:col>
      <xdr:colOff>152400</xdr:colOff>
      <xdr:row>30</xdr:row>
      <xdr:rowOff>98247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41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165850</xdr:rowOff>
    </xdr:from>
    <xdr:to>
      <xdr:col>24</xdr:col>
      <xdr:colOff>63500</xdr:colOff>
      <xdr:row>38</xdr:row>
      <xdr:rowOff>2997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509500"/>
          <a:ext cx="838200" cy="8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110062</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82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87185</xdr:rowOff>
    </xdr:from>
    <xdr:to>
      <xdr:col>24</xdr:col>
      <xdr:colOff>114300</xdr:colOff>
      <xdr:row>38</xdr:row>
      <xdr:rowOff>17335</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165850</xdr:rowOff>
    </xdr:from>
    <xdr:to>
      <xdr:col>19</xdr:col>
      <xdr:colOff>177800</xdr:colOff>
      <xdr:row>38</xdr:row>
      <xdr:rowOff>4725</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509500"/>
          <a:ext cx="889000" cy="1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79489</xdr:rowOff>
    </xdr:from>
    <xdr:to>
      <xdr:col>20</xdr:col>
      <xdr:colOff>38100</xdr:colOff>
      <xdr:row>38</xdr:row>
      <xdr:rowOff>9640</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26166</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9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153924</xdr:rowOff>
    </xdr:from>
    <xdr:to>
      <xdr:col>15</xdr:col>
      <xdr:colOff>50800</xdr:colOff>
      <xdr:row>38</xdr:row>
      <xdr:rowOff>4725</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497574"/>
          <a:ext cx="889000" cy="2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75806</xdr:rowOff>
    </xdr:from>
    <xdr:to>
      <xdr:col>15</xdr:col>
      <xdr:colOff>101600</xdr:colOff>
      <xdr:row>38</xdr:row>
      <xdr:rowOff>5956</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22483</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9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153924</xdr:rowOff>
    </xdr:from>
    <xdr:to>
      <xdr:col>10</xdr:col>
      <xdr:colOff>114300</xdr:colOff>
      <xdr:row>37</xdr:row>
      <xdr:rowOff>156642</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497574"/>
          <a:ext cx="889000" cy="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73736</xdr:rowOff>
    </xdr:from>
    <xdr:to>
      <xdr:col>10</xdr:col>
      <xdr:colOff>165100</xdr:colOff>
      <xdr:row>38</xdr:row>
      <xdr:rowOff>3887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20413</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9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79604</xdr:rowOff>
    </xdr:from>
    <xdr:to>
      <xdr:col>6</xdr:col>
      <xdr:colOff>38100</xdr:colOff>
      <xdr:row>38</xdr:row>
      <xdr:rowOff>9754</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26281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9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123647</xdr:rowOff>
    </xdr:from>
    <xdr:to>
      <xdr:col>24</xdr:col>
      <xdr:colOff>114300</xdr:colOff>
      <xdr:row>38</xdr:row>
      <xdr:rowOff>53797</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6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65612</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409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115049</xdr:rowOff>
    </xdr:from>
    <xdr:to>
      <xdr:col>20</xdr:col>
      <xdr:colOff>38100</xdr:colOff>
      <xdr:row>38</xdr:row>
      <xdr:rowOff>45199</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5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36327</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55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125375</xdr:rowOff>
    </xdr:from>
    <xdr:to>
      <xdr:col>15</xdr:col>
      <xdr:colOff>101600</xdr:colOff>
      <xdr:row>38</xdr:row>
      <xdr:rowOff>55525</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6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46652</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56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103124</xdr:rowOff>
    </xdr:from>
    <xdr:to>
      <xdr:col>10</xdr:col>
      <xdr:colOff>165100</xdr:colOff>
      <xdr:row>38</xdr:row>
      <xdr:rowOff>33274</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4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24401</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53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105842</xdr:rowOff>
    </xdr:from>
    <xdr:to>
      <xdr:col>6</xdr:col>
      <xdr:colOff>38100</xdr:colOff>
      <xdr:row>38</xdr:row>
      <xdr:rowOff>35992</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4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27119</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54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12308</xdr:colOff>
      <xdr:row>47</xdr:row>
      <xdr:rowOff>54627</xdr:rowOff>
    </xdr:from>
    <xdr:ext cx="74969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2308" y="811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152678</xdr:rowOff>
    </xdr:from>
    <xdr:to>
      <xdr:col>24</xdr:col>
      <xdr:colOff>62865</xdr:colOff>
      <xdr:row>59</xdr:row>
      <xdr:rowOff>23062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896628"/>
          <a:ext cx="1270" cy="1241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34411</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149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23062</xdr:rowOff>
    </xdr:from>
    <xdr:to>
      <xdr:col>24</xdr:col>
      <xdr:colOff>152400</xdr:colOff>
      <xdr:row>59</xdr:row>
      <xdr:rowOff>23062</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3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99355</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6718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6,631,875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152678</xdr:rowOff>
    </xdr:from>
    <xdr:to>
      <xdr:col>24</xdr:col>
      <xdr:colOff>152400</xdr:colOff>
      <xdr:row>51</xdr:row>
      <xdr:rowOff>152678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8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152678</xdr:rowOff>
    </xdr:from>
    <xdr:to>
      <xdr:col>24</xdr:col>
      <xdr:colOff>63500</xdr:colOff>
      <xdr:row>58</xdr:row>
      <xdr:rowOff>154179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8896628"/>
          <a:ext cx="838200" cy="120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78861</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10022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100434</xdr:rowOff>
    </xdr:from>
    <xdr:to>
      <xdr:col>24</xdr:col>
      <xdr:colOff>114300</xdr:colOff>
      <xdr:row>59</xdr:row>
      <xdr:rowOff>30584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1004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144390</xdr:rowOff>
    </xdr:from>
    <xdr:to>
      <xdr:col>19</xdr:col>
      <xdr:colOff>177800</xdr:colOff>
      <xdr:row>58</xdr:row>
      <xdr:rowOff>154179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10088490"/>
          <a:ext cx="889000" cy="9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100539</xdr:rowOff>
    </xdr:from>
    <xdr:to>
      <xdr:col>20</xdr:col>
      <xdr:colOff>38100</xdr:colOff>
      <xdr:row>59</xdr:row>
      <xdr:rowOff>30689</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1004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47216</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819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141656</xdr:rowOff>
    </xdr:from>
    <xdr:to>
      <xdr:col>15</xdr:col>
      <xdr:colOff>50800</xdr:colOff>
      <xdr:row>58</xdr:row>
      <xdr:rowOff>144390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10085756"/>
          <a:ext cx="889000" cy="2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96558</xdr:rowOff>
    </xdr:from>
    <xdr:to>
      <xdr:col>15</xdr:col>
      <xdr:colOff>101600</xdr:colOff>
      <xdr:row>59</xdr:row>
      <xdr:rowOff>26708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10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17835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10133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141656</xdr:rowOff>
    </xdr:from>
    <xdr:to>
      <xdr:col>10</xdr:col>
      <xdr:colOff>114300</xdr:colOff>
      <xdr:row>58</xdr:row>
      <xdr:rowOff>166591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10085756"/>
          <a:ext cx="889000" cy="2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90443</xdr:rowOff>
    </xdr:from>
    <xdr:to>
      <xdr:col>10</xdr:col>
      <xdr:colOff>165100</xdr:colOff>
      <xdr:row>59</xdr:row>
      <xdr:rowOff>20593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03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37120</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809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115984</xdr:rowOff>
    </xdr:from>
    <xdr:to>
      <xdr:col>6</xdr:col>
      <xdr:colOff>38100</xdr:colOff>
      <xdr:row>59</xdr:row>
      <xdr:rowOff>46134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06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37261</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10152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101878</xdr:rowOff>
    </xdr:from>
    <xdr:to>
      <xdr:col>24</xdr:col>
      <xdr:colOff>114300</xdr:colOff>
      <xdr:row>52</xdr:row>
      <xdr:rowOff>32028</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884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54905</xdr:rowOff>
    </xdr:from>
    <xdr:ext cx="690189"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87988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103379</xdr:rowOff>
    </xdr:from>
    <xdr:to>
      <xdr:col>20</xdr:col>
      <xdr:colOff>38100</xdr:colOff>
      <xdr:row>59</xdr:row>
      <xdr:rowOff>33529</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10047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24656</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10140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93590</xdr:rowOff>
    </xdr:from>
    <xdr:to>
      <xdr:col>15</xdr:col>
      <xdr:colOff>101600</xdr:colOff>
      <xdr:row>59</xdr:row>
      <xdr:rowOff>23740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1003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40267</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812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90856</xdr:rowOff>
    </xdr:from>
    <xdr:to>
      <xdr:col>10</xdr:col>
      <xdr:colOff>165100</xdr:colOff>
      <xdr:row>59</xdr:row>
      <xdr:rowOff>21006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1003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12133</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10127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115791</xdr:rowOff>
    </xdr:from>
    <xdr:to>
      <xdr:col>6</xdr:col>
      <xdr:colOff>38100</xdr:colOff>
      <xdr:row>59</xdr:row>
      <xdr:rowOff>45941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1005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62468</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835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81988</xdr:rowOff>
    </xdr:from>
    <xdr:to>
      <xdr:col>24</xdr:col>
      <xdr:colOff>62865</xdr:colOff>
      <xdr:row>77</xdr:row>
      <xdr:rowOff>142522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83488"/>
          <a:ext cx="1270" cy="1260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146349</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47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142522</xdr:rowOff>
    </xdr:from>
    <xdr:to>
      <xdr:col>24</xdr:col>
      <xdr:colOff>152400</xdr:colOff>
      <xdr:row>77</xdr:row>
      <xdr:rowOff>142522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44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28665</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858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790,295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81988</xdr:rowOff>
    </xdr:from>
    <xdr:to>
      <xdr:col>24</xdr:col>
      <xdr:colOff>152400</xdr:colOff>
      <xdr:row>70</xdr:row>
      <xdr:rowOff>81988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8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22858</xdr:rowOff>
    </xdr:from>
    <xdr:to>
      <xdr:col>24</xdr:col>
      <xdr:colOff>63500</xdr:colOff>
      <xdr:row>77</xdr:row>
      <xdr:rowOff>30469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224508"/>
          <a:ext cx="838200" cy="7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78906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937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56029</xdr:rowOff>
    </xdr:from>
    <xdr:to>
      <xdr:col>24</xdr:col>
      <xdr:colOff>114300</xdr:colOff>
      <xdr:row>76</xdr:row>
      <xdr:rowOff>157629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308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30469</xdr:rowOff>
    </xdr:from>
    <xdr:to>
      <xdr:col>19</xdr:col>
      <xdr:colOff>177800</xdr:colOff>
      <xdr:row>77</xdr:row>
      <xdr:rowOff>39436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232119"/>
          <a:ext cx="889000" cy="8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66475</xdr:rowOff>
    </xdr:from>
    <xdr:to>
      <xdr:col>20</xdr:col>
      <xdr:colOff>38100</xdr:colOff>
      <xdr:row>76</xdr:row>
      <xdr:rowOff>168075</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9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13151</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871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39436</xdr:rowOff>
    </xdr:from>
    <xdr:to>
      <xdr:col>15</xdr:col>
      <xdr:colOff>50800</xdr:colOff>
      <xdr:row>77</xdr:row>
      <xdr:rowOff>66080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241086"/>
          <a:ext cx="889000" cy="2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83979</xdr:rowOff>
    </xdr:from>
    <xdr:to>
      <xdr:col>15</xdr:col>
      <xdr:colOff>101600</xdr:colOff>
      <xdr:row>77</xdr:row>
      <xdr:rowOff>14129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11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30656</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889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66080</xdr:rowOff>
    </xdr:from>
    <xdr:to>
      <xdr:col>10</xdr:col>
      <xdr:colOff>114300</xdr:colOff>
      <xdr:row>77</xdr:row>
      <xdr:rowOff>76509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267730"/>
          <a:ext cx="889000" cy="10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6944</xdr:rowOff>
    </xdr:from>
    <xdr:to>
      <xdr:col>10</xdr:col>
      <xdr:colOff>165100</xdr:colOff>
      <xdr:row>76</xdr:row>
      <xdr:rowOff>108544</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3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125070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812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133970</xdr:rowOff>
    </xdr:from>
    <xdr:to>
      <xdr:col>6</xdr:col>
      <xdr:colOff>38100</xdr:colOff>
      <xdr:row>77</xdr:row>
      <xdr:rowOff>64120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6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80647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93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143508</xdr:rowOff>
    </xdr:from>
    <xdr:to>
      <xdr:col>24</xdr:col>
      <xdr:colOff>114300</xdr:colOff>
      <xdr:row>77</xdr:row>
      <xdr:rowOff>73658</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17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58435</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08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151119</xdr:rowOff>
    </xdr:from>
    <xdr:to>
      <xdr:col>20</xdr:col>
      <xdr:colOff>38100</xdr:colOff>
      <xdr:row>77</xdr:row>
      <xdr:rowOff>81269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18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72396</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274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160086</xdr:rowOff>
    </xdr:from>
    <xdr:to>
      <xdr:col>15</xdr:col>
      <xdr:colOff>101600</xdr:colOff>
      <xdr:row>77</xdr:row>
      <xdr:rowOff>90236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19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81363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28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15280</xdr:rowOff>
    </xdr:from>
    <xdr:to>
      <xdr:col>10</xdr:col>
      <xdr:colOff>165100</xdr:colOff>
      <xdr:row>77</xdr:row>
      <xdr:rowOff>116880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2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108007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309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25709</xdr:rowOff>
    </xdr:from>
    <xdr:to>
      <xdr:col>6</xdr:col>
      <xdr:colOff>38100</xdr:colOff>
      <xdr:row>77</xdr:row>
      <xdr:rowOff>127309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22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118436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320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91</xdr:row>
      <xdr:rowOff>21970</xdr:rowOff>
    </xdr:from>
    <xdr:ext cx="685572"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76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134672</xdr:rowOff>
    </xdr:from>
    <xdr:to>
      <xdr:col>24</xdr:col>
      <xdr:colOff>62865</xdr:colOff>
      <xdr:row>99</xdr:row>
      <xdr:rowOff>72286</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565172"/>
          <a:ext cx="1270" cy="148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76113</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704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72286</xdr:rowOff>
    </xdr:from>
    <xdr:to>
      <xdr:col>24</xdr:col>
      <xdr:colOff>152400</xdr:colOff>
      <xdr:row>99</xdr:row>
      <xdr:rowOff>72286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704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81349</xdr:rowOff>
    </xdr:from>
    <xdr:ext cx="690189"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3403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1,384,619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134672</xdr:rowOff>
    </xdr:from>
    <xdr:to>
      <xdr:col>24</xdr:col>
      <xdr:colOff>152400</xdr:colOff>
      <xdr:row>90</xdr:row>
      <xdr:rowOff>134672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56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122323</xdr:rowOff>
    </xdr:from>
    <xdr:to>
      <xdr:col>24</xdr:col>
      <xdr:colOff>63500</xdr:colOff>
      <xdr:row>98</xdr:row>
      <xdr:rowOff>122461</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924423"/>
          <a:ext cx="838200" cy="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80143</xdr:rowOff>
    </xdr:from>
    <xdr:ext cx="599010"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7107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57266</xdr:rowOff>
    </xdr:from>
    <xdr:to>
      <xdr:col>24</xdr:col>
      <xdr:colOff>114300</xdr:colOff>
      <xdr:row>98</xdr:row>
      <xdr:rowOff>158866</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85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122461</xdr:rowOff>
    </xdr:from>
    <xdr:to>
      <xdr:col>19</xdr:col>
      <xdr:colOff>177800</xdr:colOff>
      <xdr:row>98</xdr:row>
      <xdr:rowOff>125870</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924561"/>
          <a:ext cx="889000" cy="3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52268</xdr:rowOff>
    </xdr:from>
    <xdr:to>
      <xdr:col>20</xdr:col>
      <xdr:colOff>38100</xdr:colOff>
      <xdr:row>98</xdr:row>
      <xdr:rowOff>153868</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85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170395</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497795" y="16629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125870</xdr:rowOff>
    </xdr:from>
    <xdr:to>
      <xdr:col>15</xdr:col>
      <xdr:colOff>50800</xdr:colOff>
      <xdr:row>98</xdr:row>
      <xdr:rowOff>137424</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927970"/>
          <a:ext cx="889000" cy="1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62520</xdr:rowOff>
    </xdr:from>
    <xdr:to>
      <xdr:col>15</xdr:col>
      <xdr:colOff>101600</xdr:colOff>
      <xdr:row>98</xdr:row>
      <xdr:rowOff>164120</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86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9197</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08795" y="16639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137424</xdr:rowOff>
    </xdr:from>
    <xdr:to>
      <xdr:col>10</xdr:col>
      <xdr:colOff>114300</xdr:colOff>
      <xdr:row>98</xdr:row>
      <xdr:rowOff>155141</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939524"/>
          <a:ext cx="889000" cy="1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77481</xdr:rowOff>
    </xdr:from>
    <xdr:to>
      <xdr:col>10</xdr:col>
      <xdr:colOff>165100</xdr:colOff>
      <xdr:row>99</xdr:row>
      <xdr:rowOff>7631</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87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24158</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19795" y="1665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85861</xdr:rowOff>
    </xdr:from>
    <xdr:to>
      <xdr:col>6</xdr:col>
      <xdr:colOff>38100</xdr:colOff>
      <xdr:row>99</xdr:row>
      <xdr:rowOff>16011</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88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32538</xdr:rowOff>
    </xdr:from>
    <xdr:ext cx="59901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30795" y="16663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71523</xdr:rowOff>
    </xdr:from>
    <xdr:to>
      <xdr:col>24</xdr:col>
      <xdr:colOff>114300</xdr:colOff>
      <xdr:row>99</xdr:row>
      <xdr:rowOff>1673</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87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35693</xdr:rowOff>
    </xdr:from>
    <xdr:ext cx="599010"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837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71661</xdr:rowOff>
    </xdr:from>
    <xdr:to>
      <xdr:col>20</xdr:col>
      <xdr:colOff>38100</xdr:colOff>
      <xdr:row>99</xdr:row>
      <xdr:rowOff>1811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87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164388</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497795" y="16966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75070</xdr:rowOff>
    </xdr:from>
    <xdr:to>
      <xdr:col>15</xdr:col>
      <xdr:colOff>101600</xdr:colOff>
      <xdr:row>99</xdr:row>
      <xdr:rowOff>5220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87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167797</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08795" y="16969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86624</xdr:rowOff>
    </xdr:from>
    <xdr:to>
      <xdr:col>10</xdr:col>
      <xdr:colOff>165100</xdr:colOff>
      <xdr:row>99</xdr:row>
      <xdr:rowOff>16774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88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99</xdr:row>
      <xdr:rowOff>7901</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19795" y="16981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104341</xdr:rowOff>
    </xdr:from>
    <xdr:to>
      <xdr:col>6</xdr:col>
      <xdr:colOff>38100</xdr:colOff>
      <xdr:row>99</xdr:row>
      <xdr:rowOff>34491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90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99</xdr:row>
      <xdr:rowOff>25618</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30795" y="16999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151277</xdr:rowOff>
    </xdr:from>
    <xdr:to>
      <xdr:col>54</xdr:col>
      <xdr:colOff>189865</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94777"/>
          <a:ext cx="1270" cy="1490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108291</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948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97954</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7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91,291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151277</xdr:rowOff>
    </xdr:from>
    <xdr:to>
      <xdr:col>55</xdr:col>
      <xdr:colOff>88900</xdr:colOff>
      <xdr:row>30</xdr:row>
      <xdr:rowOff>151277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9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25742</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540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2865</xdr:rowOff>
    </xdr:from>
    <xdr:to>
      <xdr:col>55</xdr:col>
      <xdr:colOff>50800</xdr:colOff>
      <xdr:row>39</xdr:row>
      <xdr:rowOff>104465</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68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19079</xdr:rowOff>
    </xdr:from>
    <xdr:to>
      <xdr:col>50</xdr:col>
      <xdr:colOff>165100</xdr:colOff>
      <xdr:row>39</xdr:row>
      <xdr:rowOff>120679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70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137206</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480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14017</xdr:rowOff>
    </xdr:from>
    <xdr:to>
      <xdr:col>46</xdr:col>
      <xdr:colOff>38100</xdr:colOff>
      <xdr:row>39</xdr:row>
      <xdr:rowOff>115617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132144</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475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165612</xdr:rowOff>
    </xdr:from>
    <xdr:to>
      <xdr:col>41</xdr:col>
      <xdr:colOff>101600</xdr:colOff>
      <xdr:row>39</xdr:row>
      <xdr:rowOff>95762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6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112289</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45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9527</xdr:rowOff>
    </xdr:from>
    <xdr:to>
      <xdr:col>36</xdr:col>
      <xdr:colOff>165100</xdr:colOff>
      <xdr:row>39</xdr:row>
      <xdr:rowOff>111127</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127654</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47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152741</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6678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89374</xdr:rowOff>
    </xdr:from>
    <xdr:to>
      <xdr:col>54</xdr:col>
      <xdr:colOff>189865</xdr:colOff>
      <xdr:row>58</xdr:row>
      <xdr:rowOff>138774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33324"/>
          <a:ext cx="1270" cy="1249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142601</xdr:rowOff>
    </xdr:from>
    <xdr:ext cx="378565"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86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138774</xdr:rowOff>
    </xdr:from>
    <xdr:to>
      <xdr:col>55</xdr:col>
      <xdr:colOff>88900</xdr:colOff>
      <xdr:row>58</xdr:row>
      <xdr:rowOff>138774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82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36051</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60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547,015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89374</xdr:rowOff>
    </xdr:from>
    <xdr:to>
      <xdr:col>55</xdr:col>
      <xdr:colOff>88900</xdr:colOff>
      <xdr:row>51</xdr:row>
      <xdr:rowOff>89374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3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86212</xdr:rowOff>
    </xdr:from>
    <xdr:to>
      <xdr:col>55</xdr:col>
      <xdr:colOff>0</xdr:colOff>
      <xdr:row>58</xdr:row>
      <xdr:rowOff>90759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10030312"/>
          <a:ext cx="838200" cy="4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31751</xdr:rowOff>
    </xdr:from>
    <xdr:ext cx="599010"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632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8874</xdr:rowOff>
    </xdr:from>
    <xdr:to>
      <xdr:col>55</xdr:col>
      <xdr:colOff>50800</xdr:colOff>
      <xdr:row>57</xdr:row>
      <xdr:rowOff>110474</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7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90759</xdr:rowOff>
    </xdr:from>
    <xdr:to>
      <xdr:col>50</xdr:col>
      <xdr:colOff>114300</xdr:colOff>
      <xdr:row>58</xdr:row>
      <xdr:rowOff>101512</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10034859"/>
          <a:ext cx="889000" cy="10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10865</xdr:rowOff>
    </xdr:from>
    <xdr:to>
      <xdr:col>50</xdr:col>
      <xdr:colOff>165100</xdr:colOff>
      <xdr:row>57</xdr:row>
      <xdr:rowOff>112465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78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128992</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39795" y="9558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101512</xdr:rowOff>
    </xdr:from>
    <xdr:to>
      <xdr:col>45</xdr:col>
      <xdr:colOff>177800</xdr:colOff>
      <xdr:row>58</xdr:row>
      <xdr:rowOff>107554</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10045612"/>
          <a:ext cx="889000" cy="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43029</xdr:rowOff>
    </xdr:from>
    <xdr:to>
      <xdr:col>46</xdr:col>
      <xdr:colOff>38100</xdr:colOff>
      <xdr:row>57</xdr:row>
      <xdr:rowOff>144629</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81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161156</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59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90476</xdr:rowOff>
    </xdr:from>
    <xdr:to>
      <xdr:col>41</xdr:col>
      <xdr:colOff>50800</xdr:colOff>
      <xdr:row>58</xdr:row>
      <xdr:rowOff>107554</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10034576"/>
          <a:ext cx="889000" cy="17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34207</xdr:rowOff>
    </xdr:from>
    <xdr:to>
      <xdr:col>41</xdr:col>
      <xdr:colOff>101600</xdr:colOff>
      <xdr:row>57</xdr:row>
      <xdr:rowOff>135807</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80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152334</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58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29459</xdr:rowOff>
    </xdr:from>
    <xdr:to>
      <xdr:col>36</xdr:col>
      <xdr:colOff>165100</xdr:colOff>
      <xdr:row>57</xdr:row>
      <xdr:rowOff>131059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80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147586</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672795" y="9577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35412</xdr:rowOff>
    </xdr:from>
    <xdr:to>
      <xdr:col>55</xdr:col>
      <xdr:colOff>50800</xdr:colOff>
      <xdr:row>58</xdr:row>
      <xdr:rowOff>137012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97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121789</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89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39959</xdr:rowOff>
    </xdr:from>
    <xdr:to>
      <xdr:col>50</xdr:col>
      <xdr:colOff>165100</xdr:colOff>
      <xdr:row>58</xdr:row>
      <xdr:rowOff>141559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98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132686</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1007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50712</xdr:rowOff>
    </xdr:from>
    <xdr:to>
      <xdr:col>46</xdr:col>
      <xdr:colOff>38100</xdr:colOff>
      <xdr:row>58</xdr:row>
      <xdr:rowOff>152312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99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143439</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1008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56754</xdr:rowOff>
    </xdr:from>
    <xdr:to>
      <xdr:col>41</xdr:col>
      <xdr:colOff>101600</xdr:colOff>
      <xdr:row>58</xdr:row>
      <xdr:rowOff>158354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1000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149481</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1009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39676</xdr:rowOff>
    </xdr:from>
    <xdr:to>
      <xdr:col>36</xdr:col>
      <xdr:colOff>165100</xdr:colOff>
      <xdr:row>58</xdr:row>
      <xdr:rowOff>141276</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98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132403</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1007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123113</xdr:rowOff>
    </xdr:from>
    <xdr:to>
      <xdr:col>54</xdr:col>
      <xdr:colOff>189865</xdr:colOff>
      <xdr:row>79</xdr:row>
      <xdr:rowOff>97876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124613"/>
          <a:ext cx="1270" cy="1517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101703</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646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97876</xdr:rowOff>
    </xdr:from>
    <xdr:to>
      <xdr:col>55</xdr:col>
      <xdr:colOff>88900</xdr:colOff>
      <xdr:row>79</xdr:row>
      <xdr:rowOff>97876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64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69790</xdr:rowOff>
    </xdr:from>
    <xdr:ext cx="690189"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99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1,395,237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123113</xdr:rowOff>
    </xdr:from>
    <xdr:to>
      <xdr:col>55</xdr:col>
      <xdr:colOff>88900</xdr:colOff>
      <xdr:row>70</xdr:row>
      <xdr:rowOff>123113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124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147148</xdr:rowOff>
    </xdr:from>
    <xdr:to>
      <xdr:col>55</xdr:col>
      <xdr:colOff>0</xdr:colOff>
      <xdr:row>79</xdr:row>
      <xdr:rowOff>4693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3520248"/>
          <a:ext cx="838200" cy="28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114182</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487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135755</xdr:rowOff>
    </xdr:from>
    <xdr:to>
      <xdr:col>55</xdr:col>
      <xdr:colOff>50800</xdr:colOff>
      <xdr:row>79</xdr:row>
      <xdr:rowOff>65905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50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147148</xdr:rowOff>
    </xdr:from>
    <xdr:to>
      <xdr:col>50</xdr:col>
      <xdr:colOff>114300</xdr:colOff>
      <xdr:row>79</xdr:row>
      <xdr:rowOff>7217</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520248"/>
          <a:ext cx="889000" cy="31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139810</xdr:rowOff>
    </xdr:from>
    <xdr:to>
      <xdr:col>50</xdr:col>
      <xdr:colOff>165100</xdr:colOff>
      <xdr:row>79</xdr:row>
      <xdr:rowOff>69960</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51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61087</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60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5018</xdr:rowOff>
    </xdr:from>
    <xdr:to>
      <xdr:col>45</xdr:col>
      <xdr:colOff>177800</xdr:colOff>
      <xdr:row>79</xdr:row>
      <xdr:rowOff>7217</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549568"/>
          <a:ext cx="889000" cy="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131615</xdr:rowOff>
    </xdr:from>
    <xdr:to>
      <xdr:col>46</xdr:col>
      <xdr:colOff>38100</xdr:colOff>
      <xdr:row>79</xdr:row>
      <xdr:rowOff>61765</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50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52892</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597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5018</xdr:rowOff>
    </xdr:from>
    <xdr:to>
      <xdr:col>41</xdr:col>
      <xdr:colOff>50800</xdr:colOff>
      <xdr:row>79</xdr:row>
      <xdr:rowOff>6477</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549568"/>
          <a:ext cx="889000" cy="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155408</xdr:rowOff>
    </xdr:from>
    <xdr:to>
      <xdr:col>41</xdr:col>
      <xdr:colOff>101600</xdr:colOff>
      <xdr:row>79</xdr:row>
      <xdr:rowOff>85558</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528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76685</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62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159000</xdr:rowOff>
    </xdr:from>
    <xdr:to>
      <xdr:col>36</xdr:col>
      <xdr:colOff>165100</xdr:colOff>
      <xdr:row>79</xdr:row>
      <xdr:rowOff>89150</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5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80277</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62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125343</xdr:rowOff>
    </xdr:from>
    <xdr:to>
      <xdr:col>55</xdr:col>
      <xdr:colOff>50800</xdr:colOff>
      <xdr:row>79</xdr:row>
      <xdr:rowOff>55493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49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84720</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28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96348</xdr:rowOff>
    </xdr:from>
    <xdr:to>
      <xdr:col>50</xdr:col>
      <xdr:colOff>165100</xdr:colOff>
      <xdr:row>79</xdr:row>
      <xdr:rowOff>26498</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69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43025</xdr:rowOff>
    </xdr:from>
    <xdr:ext cx="59901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39795" y="13244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127867</xdr:rowOff>
    </xdr:from>
    <xdr:to>
      <xdr:col>46</xdr:col>
      <xdr:colOff>38100</xdr:colOff>
      <xdr:row>79</xdr:row>
      <xdr:rowOff>58017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50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74544</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276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125668</xdr:rowOff>
    </xdr:from>
    <xdr:to>
      <xdr:col>41</xdr:col>
      <xdr:colOff>101600</xdr:colOff>
      <xdr:row>79</xdr:row>
      <xdr:rowOff>55818</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9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72345</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27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127127</xdr:rowOff>
    </xdr:from>
    <xdr:to>
      <xdr:col>36</xdr:col>
      <xdr:colOff>165100</xdr:colOff>
      <xdr:row>79</xdr:row>
      <xdr:rowOff>57277</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50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73804</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275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38867</xdr:rowOff>
    </xdr:from>
    <xdr:to>
      <xdr:col>54</xdr:col>
      <xdr:colOff>189865</xdr:colOff>
      <xdr:row>99</xdr:row>
      <xdr:rowOff>11612</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40817"/>
          <a:ext cx="1270" cy="1344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15439</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8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11612</xdr:rowOff>
    </xdr:from>
    <xdr:to>
      <xdr:col>55</xdr:col>
      <xdr:colOff>88900</xdr:colOff>
      <xdr:row>99</xdr:row>
      <xdr:rowOff>11612</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85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156994</xdr:rowOff>
    </xdr:from>
    <xdr:ext cx="690189"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160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1,807,327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38867</xdr:rowOff>
    </xdr:from>
    <xdr:to>
      <xdr:col>55</xdr:col>
      <xdr:colOff>88900</xdr:colOff>
      <xdr:row>91</xdr:row>
      <xdr:rowOff>38867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40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133697</xdr:rowOff>
    </xdr:from>
    <xdr:to>
      <xdr:col>55</xdr:col>
      <xdr:colOff>0</xdr:colOff>
      <xdr:row>98</xdr:row>
      <xdr:rowOff>158003</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935797"/>
          <a:ext cx="838200" cy="2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65158</xdr:rowOff>
    </xdr:from>
    <xdr:ext cx="599010"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695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42281</xdr:rowOff>
    </xdr:from>
    <xdr:to>
      <xdr:col>55</xdr:col>
      <xdr:colOff>50800</xdr:colOff>
      <xdr:row>98</xdr:row>
      <xdr:rowOff>143881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84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119520</xdr:rowOff>
    </xdr:from>
    <xdr:to>
      <xdr:col>50</xdr:col>
      <xdr:colOff>114300</xdr:colOff>
      <xdr:row>98</xdr:row>
      <xdr:rowOff>133697</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921620"/>
          <a:ext cx="889000" cy="14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41746</xdr:rowOff>
    </xdr:from>
    <xdr:to>
      <xdr:col>50</xdr:col>
      <xdr:colOff>165100</xdr:colOff>
      <xdr:row>98</xdr:row>
      <xdr:rowOff>143346</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84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159873</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39795" y="16619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92253</xdr:rowOff>
    </xdr:from>
    <xdr:to>
      <xdr:col>45</xdr:col>
      <xdr:colOff>177800</xdr:colOff>
      <xdr:row>98</xdr:row>
      <xdr:rowOff>119520</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894353"/>
          <a:ext cx="889000" cy="2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47223</xdr:rowOff>
    </xdr:from>
    <xdr:to>
      <xdr:col>46</xdr:col>
      <xdr:colOff>38100</xdr:colOff>
      <xdr:row>98</xdr:row>
      <xdr:rowOff>148823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84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165350</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50795" y="16624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78418</xdr:rowOff>
    </xdr:from>
    <xdr:to>
      <xdr:col>41</xdr:col>
      <xdr:colOff>50800</xdr:colOff>
      <xdr:row>98</xdr:row>
      <xdr:rowOff>92253</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880518"/>
          <a:ext cx="889000" cy="1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51574</xdr:rowOff>
    </xdr:from>
    <xdr:to>
      <xdr:col>41</xdr:col>
      <xdr:colOff>101600</xdr:colOff>
      <xdr:row>98</xdr:row>
      <xdr:rowOff>153174</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85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144301</xdr:rowOff>
    </xdr:from>
    <xdr:ext cx="59901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61795" y="16946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51721</xdr:rowOff>
    </xdr:from>
    <xdr:to>
      <xdr:col>36</xdr:col>
      <xdr:colOff>165100</xdr:colOff>
      <xdr:row>98</xdr:row>
      <xdr:rowOff>153321</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853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144448</xdr:rowOff>
    </xdr:from>
    <xdr:ext cx="59901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672795" y="16946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107203</xdr:rowOff>
    </xdr:from>
    <xdr:to>
      <xdr:col>55</xdr:col>
      <xdr:colOff>50800</xdr:colOff>
      <xdr:row>99</xdr:row>
      <xdr:rowOff>37353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90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22130</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82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82897</xdr:rowOff>
    </xdr:from>
    <xdr:to>
      <xdr:col>50</xdr:col>
      <xdr:colOff>165100</xdr:colOff>
      <xdr:row>99</xdr:row>
      <xdr:rowOff>13047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88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99</xdr:row>
      <xdr:rowOff>4174</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39795" y="16977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68720</xdr:rowOff>
    </xdr:from>
    <xdr:to>
      <xdr:col>46</xdr:col>
      <xdr:colOff>38100</xdr:colOff>
      <xdr:row>98</xdr:row>
      <xdr:rowOff>170320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87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161447</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50795" y="16963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41453</xdr:rowOff>
    </xdr:from>
    <xdr:to>
      <xdr:col>41</xdr:col>
      <xdr:colOff>101600</xdr:colOff>
      <xdr:row>98</xdr:row>
      <xdr:rowOff>143053</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84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159580</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61795" y="16618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27618</xdr:rowOff>
    </xdr:from>
    <xdr:to>
      <xdr:col>36</xdr:col>
      <xdr:colOff>165100</xdr:colOff>
      <xdr:row>98</xdr:row>
      <xdr:rowOff>129218</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82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145745</xdr:rowOff>
    </xdr:from>
    <xdr:ext cx="59901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672795" y="16604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39246</xdr:rowOff>
    </xdr:from>
    <xdr:to>
      <xdr:col>85</xdr:col>
      <xdr:colOff>126364</xdr:colOff>
      <xdr:row>39</xdr:row>
      <xdr:rowOff>23958</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354196"/>
          <a:ext cx="1269" cy="1356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27785</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71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23958</xdr:rowOff>
    </xdr:from>
    <xdr:to>
      <xdr:col>86</xdr:col>
      <xdr:colOff>25400</xdr:colOff>
      <xdr:row>39</xdr:row>
      <xdr:rowOff>23958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710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157373</xdr:rowOff>
    </xdr:from>
    <xdr:ext cx="599010"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12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722,732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39246</xdr:rowOff>
    </xdr:from>
    <xdr:to>
      <xdr:col>86</xdr:col>
      <xdr:colOff>25400</xdr:colOff>
      <xdr:row>31</xdr:row>
      <xdr:rowOff>39246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354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37127</xdr:rowOff>
    </xdr:from>
    <xdr:to>
      <xdr:col>85</xdr:col>
      <xdr:colOff>127000</xdr:colOff>
      <xdr:row>38</xdr:row>
      <xdr:rowOff>94586</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5481300" y="6552227"/>
          <a:ext cx="838200" cy="57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62614</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4062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39738</xdr:rowOff>
    </xdr:from>
    <xdr:to>
      <xdr:col>85</xdr:col>
      <xdr:colOff>177800</xdr:colOff>
      <xdr:row>38</xdr:row>
      <xdr:rowOff>141338</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55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37127</xdr:rowOff>
    </xdr:from>
    <xdr:to>
      <xdr:col>81</xdr:col>
      <xdr:colOff>50800</xdr:colOff>
      <xdr:row>38</xdr:row>
      <xdr:rowOff>59448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6552227"/>
          <a:ext cx="889000" cy="22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46611</xdr:rowOff>
    </xdr:from>
    <xdr:to>
      <xdr:col>81</xdr:col>
      <xdr:colOff>101600</xdr:colOff>
      <xdr:row>38</xdr:row>
      <xdr:rowOff>148211</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561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139338</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65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59448</xdr:rowOff>
    </xdr:from>
    <xdr:to>
      <xdr:col>76</xdr:col>
      <xdr:colOff>114300</xdr:colOff>
      <xdr:row>38</xdr:row>
      <xdr:rowOff>85198</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6574548"/>
          <a:ext cx="889000" cy="2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38894</xdr:rowOff>
    </xdr:from>
    <xdr:to>
      <xdr:col>76</xdr:col>
      <xdr:colOff>165100</xdr:colOff>
      <xdr:row>38</xdr:row>
      <xdr:rowOff>140494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55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131621</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64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77050</xdr:rowOff>
    </xdr:from>
    <xdr:to>
      <xdr:col>71</xdr:col>
      <xdr:colOff>177800</xdr:colOff>
      <xdr:row>38</xdr:row>
      <xdr:rowOff>85198</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2814300" y="6592150"/>
          <a:ext cx="889000" cy="8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38057</xdr:rowOff>
    </xdr:from>
    <xdr:to>
      <xdr:col>72</xdr:col>
      <xdr:colOff>38100</xdr:colOff>
      <xdr:row>38</xdr:row>
      <xdr:rowOff>139657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55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130784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64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44413</xdr:rowOff>
    </xdr:from>
    <xdr:to>
      <xdr:col>67</xdr:col>
      <xdr:colOff>101600</xdr:colOff>
      <xdr:row>38</xdr:row>
      <xdr:rowOff>146013</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55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137140</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65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43786</xdr:rowOff>
    </xdr:from>
    <xdr:to>
      <xdr:col>85</xdr:col>
      <xdr:colOff>177800</xdr:colOff>
      <xdr:row>38</xdr:row>
      <xdr:rowOff>145386</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55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18165</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53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157777</xdr:rowOff>
    </xdr:from>
    <xdr:to>
      <xdr:col>81</xdr:col>
      <xdr:colOff>101600</xdr:colOff>
      <xdr:row>38</xdr:row>
      <xdr:rowOff>87927</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50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104454</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27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8648</xdr:rowOff>
    </xdr:from>
    <xdr:to>
      <xdr:col>76</xdr:col>
      <xdr:colOff>165100</xdr:colOff>
      <xdr:row>38</xdr:row>
      <xdr:rowOff>110248</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52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126775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298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34398</xdr:rowOff>
    </xdr:from>
    <xdr:to>
      <xdr:col>72</xdr:col>
      <xdr:colOff>38100</xdr:colOff>
      <xdr:row>38</xdr:row>
      <xdr:rowOff>135998</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54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152525</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32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26250</xdr:rowOff>
    </xdr:from>
    <xdr:to>
      <xdr:col>67</xdr:col>
      <xdr:colOff>101600</xdr:colOff>
      <xdr:row>38</xdr:row>
      <xdr:rowOff>127850</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54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144377</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31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56702</xdr:rowOff>
    </xdr:from>
    <xdr:to>
      <xdr:col>85</xdr:col>
      <xdr:colOff>126364</xdr:colOff>
      <xdr:row>58</xdr:row>
      <xdr:rowOff>26657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800652"/>
          <a:ext cx="1269" cy="1170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30484</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9974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26657</xdr:rowOff>
    </xdr:from>
    <xdr:to>
      <xdr:col>86</xdr:col>
      <xdr:colOff>25400</xdr:colOff>
      <xdr:row>58</xdr:row>
      <xdr:rowOff>26657</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9970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3379</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575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561,307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56702</xdr:rowOff>
    </xdr:from>
    <xdr:to>
      <xdr:col>86</xdr:col>
      <xdr:colOff>25400</xdr:colOff>
      <xdr:row>51</xdr:row>
      <xdr:rowOff>56702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80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147342</xdr:rowOff>
    </xdr:from>
    <xdr:to>
      <xdr:col>85</xdr:col>
      <xdr:colOff>127000</xdr:colOff>
      <xdr:row>57</xdr:row>
      <xdr:rowOff>150817</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5481300" y="9919992"/>
          <a:ext cx="838200" cy="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12626</xdr:rowOff>
    </xdr:from>
    <xdr:ext cx="599010"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613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161199</xdr:rowOff>
    </xdr:from>
    <xdr:to>
      <xdr:col>85</xdr:col>
      <xdr:colOff>177800</xdr:colOff>
      <xdr:row>57</xdr:row>
      <xdr:rowOff>91349</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76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141150</xdr:rowOff>
    </xdr:from>
    <xdr:to>
      <xdr:col>81</xdr:col>
      <xdr:colOff>50800</xdr:colOff>
      <xdr:row>57</xdr:row>
      <xdr:rowOff>150817</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4592300" y="9913800"/>
          <a:ext cx="889000" cy="9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145545</xdr:rowOff>
    </xdr:from>
    <xdr:to>
      <xdr:col>81</xdr:col>
      <xdr:colOff>101600</xdr:colOff>
      <xdr:row>57</xdr:row>
      <xdr:rowOff>75695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74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92222</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181795" y="9521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139574</xdr:rowOff>
    </xdr:from>
    <xdr:to>
      <xdr:col>76</xdr:col>
      <xdr:colOff>114300</xdr:colOff>
      <xdr:row>57</xdr:row>
      <xdr:rowOff>141150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3703300" y="9912224"/>
          <a:ext cx="889000" cy="1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102284</xdr:rowOff>
    </xdr:from>
    <xdr:to>
      <xdr:col>76</xdr:col>
      <xdr:colOff>165100</xdr:colOff>
      <xdr:row>57</xdr:row>
      <xdr:rowOff>32434</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70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48961</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292795" y="9478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139574</xdr:rowOff>
    </xdr:from>
    <xdr:to>
      <xdr:col>71</xdr:col>
      <xdr:colOff>177800</xdr:colOff>
      <xdr:row>57</xdr:row>
      <xdr:rowOff>160818</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2814300" y="9912224"/>
          <a:ext cx="889000" cy="21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114265</xdr:rowOff>
    </xdr:from>
    <xdr:to>
      <xdr:col>72</xdr:col>
      <xdr:colOff>38100</xdr:colOff>
      <xdr:row>57</xdr:row>
      <xdr:rowOff>44415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71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60942</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03795" y="949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118351</xdr:rowOff>
    </xdr:from>
    <xdr:to>
      <xdr:col>67</xdr:col>
      <xdr:colOff>101600</xdr:colOff>
      <xdr:row>57</xdr:row>
      <xdr:rowOff>48501</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719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65028</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14795" y="9494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96542</xdr:rowOff>
    </xdr:from>
    <xdr:to>
      <xdr:col>85</xdr:col>
      <xdr:colOff>177800</xdr:colOff>
      <xdr:row>58</xdr:row>
      <xdr:rowOff>26692</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86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11469</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78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100017</xdr:rowOff>
    </xdr:from>
    <xdr:to>
      <xdr:col>81</xdr:col>
      <xdr:colOff>101600</xdr:colOff>
      <xdr:row>58</xdr:row>
      <xdr:rowOff>30167</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87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21294</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996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90350</xdr:rowOff>
    </xdr:from>
    <xdr:to>
      <xdr:col>76</xdr:col>
      <xdr:colOff>165100</xdr:colOff>
      <xdr:row>58</xdr:row>
      <xdr:rowOff>20500</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86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11627</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95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88774</xdr:rowOff>
    </xdr:from>
    <xdr:to>
      <xdr:col>72</xdr:col>
      <xdr:colOff>38100</xdr:colOff>
      <xdr:row>58</xdr:row>
      <xdr:rowOff>18924</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86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10051</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95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110018</xdr:rowOff>
    </xdr:from>
    <xdr:to>
      <xdr:col>67</xdr:col>
      <xdr:colOff>101600</xdr:colOff>
      <xdr:row>58</xdr:row>
      <xdr:rowOff>40168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88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31295</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9975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131453</xdr:rowOff>
    </xdr:from>
    <xdr:to>
      <xdr:col>85</xdr:col>
      <xdr:colOff>126364</xdr:colOff>
      <xdr:row>78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132953"/>
          <a:ext cx="1269" cy="126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78130</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1908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221,443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131453</xdr:rowOff>
    </xdr:from>
    <xdr:to>
      <xdr:col>86</xdr:col>
      <xdr:colOff>25400</xdr:colOff>
      <xdr:row>70</xdr:row>
      <xdr:rowOff>131453</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132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84733</xdr:rowOff>
    </xdr:from>
    <xdr:to>
      <xdr:col>85</xdr:col>
      <xdr:colOff>127000</xdr:colOff>
      <xdr:row>77</xdr:row>
      <xdr:rowOff>105045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5481300" y="12943483"/>
          <a:ext cx="838200" cy="363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30991</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2326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52564</xdr:rowOff>
    </xdr:from>
    <xdr:to>
      <xdr:col>85</xdr:col>
      <xdr:colOff>177800</xdr:colOff>
      <xdr:row>77</xdr:row>
      <xdr:rowOff>154164</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25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12878</xdr:rowOff>
    </xdr:from>
    <xdr:to>
      <xdr:col>81</xdr:col>
      <xdr:colOff>50800</xdr:colOff>
      <xdr:row>77</xdr:row>
      <xdr:rowOff>105045</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4592300" y="13214528"/>
          <a:ext cx="889000" cy="9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58696</xdr:rowOff>
    </xdr:from>
    <xdr:to>
      <xdr:col>81</xdr:col>
      <xdr:colOff>101600</xdr:colOff>
      <xdr:row>77</xdr:row>
      <xdr:rowOff>160296</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260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151423</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35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71498</xdr:rowOff>
    </xdr:from>
    <xdr:to>
      <xdr:col>76</xdr:col>
      <xdr:colOff>114300</xdr:colOff>
      <xdr:row>77</xdr:row>
      <xdr:rowOff>12878</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3703300" y="13101698"/>
          <a:ext cx="889000" cy="11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83660</xdr:rowOff>
    </xdr:from>
    <xdr:to>
      <xdr:col>76</xdr:col>
      <xdr:colOff>165100</xdr:colOff>
      <xdr:row>78</xdr:row>
      <xdr:rowOff>13810</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28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4937</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37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61422</xdr:rowOff>
    </xdr:from>
    <xdr:to>
      <xdr:col>71</xdr:col>
      <xdr:colOff>177800</xdr:colOff>
      <xdr:row>76</xdr:row>
      <xdr:rowOff>71498</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814300" y="12920172"/>
          <a:ext cx="889000" cy="18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49586</xdr:rowOff>
    </xdr:from>
    <xdr:to>
      <xdr:col>72</xdr:col>
      <xdr:colOff>38100</xdr:colOff>
      <xdr:row>77</xdr:row>
      <xdr:rowOff>151186</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251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142313</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34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64686</xdr:rowOff>
    </xdr:from>
    <xdr:to>
      <xdr:col>67</xdr:col>
      <xdr:colOff>101600</xdr:colOff>
      <xdr:row>77</xdr:row>
      <xdr:rowOff>166286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26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157413</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35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33933</xdr:rowOff>
    </xdr:from>
    <xdr:to>
      <xdr:col>85</xdr:col>
      <xdr:colOff>177800</xdr:colOff>
      <xdr:row>75</xdr:row>
      <xdr:rowOff>135533</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289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56810</xdr:rowOff>
    </xdr:from>
    <xdr:ext cx="534377"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274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54245</xdr:rowOff>
    </xdr:from>
    <xdr:to>
      <xdr:col>81</xdr:col>
      <xdr:colOff>101600</xdr:colOff>
      <xdr:row>77</xdr:row>
      <xdr:rowOff>155845</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25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922</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14111" y="13031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133528</xdr:rowOff>
    </xdr:from>
    <xdr:to>
      <xdr:col>76</xdr:col>
      <xdr:colOff>165100</xdr:colOff>
      <xdr:row>77</xdr:row>
      <xdr:rowOff>63678</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16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80205</xdr:rowOff>
    </xdr:from>
    <xdr:ext cx="534377"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25111" y="12938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20698</xdr:rowOff>
    </xdr:from>
    <xdr:to>
      <xdr:col>72</xdr:col>
      <xdr:colOff>38100</xdr:colOff>
      <xdr:row>76</xdr:row>
      <xdr:rowOff>122298</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05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138824</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36111" y="1282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10622</xdr:rowOff>
    </xdr:from>
    <xdr:to>
      <xdr:col>67</xdr:col>
      <xdr:colOff>101600</xdr:colOff>
      <xdr:row>75</xdr:row>
      <xdr:rowOff>112222</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286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128749</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47111" y="1264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118244</xdr:rowOff>
    </xdr:from>
    <xdr:to>
      <xdr:col>85</xdr:col>
      <xdr:colOff>126364</xdr:colOff>
      <xdr:row>99</xdr:row>
      <xdr:rowOff>33100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6317595" y="15720194"/>
          <a:ext cx="1269" cy="1286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36927</xdr:rowOff>
    </xdr:from>
    <xdr:ext cx="469744" cy="259045"/>
    <xdr:sp macro="" textlink="">
      <xdr:nvSpPr>
        <xdr:cNvPr id="681" name="公債費最小値テキスト">
          <a:extLst>
            <a:ext uri="{FF2B5EF4-FFF2-40B4-BE49-F238E27FC236}">
              <a16:creationId xmlns:a16="http://schemas.microsoft.com/office/drawing/2014/main" id="{00000000-0008-0000-0700-0000A9020000}"/>
            </a:ext>
          </a:extLst>
        </xdr:cNvPr>
        <xdr:cNvSpPr txBox="1"/>
      </xdr:nvSpPr>
      <xdr:spPr>
        <a:xfrm>
          <a:off x="16370300" y="1701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33100</xdr:rowOff>
    </xdr:from>
    <xdr:to>
      <xdr:col>86</xdr:col>
      <xdr:colOff>25400</xdr:colOff>
      <xdr:row>99</xdr:row>
      <xdr:rowOff>33100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700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64921</xdr:rowOff>
    </xdr:from>
    <xdr:ext cx="599010" cy="259045"/>
    <xdr:sp macro="" textlink="">
      <xdr:nvSpPr>
        <xdr:cNvPr id="683" name="公債費最大値テキスト">
          <a:extLst>
            <a:ext uri="{FF2B5EF4-FFF2-40B4-BE49-F238E27FC236}">
              <a16:creationId xmlns:a16="http://schemas.microsoft.com/office/drawing/2014/main" id="{00000000-0008-0000-0700-0000AB020000}"/>
            </a:ext>
          </a:extLst>
        </xdr:cNvPr>
        <xdr:cNvSpPr txBox="1"/>
      </xdr:nvSpPr>
      <xdr:spPr>
        <a:xfrm>
          <a:off x="16370300" y="15495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681,263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118244</xdr:rowOff>
    </xdr:from>
    <xdr:to>
      <xdr:col>86</xdr:col>
      <xdr:colOff>25400</xdr:colOff>
      <xdr:row>91</xdr:row>
      <xdr:rowOff>118244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5720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167720</xdr:rowOff>
    </xdr:from>
    <xdr:to>
      <xdr:col>85</xdr:col>
      <xdr:colOff>127000</xdr:colOff>
      <xdr:row>98</xdr:row>
      <xdr:rowOff>8958</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5481300" y="16798370"/>
          <a:ext cx="838200" cy="1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65833</xdr:rowOff>
    </xdr:from>
    <xdr:ext cx="599010" cy="259045"/>
    <xdr:sp macro="" textlink="">
      <xdr:nvSpPr>
        <xdr:cNvPr id="686" name="公債費平均値テキスト">
          <a:extLst>
            <a:ext uri="{FF2B5EF4-FFF2-40B4-BE49-F238E27FC236}">
              <a16:creationId xmlns:a16="http://schemas.microsoft.com/office/drawing/2014/main" id="{00000000-0008-0000-0700-0000AE020000}"/>
            </a:ext>
          </a:extLst>
        </xdr:cNvPr>
        <xdr:cNvSpPr txBox="1"/>
      </xdr:nvSpPr>
      <xdr:spPr>
        <a:xfrm>
          <a:off x="16370300" y="165250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42956</xdr:rowOff>
    </xdr:from>
    <xdr:to>
      <xdr:col>85</xdr:col>
      <xdr:colOff>177800</xdr:colOff>
      <xdr:row>97</xdr:row>
      <xdr:rowOff>144556</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62687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155342</xdr:rowOff>
    </xdr:from>
    <xdr:to>
      <xdr:col>81</xdr:col>
      <xdr:colOff>50800</xdr:colOff>
      <xdr:row>97</xdr:row>
      <xdr:rowOff>167720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4592300" y="16785992"/>
          <a:ext cx="889000" cy="1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32339</xdr:rowOff>
    </xdr:from>
    <xdr:to>
      <xdr:col>81</xdr:col>
      <xdr:colOff>101600</xdr:colOff>
      <xdr:row>97</xdr:row>
      <xdr:rowOff>133939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5430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150466</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181795" y="1643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152445</xdr:rowOff>
    </xdr:from>
    <xdr:to>
      <xdr:col>76</xdr:col>
      <xdr:colOff>114300</xdr:colOff>
      <xdr:row>97</xdr:row>
      <xdr:rowOff>155342</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3703300" y="16783095"/>
          <a:ext cx="889000" cy="2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46951</xdr:rowOff>
    </xdr:from>
    <xdr:to>
      <xdr:col>76</xdr:col>
      <xdr:colOff>165100</xdr:colOff>
      <xdr:row>97</xdr:row>
      <xdr:rowOff>148551</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4541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165078</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292795" y="1645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148893</xdr:rowOff>
    </xdr:from>
    <xdr:to>
      <xdr:col>71</xdr:col>
      <xdr:colOff>177800</xdr:colOff>
      <xdr:row>97</xdr:row>
      <xdr:rowOff>152445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814300" y="16779543"/>
          <a:ext cx="889000" cy="3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107307</xdr:rowOff>
    </xdr:from>
    <xdr:to>
      <xdr:col>72</xdr:col>
      <xdr:colOff>38100</xdr:colOff>
      <xdr:row>98</xdr:row>
      <xdr:rowOff>37457</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36525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28584</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403795" y="16830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71504</xdr:rowOff>
    </xdr:from>
    <xdr:to>
      <xdr:col>67</xdr:col>
      <xdr:colOff>101600</xdr:colOff>
      <xdr:row>98</xdr:row>
      <xdr:rowOff>1654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2763500" y="1670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18181</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514795" y="16477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129608</xdr:rowOff>
    </xdr:from>
    <xdr:to>
      <xdr:col>85</xdr:col>
      <xdr:colOff>177800</xdr:colOff>
      <xdr:row>98</xdr:row>
      <xdr:rowOff>59758</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6268700" y="1676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108035</xdr:rowOff>
    </xdr:from>
    <xdr:ext cx="599010" cy="259045"/>
    <xdr:sp macro="" textlink="">
      <xdr:nvSpPr>
        <xdr:cNvPr id="705" name="公債費該当値テキスト">
          <a:extLst>
            <a:ext uri="{FF2B5EF4-FFF2-40B4-BE49-F238E27FC236}">
              <a16:creationId xmlns:a16="http://schemas.microsoft.com/office/drawing/2014/main" id="{00000000-0008-0000-0700-0000C1020000}"/>
            </a:ext>
          </a:extLst>
        </xdr:cNvPr>
        <xdr:cNvSpPr txBox="1"/>
      </xdr:nvSpPr>
      <xdr:spPr>
        <a:xfrm>
          <a:off x="16370300" y="16738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116920</xdr:rowOff>
    </xdr:from>
    <xdr:to>
      <xdr:col>81</xdr:col>
      <xdr:colOff>101600</xdr:colOff>
      <xdr:row>98</xdr:row>
      <xdr:rowOff>47070</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5430500" y="1674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38197</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181795" y="16840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104542</xdr:rowOff>
    </xdr:from>
    <xdr:to>
      <xdr:col>76</xdr:col>
      <xdr:colOff>165100</xdr:colOff>
      <xdr:row>98</xdr:row>
      <xdr:rowOff>34692</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4541500" y="1673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25819</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292795" y="16827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101645</xdr:rowOff>
    </xdr:from>
    <xdr:to>
      <xdr:col>72</xdr:col>
      <xdr:colOff>38100</xdr:colOff>
      <xdr:row>98</xdr:row>
      <xdr:rowOff>31795</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3652500" y="1673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48322</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03795" y="16507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98093</xdr:rowOff>
    </xdr:from>
    <xdr:to>
      <xdr:col>67</xdr:col>
      <xdr:colOff>101600</xdr:colOff>
      <xdr:row>98</xdr:row>
      <xdr:rowOff>28243</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2763500" y="1672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19370</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14795" y="16821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54627</xdr:rowOff>
    </xdr:from>
    <xdr:ext cx="59541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692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111777</xdr:rowOff>
    </xdr:from>
    <xdr:ext cx="59541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692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168927</xdr:rowOff>
    </xdr:from>
    <xdr:ext cx="59541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692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3541</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22159595" y="5489941"/>
          <a:ext cx="1269" cy="116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159374</xdr:rowOff>
    </xdr:from>
    <xdr:ext cx="249299" cy="259045"/>
    <xdr:sp macro="" textlink="">
      <xdr:nvSpPr>
        <xdr:cNvPr id="736" name="諸支出金最小値テキスト">
          <a:extLst>
            <a:ext uri="{FF2B5EF4-FFF2-40B4-BE49-F238E27FC236}">
              <a16:creationId xmlns:a16="http://schemas.microsoft.com/office/drawing/2014/main" id="{00000000-0008-0000-0700-0000E0020000}"/>
            </a:ext>
          </a:extLst>
        </xdr:cNvPr>
        <xdr:cNvSpPr txBox="1"/>
      </xdr:nvSpPr>
      <xdr:spPr>
        <a:xfrm>
          <a:off x="22212300" y="6674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121668</xdr:rowOff>
    </xdr:from>
    <xdr:ext cx="599010" cy="259045"/>
    <xdr:sp macro="" textlink="">
      <xdr:nvSpPr>
        <xdr:cNvPr id="738" name="諸支出金最大値テキスト">
          <a:extLst>
            <a:ext uri="{FF2B5EF4-FFF2-40B4-BE49-F238E27FC236}">
              <a16:creationId xmlns:a16="http://schemas.microsoft.com/office/drawing/2014/main" id="{00000000-0008-0000-0700-0000E2020000}"/>
            </a:ext>
          </a:extLst>
        </xdr:cNvPr>
        <xdr:cNvSpPr txBox="1"/>
      </xdr:nvSpPr>
      <xdr:spPr>
        <a:xfrm>
          <a:off x="22212300" y="5265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254,781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3541</xdr:rowOff>
    </xdr:from>
    <xdr:to>
      <xdr:col>116</xdr:col>
      <xdr:colOff>152400</xdr:colOff>
      <xdr:row>32</xdr:row>
      <xdr:rowOff>3541</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5489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76824</xdr:rowOff>
    </xdr:from>
    <xdr:ext cx="469744" cy="259045"/>
    <xdr:sp macro="" textlink="">
      <xdr:nvSpPr>
        <xdr:cNvPr id="741" name="諸支出金平均値テキスト">
          <a:extLst>
            <a:ext uri="{FF2B5EF4-FFF2-40B4-BE49-F238E27FC236}">
              <a16:creationId xmlns:a16="http://schemas.microsoft.com/office/drawing/2014/main" id="{00000000-0008-0000-0700-0000E5020000}"/>
            </a:ext>
          </a:extLst>
        </xdr:cNvPr>
        <xdr:cNvSpPr txBox="1"/>
      </xdr:nvSpPr>
      <xdr:spPr>
        <a:xfrm>
          <a:off x="22212300" y="6420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53947</xdr:rowOff>
    </xdr:from>
    <xdr:to>
      <xdr:col>116</xdr:col>
      <xdr:colOff>114300</xdr:colOff>
      <xdr:row>38</xdr:row>
      <xdr:rowOff>155547</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2110700" y="656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71481</xdr:rowOff>
    </xdr:from>
    <xdr:to>
      <xdr:col>112</xdr:col>
      <xdr:colOff>38100</xdr:colOff>
      <xdr:row>39</xdr:row>
      <xdr:rowOff>1631</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1272500" y="65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18158</xdr:rowOff>
    </xdr:from>
    <xdr:ext cx="469744"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088428" y="636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82508</xdr:rowOff>
    </xdr:from>
    <xdr:to>
      <xdr:col>107</xdr:col>
      <xdr:colOff>101600</xdr:colOff>
      <xdr:row>39</xdr:row>
      <xdr:rowOff>12658</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0383500" y="659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29186</xdr:rowOff>
    </xdr:from>
    <xdr:ext cx="469744"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199428" y="6372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82632</xdr:rowOff>
    </xdr:from>
    <xdr:to>
      <xdr:col>102</xdr:col>
      <xdr:colOff>165100</xdr:colOff>
      <xdr:row>39</xdr:row>
      <xdr:rowOff>12782</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494500" y="659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29309</xdr:rowOff>
    </xdr:from>
    <xdr:ext cx="469744"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10428" y="637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88283</xdr:rowOff>
    </xdr:from>
    <xdr:to>
      <xdr:col>98</xdr:col>
      <xdr:colOff>38100</xdr:colOff>
      <xdr:row>39</xdr:row>
      <xdr:rowOff>18433</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8605500" y="6603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34960</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67017" y="63786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32374</xdr:rowOff>
    </xdr:from>
    <xdr:ext cx="249299" cy="259045"/>
    <xdr:sp macro="" textlink="">
      <xdr:nvSpPr>
        <xdr:cNvPr id="760" name="諸支出金該当値テキスト">
          <a:extLst>
            <a:ext uri="{FF2B5EF4-FFF2-40B4-BE49-F238E27FC236}">
              <a16:creationId xmlns:a16="http://schemas.microsoft.com/office/drawing/2014/main" id="{00000000-0008-0000-0700-0000F8020000}"/>
            </a:ext>
          </a:extLst>
        </xdr:cNvPr>
        <xdr:cNvSpPr txBox="1"/>
      </xdr:nvSpPr>
      <xdr:spPr>
        <a:xfrm>
          <a:off x="22212300" y="6547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id="{00000000-0008-0000-0700-00001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id="{00000000-0008-0000-0700-00001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id="{00000000-0008-0000-0700-00001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id="{00000000-0008-0000-0700-00002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7,485,424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年度において総務費はふるさと応援寄付金関係で大幅に増額となり、住民一人当たり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6,631,875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円と類似団体平均値を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6,292,423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円上回っている。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土木費は住民一人当たり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75,980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円と類似団体平均値を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85,199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円下回っている。新規事業を抑制し平成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年度以降減少傾向となっている中で、大型事業である橋梁長寿命化事業を繰り越したため大幅な減額となった。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災害復旧費は住民一人当たり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79,618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円と類似団体平均値を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63,260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円上回っている。平成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年度は台風による被害と平成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年度から繰り越した事業により大幅な増額となった。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和歌山県高野町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ysClr val="windowText" lastClr="000000"/>
              </a:solidFill>
              <a:latin typeface="ＭＳ ゴシック" pitchFamily="49" charset="-128"/>
              <a:ea typeface="ＭＳ ゴシック" pitchFamily="49" charset="-128"/>
            </a:rPr>
            <a:t>財政調整基金の現在高は８９２，１５１千円となっており、前年度末より大幅な減額（前年度比－３０９，７７５千円）となった。これはふるさと納税の増収によって特別交付税が大幅な減額となり、その補填として基金を取崩しをしたためである。</a:t>
          </a:r>
          <a:endParaRPr kumimoji="1" lang="en-US" altLang="ja-JP" sz="1050">
            <a:solidFill>
              <a:sysClr val="windowText" lastClr="000000"/>
            </a:solidFill>
            <a:latin typeface="ＭＳ ゴシック" pitchFamily="49" charset="-128"/>
            <a:ea typeface="ＭＳ ゴシック" pitchFamily="49" charset="-128"/>
          </a:endParaRPr>
        </a:p>
        <a:p>
          <a:r>
            <a:rPr kumimoji="1" lang="ja-JP" altLang="en-US" sz="1050">
              <a:solidFill>
                <a:sysClr val="windowText" lastClr="000000"/>
              </a:solidFill>
              <a:latin typeface="ＭＳ ゴシック" pitchFamily="49" charset="-128"/>
              <a:ea typeface="ＭＳ ゴシック" pitchFamily="49" charset="-128"/>
            </a:rPr>
            <a:t>平成３０年度実質収支は５５，４３１千円となっており、実質単年度収支は－３６０，５０６千円となった。</a:t>
          </a:r>
        </a:p>
        <a:p>
          <a:r>
            <a:rPr kumimoji="1" lang="ja-JP" altLang="en-US" sz="1050">
              <a:solidFill>
                <a:sysClr val="windowText" lastClr="000000"/>
              </a:solidFill>
              <a:latin typeface="ＭＳ ゴシック" pitchFamily="49" charset="-128"/>
              <a:ea typeface="ＭＳ ゴシック" pitchFamily="49" charset="-128"/>
            </a:rPr>
            <a:t>財政調整基金の残高は金額で１，０００，０００千円、標準財政規模比で５０％以上を維持することを目標としているが、平成３０年度は大幅な取崩しをしたためその基準を下回ることとなった。今後は事業の見直しと経費の削減をさらに進めていくことで健全化を図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和歌山県高野町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solidFill>
                <a:sysClr val="windowText" lastClr="000000"/>
              </a:solidFill>
              <a:latin typeface="ＭＳ ゴシック" pitchFamily="49" charset="-128"/>
              <a:ea typeface="ＭＳ ゴシック" pitchFamily="49" charset="-128"/>
            </a:rPr>
            <a:t>【</a:t>
          </a:r>
          <a:r>
            <a:rPr kumimoji="1" lang="ja-JP" altLang="en-US" sz="900">
              <a:solidFill>
                <a:sysClr val="windowText" lastClr="000000"/>
              </a:solidFill>
              <a:latin typeface="ＭＳ ゴシック" pitchFamily="49" charset="-128"/>
              <a:ea typeface="ＭＳ ゴシック" pitchFamily="49" charset="-128"/>
            </a:rPr>
            <a:t>一般会計</a:t>
          </a:r>
          <a:r>
            <a:rPr kumimoji="1" lang="en-US" altLang="ja-JP" sz="900">
              <a:solidFill>
                <a:sysClr val="windowText" lastClr="000000"/>
              </a:solidFill>
              <a:latin typeface="ＭＳ ゴシック" pitchFamily="49" charset="-128"/>
              <a:ea typeface="ＭＳ ゴシック" pitchFamily="49" charset="-128"/>
            </a:rPr>
            <a:t>】</a:t>
          </a:r>
        </a:p>
        <a:p>
          <a:r>
            <a:rPr kumimoji="1" lang="ja-JP" altLang="en-US" sz="900">
              <a:solidFill>
                <a:sysClr val="windowText" lastClr="000000"/>
              </a:solidFill>
              <a:latin typeface="ＭＳ ゴシック" pitchFamily="49" charset="-128"/>
              <a:ea typeface="ＭＳ ゴシック" pitchFamily="49" charset="-128"/>
            </a:rPr>
            <a:t>　平成２８年度から減少傾向にあり、平成３０年度は前年度比</a:t>
          </a:r>
          <a:r>
            <a:rPr kumimoji="1" lang="en-US" altLang="ja-JP" sz="900">
              <a:solidFill>
                <a:sysClr val="windowText" lastClr="000000"/>
              </a:solidFill>
              <a:latin typeface="ＭＳ ゴシック" pitchFamily="49" charset="-128"/>
              <a:ea typeface="ＭＳ ゴシック" pitchFamily="49" charset="-128"/>
            </a:rPr>
            <a:t>2.37</a:t>
          </a:r>
          <a:r>
            <a:rPr kumimoji="1" lang="ja-JP" altLang="en-US" sz="900">
              <a:solidFill>
                <a:sysClr val="windowText" lastClr="000000"/>
              </a:solidFill>
              <a:latin typeface="ＭＳ ゴシック" pitchFamily="49" charset="-128"/>
              <a:ea typeface="ＭＳ ゴシック" pitchFamily="49" charset="-128"/>
            </a:rPr>
            <a:t>％の減少となった。今後は少子高齢化による人口減少や、普通交付税の減が見込まれることから、引き続き財政の健全化を図っていく。</a:t>
          </a:r>
        </a:p>
        <a:p>
          <a:r>
            <a:rPr kumimoji="1" lang="en-US" altLang="ja-JP" sz="900">
              <a:solidFill>
                <a:sysClr val="windowText" lastClr="000000"/>
              </a:solidFill>
              <a:latin typeface="ＭＳ ゴシック" pitchFamily="49" charset="-128"/>
              <a:ea typeface="ＭＳ ゴシック" pitchFamily="49" charset="-128"/>
            </a:rPr>
            <a:t>【</a:t>
          </a:r>
          <a:r>
            <a:rPr kumimoji="1" lang="ja-JP" altLang="en-US" sz="900">
              <a:solidFill>
                <a:sysClr val="windowText" lastClr="000000"/>
              </a:solidFill>
              <a:latin typeface="ＭＳ ゴシック" pitchFamily="49" charset="-128"/>
              <a:ea typeface="ＭＳ ゴシック" pitchFamily="49" charset="-128"/>
            </a:rPr>
            <a:t>国民健康保険特別会計</a:t>
          </a:r>
          <a:r>
            <a:rPr kumimoji="1" lang="en-US" altLang="ja-JP" sz="900">
              <a:solidFill>
                <a:sysClr val="windowText" lastClr="000000"/>
              </a:solidFill>
              <a:latin typeface="ＭＳ ゴシック" pitchFamily="49" charset="-128"/>
              <a:ea typeface="ＭＳ ゴシック" pitchFamily="49" charset="-128"/>
            </a:rPr>
            <a:t>】</a:t>
          </a:r>
        </a:p>
        <a:p>
          <a:r>
            <a:rPr kumimoji="1" lang="ja-JP" altLang="en-US" sz="900">
              <a:solidFill>
                <a:sysClr val="windowText" lastClr="000000"/>
              </a:solidFill>
              <a:latin typeface="ＭＳ ゴシック" pitchFamily="49" charset="-128"/>
              <a:ea typeface="ＭＳ ゴシック" pitchFamily="49" charset="-128"/>
            </a:rPr>
            <a:t>　一般会計からの繰入のほか、国民健康保険基金の取崩しによる財政運営をおこなっており、医療費の増減見通しなどにより</a:t>
          </a:r>
          <a:r>
            <a:rPr kumimoji="1" lang="en-US" altLang="ja-JP" sz="900">
              <a:solidFill>
                <a:sysClr val="windowText" lastClr="000000"/>
              </a:solidFill>
              <a:latin typeface="ＭＳ ゴシック" pitchFamily="49" charset="-128"/>
              <a:ea typeface="ＭＳ ゴシック" pitchFamily="49" charset="-128"/>
            </a:rPr>
            <a:t>4</a:t>
          </a:r>
          <a:r>
            <a:rPr kumimoji="1" lang="ja-JP" altLang="en-US" sz="900">
              <a:solidFill>
                <a:sysClr val="windowText" lastClr="000000"/>
              </a:solidFill>
              <a:latin typeface="ＭＳ ゴシック" pitchFamily="49" charset="-128"/>
              <a:ea typeface="ＭＳ ゴシック" pitchFamily="49" charset="-128"/>
            </a:rPr>
            <a:t>～</a:t>
          </a:r>
          <a:r>
            <a:rPr kumimoji="1" lang="en-US" altLang="ja-JP" sz="900">
              <a:solidFill>
                <a:sysClr val="windowText" lastClr="000000"/>
              </a:solidFill>
              <a:latin typeface="ＭＳ ゴシック" pitchFamily="49" charset="-128"/>
              <a:ea typeface="ＭＳ ゴシック" pitchFamily="49" charset="-128"/>
            </a:rPr>
            <a:t>7</a:t>
          </a:r>
          <a:r>
            <a:rPr kumimoji="1" lang="ja-JP" altLang="en-US" sz="900">
              <a:solidFill>
                <a:sysClr val="windowText" lastClr="000000"/>
              </a:solidFill>
              <a:latin typeface="ＭＳ ゴシック" pitchFamily="49" charset="-128"/>
              <a:ea typeface="ＭＳ ゴシック" pitchFamily="49" charset="-128"/>
            </a:rPr>
            <a:t>％で推移している。</a:t>
          </a:r>
        </a:p>
        <a:p>
          <a:r>
            <a:rPr kumimoji="1" lang="en-US" altLang="ja-JP" sz="900">
              <a:solidFill>
                <a:sysClr val="windowText" lastClr="000000"/>
              </a:solidFill>
              <a:latin typeface="ＭＳ ゴシック" pitchFamily="49" charset="-128"/>
              <a:ea typeface="ＭＳ ゴシック" pitchFamily="49" charset="-128"/>
            </a:rPr>
            <a:t>【</a:t>
          </a:r>
          <a:r>
            <a:rPr kumimoji="1" lang="ja-JP" altLang="en-US" sz="900">
              <a:solidFill>
                <a:sysClr val="windowText" lastClr="000000"/>
              </a:solidFill>
              <a:latin typeface="ＭＳ ゴシック" pitchFamily="49" charset="-128"/>
              <a:ea typeface="ＭＳ ゴシック" pitchFamily="49" charset="-128"/>
            </a:rPr>
            <a:t>水道事業会計</a:t>
          </a:r>
          <a:r>
            <a:rPr kumimoji="1" lang="en-US" altLang="ja-JP" sz="900">
              <a:solidFill>
                <a:sysClr val="windowText" lastClr="000000"/>
              </a:solidFill>
              <a:latin typeface="ＭＳ ゴシック" pitchFamily="49" charset="-128"/>
              <a:ea typeface="ＭＳ ゴシック" pitchFamily="49" charset="-128"/>
            </a:rPr>
            <a:t>】</a:t>
          </a:r>
        </a:p>
        <a:p>
          <a:r>
            <a:rPr kumimoji="1" lang="ja-JP" altLang="en-US" sz="900">
              <a:solidFill>
                <a:sysClr val="windowText" lastClr="000000"/>
              </a:solidFill>
              <a:latin typeface="ＭＳ ゴシック" pitchFamily="49" charset="-128"/>
              <a:ea typeface="ＭＳ ゴシック" pitchFamily="49" charset="-128"/>
            </a:rPr>
            <a:t>　平成１７年度に使用料アップをおこなった結果、一旦落ち込んだものの年々微増となっている。</a:t>
          </a:r>
        </a:p>
        <a:p>
          <a:r>
            <a:rPr kumimoji="1" lang="en-US" altLang="ja-JP" sz="900">
              <a:solidFill>
                <a:sysClr val="windowText" lastClr="000000"/>
              </a:solidFill>
              <a:latin typeface="ＭＳ ゴシック" pitchFamily="49" charset="-128"/>
              <a:ea typeface="ＭＳ ゴシック" pitchFamily="49" charset="-128"/>
            </a:rPr>
            <a:t>【</a:t>
          </a:r>
          <a:r>
            <a:rPr kumimoji="1" lang="ja-JP" altLang="en-US" sz="900">
              <a:solidFill>
                <a:sysClr val="windowText" lastClr="000000"/>
              </a:solidFill>
              <a:latin typeface="ＭＳ ゴシック" pitchFamily="49" charset="-128"/>
              <a:ea typeface="ＭＳ ゴシック" pitchFamily="49" charset="-128"/>
            </a:rPr>
            <a:t>国民健康保険高野山総合診療所特別会計</a:t>
          </a:r>
          <a:r>
            <a:rPr kumimoji="1" lang="en-US" altLang="ja-JP" sz="900">
              <a:solidFill>
                <a:sysClr val="windowText" lastClr="000000"/>
              </a:solidFill>
              <a:latin typeface="ＭＳ ゴシック" pitchFamily="49" charset="-128"/>
              <a:ea typeface="ＭＳ ゴシック" pitchFamily="49" charset="-128"/>
            </a:rPr>
            <a:t>】</a:t>
          </a:r>
        </a:p>
        <a:p>
          <a:r>
            <a:rPr kumimoji="1" lang="ja-JP" altLang="en-US" sz="900">
              <a:solidFill>
                <a:sysClr val="windowText" lastClr="000000"/>
              </a:solidFill>
              <a:latin typeface="ＭＳ ゴシック" pitchFamily="49" charset="-128"/>
              <a:ea typeface="ＭＳ ゴシック" pitchFamily="49" charset="-128"/>
            </a:rPr>
            <a:t>　平成２４年度に病院から診療所となり赤字補填分を一般会計から繰入をおこなっている。</a:t>
          </a:r>
        </a:p>
        <a:p>
          <a:r>
            <a:rPr kumimoji="1" lang="en-US" altLang="ja-JP" sz="900">
              <a:solidFill>
                <a:sysClr val="windowText" lastClr="000000"/>
              </a:solidFill>
              <a:latin typeface="ＭＳ ゴシック" pitchFamily="49" charset="-128"/>
              <a:ea typeface="ＭＳ ゴシック" pitchFamily="49" charset="-128"/>
            </a:rPr>
            <a:t>【</a:t>
          </a:r>
          <a:r>
            <a:rPr kumimoji="1" lang="ja-JP" altLang="en-US" sz="900">
              <a:solidFill>
                <a:sysClr val="windowText" lastClr="000000"/>
              </a:solidFill>
              <a:latin typeface="ＭＳ ゴシック" pitchFamily="49" charset="-128"/>
              <a:ea typeface="ＭＳ ゴシック" pitchFamily="49" charset="-128"/>
            </a:rPr>
            <a:t>介護保険特別会計</a:t>
          </a:r>
          <a:r>
            <a:rPr kumimoji="1" lang="en-US" altLang="ja-JP" sz="900">
              <a:solidFill>
                <a:sysClr val="windowText" lastClr="000000"/>
              </a:solidFill>
              <a:latin typeface="ＭＳ ゴシック" pitchFamily="49" charset="-128"/>
              <a:ea typeface="ＭＳ ゴシック" pitchFamily="49" charset="-128"/>
            </a:rPr>
            <a:t>】</a:t>
          </a:r>
        </a:p>
        <a:p>
          <a:r>
            <a:rPr kumimoji="1" lang="ja-JP" altLang="en-US" sz="900">
              <a:solidFill>
                <a:sysClr val="windowText" lastClr="000000"/>
              </a:solidFill>
              <a:latin typeface="ＭＳ ゴシック" pitchFamily="49" charset="-128"/>
              <a:ea typeface="ＭＳ ゴシック" pitchFamily="49" charset="-128"/>
            </a:rPr>
            <a:t>　一般会計からの繰入のほか介護保険基金繰入金の取崩により財政運営をおこなっており、保険給付費の増減見通しにより</a:t>
          </a:r>
          <a:r>
            <a:rPr kumimoji="1" lang="en-US" altLang="ja-JP" sz="900">
              <a:solidFill>
                <a:sysClr val="windowText" lastClr="000000"/>
              </a:solidFill>
              <a:latin typeface="ＭＳ ゴシック" pitchFamily="49" charset="-128"/>
              <a:ea typeface="ＭＳ ゴシック" pitchFamily="49" charset="-128"/>
            </a:rPr>
            <a:t>2.3</a:t>
          </a:r>
          <a:r>
            <a:rPr kumimoji="1" lang="ja-JP" altLang="en-US" sz="900">
              <a:solidFill>
                <a:sysClr val="windowText" lastClr="000000"/>
              </a:solidFill>
              <a:latin typeface="ＭＳ ゴシック" pitchFamily="49" charset="-128"/>
              <a:ea typeface="ＭＳ ゴシック" pitchFamily="49" charset="-128"/>
            </a:rPr>
            <a:t>％以内の範囲内に留まっている。</a:t>
          </a:r>
        </a:p>
        <a:p>
          <a:r>
            <a:rPr kumimoji="1" lang="en-US" altLang="ja-JP" sz="900">
              <a:solidFill>
                <a:sysClr val="windowText" lastClr="000000"/>
              </a:solidFill>
              <a:latin typeface="ＭＳ ゴシック" pitchFamily="49" charset="-128"/>
              <a:ea typeface="ＭＳ ゴシック" pitchFamily="49" charset="-128"/>
            </a:rPr>
            <a:t>【</a:t>
          </a:r>
          <a:r>
            <a:rPr kumimoji="1" lang="ja-JP" altLang="en-US" sz="900">
              <a:solidFill>
                <a:sysClr val="windowText" lastClr="000000"/>
              </a:solidFill>
              <a:latin typeface="ＭＳ ゴシック" pitchFamily="49" charset="-128"/>
              <a:ea typeface="ＭＳ ゴシック" pitchFamily="49" charset="-128"/>
            </a:rPr>
            <a:t>国民健康保険富貴診療所特別会計</a:t>
          </a:r>
          <a:r>
            <a:rPr kumimoji="1" lang="en-US" altLang="ja-JP" sz="900">
              <a:solidFill>
                <a:sysClr val="windowText" lastClr="000000"/>
              </a:solidFill>
              <a:latin typeface="ＭＳ ゴシック" pitchFamily="49" charset="-128"/>
              <a:ea typeface="ＭＳ ゴシック" pitchFamily="49" charset="-128"/>
            </a:rPr>
            <a:t>】</a:t>
          </a:r>
        </a:p>
        <a:p>
          <a:r>
            <a:rPr kumimoji="1" lang="ja-JP" altLang="en-US" sz="900">
              <a:solidFill>
                <a:sysClr val="windowText" lastClr="000000"/>
              </a:solidFill>
              <a:latin typeface="ＭＳ ゴシック" pitchFamily="49" charset="-128"/>
              <a:ea typeface="ＭＳ ゴシック" pitchFamily="49" charset="-128"/>
            </a:rPr>
            <a:t>　一般会計からの繰入で財政運営をおこなっていることから</a:t>
          </a:r>
          <a:r>
            <a:rPr kumimoji="1" lang="en-US" altLang="ja-JP" sz="900">
              <a:solidFill>
                <a:sysClr val="windowText" lastClr="000000"/>
              </a:solidFill>
              <a:latin typeface="ＭＳ ゴシック" pitchFamily="49" charset="-128"/>
              <a:ea typeface="ＭＳ ゴシック" pitchFamily="49" charset="-128"/>
            </a:rPr>
            <a:t>0.6</a:t>
          </a:r>
          <a:r>
            <a:rPr kumimoji="1" lang="ja-JP" altLang="en-US" sz="900">
              <a:solidFill>
                <a:sysClr val="windowText" lastClr="000000"/>
              </a:solidFill>
              <a:latin typeface="ＭＳ ゴシック" pitchFamily="49" charset="-128"/>
              <a:ea typeface="ＭＳ ゴシック" pitchFamily="49" charset="-128"/>
            </a:rPr>
            <a:t>％以内の範囲内に留まっている。</a:t>
          </a:r>
        </a:p>
        <a:p>
          <a:r>
            <a:rPr kumimoji="1" lang="en-US" altLang="ja-JP" sz="900">
              <a:solidFill>
                <a:sysClr val="windowText" lastClr="000000"/>
              </a:solidFill>
              <a:latin typeface="ＭＳ ゴシック" pitchFamily="49" charset="-128"/>
              <a:ea typeface="ＭＳ ゴシック" pitchFamily="49" charset="-128"/>
            </a:rPr>
            <a:t>【</a:t>
          </a:r>
          <a:r>
            <a:rPr kumimoji="1" lang="ja-JP" altLang="en-US" sz="900">
              <a:solidFill>
                <a:sysClr val="windowText" lastClr="000000"/>
              </a:solidFill>
              <a:latin typeface="ＭＳ ゴシック" pitchFamily="49" charset="-128"/>
              <a:ea typeface="ＭＳ ゴシック" pitchFamily="49" charset="-128"/>
            </a:rPr>
            <a:t>簡易水道特別会計</a:t>
          </a:r>
          <a:r>
            <a:rPr kumimoji="1" lang="en-US" altLang="ja-JP" sz="900">
              <a:solidFill>
                <a:sysClr val="windowText" lastClr="000000"/>
              </a:solidFill>
              <a:latin typeface="ＭＳ ゴシック" pitchFamily="49" charset="-128"/>
              <a:ea typeface="ＭＳ ゴシック" pitchFamily="49" charset="-128"/>
            </a:rPr>
            <a:t>】</a:t>
          </a:r>
        </a:p>
        <a:p>
          <a:r>
            <a:rPr kumimoji="1" lang="ja-JP" altLang="en-US" sz="900">
              <a:solidFill>
                <a:sysClr val="windowText" lastClr="000000"/>
              </a:solidFill>
              <a:latin typeface="ＭＳ ゴシック" pitchFamily="49" charset="-128"/>
              <a:ea typeface="ＭＳ ゴシック" pitchFamily="49" charset="-128"/>
            </a:rPr>
            <a:t>　一般会計からの繰入で財政運営をおこなっていることから</a:t>
          </a:r>
          <a:r>
            <a:rPr kumimoji="1" lang="en-US" altLang="ja-JP" sz="900">
              <a:solidFill>
                <a:sysClr val="windowText" lastClr="000000"/>
              </a:solidFill>
              <a:latin typeface="ＭＳ ゴシック" pitchFamily="49" charset="-128"/>
              <a:ea typeface="ＭＳ ゴシック" pitchFamily="49" charset="-128"/>
            </a:rPr>
            <a:t>0.4</a:t>
          </a:r>
          <a:r>
            <a:rPr kumimoji="1" lang="ja-JP" altLang="en-US" sz="900">
              <a:solidFill>
                <a:sysClr val="windowText" lastClr="000000"/>
              </a:solidFill>
              <a:latin typeface="ＭＳ ゴシック" pitchFamily="49" charset="-128"/>
              <a:ea typeface="ＭＳ ゴシック" pitchFamily="49" charset="-128"/>
            </a:rPr>
            <a:t>％以内の範囲内に留まっている。</a:t>
          </a:r>
        </a:p>
        <a:p>
          <a:r>
            <a:rPr kumimoji="1" lang="en-US" altLang="ja-JP" sz="900">
              <a:solidFill>
                <a:sysClr val="windowText" lastClr="000000"/>
              </a:solidFill>
              <a:latin typeface="ＭＳ ゴシック" pitchFamily="49" charset="-128"/>
              <a:ea typeface="ＭＳ ゴシック" pitchFamily="49" charset="-128"/>
            </a:rPr>
            <a:t>【</a:t>
          </a:r>
          <a:r>
            <a:rPr kumimoji="1" lang="ja-JP" altLang="en-US" sz="900">
              <a:solidFill>
                <a:sysClr val="windowText" lastClr="000000"/>
              </a:solidFill>
              <a:latin typeface="ＭＳ ゴシック" pitchFamily="49" charset="-128"/>
              <a:ea typeface="ＭＳ ゴシック" pitchFamily="49" charset="-128"/>
            </a:rPr>
            <a:t>下水道特別会計</a:t>
          </a:r>
          <a:r>
            <a:rPr kumimoji="1" lang="en-US" altLang="ja-JP" sz="900">
              <a:solidFill>
                <a:sysClr val="windowText" lastClr="000000"/>
              </a:solidFill>
              <a:latin typeface="ＭＳ ゴシック" pitchFamily="49" charset="-128"/>
              <a:ea typeface="ＭＳ ゴシック" pitchFamily="49" charset="-128"/>
            </a:rPr>
            <a:t>】</a:t>
          </a:r>
        </a:p>
        <a:p>
          <a:r>
            <a:rPr kumimoji="1" lang="ja-JP" altLang="en-US" sz="900">
              <a:solidFill>
                <a:sysClr val="windowText" lastClr="000000"/>
              </a:solidFill>
              <a:latin typeface="ＭＳ ゴシック" pitchFamily="49" charset="-128"/>
              <a:ea typeface="ＭＳ ゴシック" pitchFamily="49" charset="-128"/>
            </a:rPr>
            <a:t>　一般会計からの繰入で財政運営をおこなっていることから</a:t>
          </a:r>
          <a:r>
            <a:rPr kumimoji="1" lang="en-US" altLang="ja-JP" sz="900">
              <a:solidFill>
                <a:sysClr val="windowText" lastClr="000000"/>
              </a:solidFill>
              <a:latin typeface="ＭＳ ゴシック" pitchFamily="49" charset="-128"/>
              <a:ea typeface="ＭＳ ゴシック" pitchFamily="49" charset="-128"/>
            </a:rPr>
            <a:t>0.4</a:t>
          </a:r>
          <a:r>
            <a:rPr kumimoji="1" lang="ja-JP" altLang="en-US" sz="900">
              <a:solidFill>
                <a:sysClr val="windowText" lastClr="000000"/>
              </a:solidFill>
              <a:latin typeface="ＭＳ ゴシック" pitchFamily="49" charset="-128"/>
              <a:ea typeface="ＭＳ ゴシック" pitchFamily="49" charset="-128"/>
            </a:rPr>
            <a:t>％以内の範囲内に留まっている。</a:t>
          </a:r>
        </a:p>
        <a:p>
          <a:r>
            <a:rPr kumimoji="1" lang="en-US" altLang="ja-JP" sz="900">
              <a:solidFill>
                <a:sysClr val="windowText" lastClr="000000"/>
              </a:solidFill>
              <a:latin typeface="ＭＳ ゴシック" pitchFamily="49" charset="-128"/>
              <a:ea typeface="ＭＳ ゴシック" pitchFamily="49" charset="-128"/>
            </a:rPr>
            <a:t>【</a:t>
          </a:r>
          <a:r>
            <a:rPr kumimoji="1" lang="ja-JP" altLang="en-US" sz="900">
              <a:solidFill>
                <a:sysClr val="windowText" lastClr="000000"/>
              </a:solidFill>
              <a:latin typeface="ＭＳ ゴシック" pitchFamily="49" charset="-128"/>
              <a:ea typeface="ＭＳ ゴシック" pitchFamily="49" charset="-128"/>
            </a:rPr>
            <a:t>その他の会計（黒字）</a:t>
          </a:r>
          <a:r>
            <a:rPr kumimoji="1" lang="en-US" altLang="ja-JP" sz="900">
              <a:solidFill>
                <a:sysClr val="windowText" lastClr="000000"/>
              </a:solidFill>
              <a:latin typeface="ＭＳ ゴシック" pitchFamily="49" charset="-128"/>
              <a:ea typeface="ＭＳ ゴシック" pitchFamily="49" charset="-128"/>
            </a:rPr>
            <a:t>】</a:t>
          </a:r>
        </a:p>
        <a:p>
          <a:r>
            <a:rPr kumimoji="1" lang="ja-JP" altLang="en-US" sz="900">
              <a:solidFill>
                <a:sysClr val="windowText" lastClr="000000"/>
              </a:solidFill>
              <a:latin typeface="ＭＳ ゴシック" pitchFamily="49" charset="-128"/>
              <a:ea typeface="ＭＳ ゴシック" pitchFamily="49" charset="-128"/>
            </a:rPr>
            <a:t>　その他の会計（黒字）には、後期高齢者医療特別会計、生活排水処理事業特別会計、農業集落排水事業特別会計が含まれている。どの会計も一般会計からの繰入で財政運営をおこなっており、</a:t>
          </a:r>
          <a:r>
            <a:rPr kumimoji="1" lang="en-US" altLang="ja-JP" sz="900">
              <a:solidFill>
                <a:sysClr val="windowText" lastClr="000000"/>
              </a:solidFill>
              <a:latin typeface="ＭＳ ゴシック" pitchFamily="49" charset="-128"/>
              <a:ea typeface="ＭＳ ゴシック" pitchFamily="49" charset="-128"/>
            </a:rPr>
            <a:t>0.5</a:t>
          </a:r>
          <a:r>
            <a:rPr kumimoji="1" lang="ja-JP" altLang="en-US" sz="900">
              <a:solidFill>
                <a:sysClr val="windowText" lastClr="000000"/>
              </a:solidFill>
              <a:latin typeface="ＭＳ ゴシック" pitchFamily="49" charset="-128"/>
              <a:ea typeface="ＭＳ ゴシック" pitchFamily="49" charset="-128"/>
            </a:rPr>
            <a:t>％以内の範囲内に留まっている。</a:t>
          </a:r>
        </a:p>
        <a:p>
          <a:endParaRPr kumimoji="1" lang="ja-JP" altLang="en-US" sz="900">
            <a:solidFill>
              <a:sysClr val="windowText" lastClr="000000"/>
            </a:solidFill>
            <a:latin typeface="ＭＳ ゴシック" pitchFamily="49" charset="-128"/>
            <a:ea typeface="ＭＳ ゴシック" pitchFamily="49" charset="-128"/>
          </a:endParaRPr>
        </a:p>
        <a:p>
          <a:r>
            <a:rPr kumimoji="1" lang="ja-JP" altLang="en-US" sz="900">
              <a:solidFill>
                <a:sysClr val="windowText" lastClr="000000"/>
              </a:solidFill>
              <a:latin typeface="ＭＳ ゴシック" pitchFamily="49" charset="-128"/>
              <a:ea typeface="ＭＳ ゴシック" pitchFamily="49" charset="-128"/>
            </a:rPr>
            <a:t>一般会計からの繰入により実質的に赤字を補てんしている会計についてはそれぞれ独立採算を目指した料金の改定や経費の削減等による合理化を進めることで、連結実質黒字額をさらに増加させる。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_04&#36001;&#25919;&#29677;/_02&#27770;&#31639;&#32113;&#35336;/&#9670;&#27770;&#31639;&#32113;&#35336;&#12481;&#12540;&#12512;&#20849;&#36890;&#9670;/03_&#21508;&#31278;&#35519;&#26619;/08&amp;09_&#36001;&#25919;&#29366;&#27841;&#36039;&#26009;&#38598;/H30&#27770;&#31639;&#20998;/07_&#31532;&#65298;&#22238;&#12288;&#24066;&#30010;&#26449;&#8594;&#30476;/13%20&#9733;&#39640;&#37326;&#30010;/&#12304;&#36001;&#25919;&#29366;&#27841;&#36039;&#26009;&#38598;&#12305;_303445_&#39640;&#37326;&#30010;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公会計指標分析・財政指標組合せ分析表"/>
      <sheetName val="施設類型別ストック情報分析表①"/>
      <sheetName val="施設類型別ストック情報分析表②"/>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50">
          <cell r="BP50" t="str">
            <v>H26</v>
          </cell>
          <cell r="BX50" t="str">
            <v>H27</v>
          </cell>
          <cell r="CF50" t="str">
            <v>H28</v>
          </cell>
          <cell r="CN50" t="str">
            <v>H29</v>
          </cell>
          <cell r="CV50" t="str">
            <v>H30</v>
          </cell>
        </row>
        <row r="51">
          <cell r="AN51" t="str">
            <v>当該団体値</v>
          </cell>
        </row>
        <row r="53">
          <cell r="BX53">
            <v>63.4</v>
          </cell>
          <cell r="CF53">
            <v>64.8</v>
          </cell>
          <cell r="CN53">
            <v>65.900000000000006</v>
          </cell>
          <cell r="CV53">
            <v>67.5</v>
          </cell>
        </row>
        <row r="55">
          <cell r="AN55" t="str">
            <v>類似団体内平均値</v>
          </cell>
          <cell r="BX55">
            <v>0</v>
          </cell>
          <cell r="CF55">
            <v>0</v>
          </cell>
          <cell r="CN55">
            <v>0</v>
          </cell>
          <cell r="CV55">
            <v>0</v>
          </cell>
        </row>
        <row r="57">
          <cell r="BX57">
            <v>57.1</v>
          </cell>
          <cell r="CF57">
            <v>57.9</v>
          </cell>
          <cell r="CN57">
            <v>58.2</v>
          </cell>
          <cell r="CV57">
            <v>58.7</v>
          </cell>
        </row>
        <row r="72">
          <cell r="BP72" t="str">
            <v>H26</v>
          </cell>
          <cell r="BX72" t="str">
            <v>H27</v>
          </cell>
          <cell r="CF72" t="str">
            <v>H28</v>
          </cell>
          <cell r="CN72" t="str">
            <v>H29</v>
          </cell>
          <cell r="CV72" t="str">
            <v>H30</v>
          </cell>
        </row>
        <row r="73">
          <cell r="AN73" t="str">
            <v>当該団体値</v>
          </cell>
        </row>
        <row r="75">
          <cell r="BP75">
            <v>8.8000000000000007</v>
          </cell>
          <cell r="BX75">
            <v>7.7</v>
          </cell>
          <cell r="CF75">
            <v>7.4</v>
          </cell>
          <cell r="CN75">
            <v>7.2</v>
          </cell>
          <cell r="CV75">
            <v>6.5</v>
          </cell>
        </row>
        <row r="77">
          <cell r="AN77" t="str">
            <v>類似団体内平均値</v>
          </cell>
          <cell r="BP77">
            <v>0</v>
          </cell>
          <cell r="BX77">
            <v>0</v>
          </cell>
          <cell r="CF77">
            <v>0</v>
          </cell>
          <cell r="CN77">
            <v>0</v>
          </cell>
          <cell r="CV77">
            <v>0</v>
          </cell>
        </row>
        <row r="79">
          <cell r="BP79">
            <v>7.7</v>
          </cell>
          <cell r="BX79">
            <v>6.4</v>
          </cell>
          <cell r="CF79">
            <v>6.9</v>
          </cell>
          <cell r="CN79">
            <v>7.1</v>
          </cell>
          <cell r="CV79">
            <v>7.4</v>
          </cell>
        </row>
      </sheetData>
      <sheetData sheetId="14"/>
      <sheetData sheetId="15"/>
      <sheetData sheetId="1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election activeCell="AC6" sqref="AC6:AL8"/>
    </sheetView>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06" t="s">
        <v>80</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07" t="s">
        <v>82</v>
      </c>
      <c r="C3" s="608"/>
      <c r="D3" s="608"/>
      <c r="E3" s="609"/>
      <c r="F3" s="609"/>
      <c r="G3" s="609"/>
      <c r="H3" s="609"/>
      <c r="I3" s="609"/>
      <c r="J3" s="609"/>
      <c r="K3" s="609"/>
      <c r="L3" s="609" t="s">
        <v>83</v>
      </c>
      <c r="M3" s="609"/>
      <c r="N3" s="609"/>
      <c r="O3" s="609"/>
      <c r="P3" s="609"/>
      <c r="Q3" s="609"/>
      <c r="R3" s="612"/>
      <c r="S3" s="612"/>
      <c r="T3" s="612"/>
      <c r="U3" s="612"/>
      <c r="V3" s="613"/>
      <c r="W3" s="506" t="s">
        <v>84</v>
      </c>
      <c r="X3" s="507"/>
      <c r="Y3" s="507"/>
      <c r="Z3" s="507"/>
      <c r="AA3" s="507"/>
      <c r="AB3" s="608"/>
      <c r="AC3" s="612" t="s">
        <v>85</v>
      </c>
      <c r="AD3" s="507"/>
      <c r="AE3" s="507"/>
      <c r="AF3" s="507"/>
      <c r="AG3" s="507"/>
      <c r="AH3" s="507"/>
      <c r="AI3" s="507"/>
      <c r="AJ3" s="507"/>
      <c r="AK3" s="507"/>
      <c r="AL3" s="574"/>
      <c r="AM3" s="506" t="s">
        <v>86</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87</v>
      </c>
      <c r="BO3" s="507"/>
      <c r="BP3" s="507"/>
      <c r="BQ3" s="507"/>
      <c r="BR3" s="507"/>
      <c r="BS3" s="507"/>
      <c r="BT3" s="507"/>
      <c r="BU3" s="574"/>
      <c r="BV3" s="506" t="s">
        <v>88</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89</v>
      </c>
      <c r="CU3" s="507"/>
      <c r="CV3" s="507"/>
      <c r="CW3" s="507"/>
      <c r="CX3" s="507"/>
      <c r="CY3" s="507"/>
      <c r="CZ3" s="507"/>
      <c r="DA3" s="574"/>
      <c r="DB3" s="506" t="s">
        <v>90</v>
      </c>
      <c r="DC3" s="507"/>
      <c r="DD3" s="507"/>
      <c r="DE3" s="507"/>
      <c r="DF3" s="507"/>
      <c r="DG3" s="507"/>
      <c r="DH3" s="507"/>
      <c r="DI3" s="574"/>
      <c r="DJ3" s="185"/>
      <c r="DK3" s="185"/>
      <c r="DL3" s="185"/>
      <c r="DM3" s="185"/>
      <c r="DN3" s="185"/>
      <c r="DO3" s="185"/>
    </row>
    <row r="4" spans="1:119" ht="18.75" customHeight="1" x14ac:dyDescent="0.15">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91</v>
      </c>
      <c r="AZ4" s="420"/>
      <c r="BA4" s="420"/>
      <c r="BB4" s="420"/>
      <c r="BC4" s="420"/>
      <c r="BD4" s="420"/>
      <c r="BE4" s="420"/>
      <c r="BF4" s="420"/>
      <c r="BG4" s="420"/>
      <c r="BH4" s="420"/>
      <c r="BI4" s="420"/>
      <c r="BJ4" s="420"/>
      <c r="BK4" s="420"/>
      <c r="BL4" s="420"/>
      <c r="BM4" s="421"/>
      <c r="BN4" s="422">
        <v>23208059</v>
      </c>
      <c r="BO4" s="423"/>
      <c r="BP4" s="423"/>
      <c r="BQ4" s="423"/>
      <c r="BR4" s="423"/>
      <c r="BS4" s="423"/>
      <c r="BT4" s="423"/>
      <c r="BU4" s="424"/>
      <c r="BV4" s="422">
        <v>3925290</v>
      </c>
      <c r="BW4" s="423"/>
      <c r="BX4" s="423"/>
      <c r="BY4" s="423"/>
      <c r="BZ4" s="423"/>
      <c r="CA4" s="423"/>
      <c r="CB4" s="423"/>
      <c r="CC4" s="424"/>
      <c r="CD4" s="600" t="s">
        <v>92</v>
      </c>
      <c r="CE4" s="601"/>
      <c r="CF4" s="601"/>
      <c r="CG4" s="601"/>
      <c r="CH4" s="601"/>
      <c r="CI4" s="601"/>
      <c r="CJ4" s="601"/>
      <c r="CK4" s="601"/>
      <c r="CL4" s="601"/>
      <c r="CM4" s="601"/>
      <c r="CN4" s="601"/>
      <c r="CO4" s="601"/>
      <c r="CP4" s="601"/>
      <c r="CQ4" s="601"/>
      <c r="CR4" s="601"/>
      <c r="CS4" s="602"/>
      <c r="CT4" s="603">
        <v>2.8</v>
      </c>
      <c r="CU4" s="604"/>
      <c r="CV4" s="604"/>
      <c r="CW4" s="604"/>
      <c r="CX4" s="604"/>
      <c r="CY4" s="604"/>
      <c r="CZ4" s="604"/>
      <c r="DA4" s="605"/>
      <c r="DB4" s="603">
        <v>5.2</v>
      </c>
      <c r="DC4" s="604"/>
      <c r="DD4" s="604"/>
      <c r="DE4" s="604"/>
      <c r="DF4" s="604"/>
      <c r="DG4" s="604"/>
      <c r="DH4" s="604"/>
      <c r="DI4" s="605"/>
      <c r="DJ4" s="185"/>
      <c r="DK4" s="185"/>
      <c r="DL4" s="185"/>
      <c r="DM4" s="185"/>
      <c r="DN4" s="185"/>
      <c r="DO4" s="185"/>
    </row>
    <row r="5" spans="1:119" ht="18.75" customHeight="1" x14ac:dyDescent="0.15">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93</v>
      </c>
      <c r="AN5" s="401"/>
      <c r="AO5" s="401"/>
      <c r="AP5" s="401"/>
      <c r="AQ5" s="401"/>
      <c r="AR5" s="401"/>
      <c r="AS5" s="401"/>
      <c r="AT5" s="402"/>
      <c r="AU5" s="484" t="s">
        <v>94</v>
      </c>
      <c r="AV5" s="485"/>
      <c r="AW5" s="485"/>
      <c r="AX5" s="485"/>
      <c r="AY5" s="407" t="s">
        <v>95</v>
      </c>
      <c r="AZ5" s="408"/>
      <c r="BA5" s="408"/>
      <c r="BB5" s="408"/>
      <c r="BC5" s="408"/>
      <c r="BD5" s="408"/>
      <c r="BE5" s="408"/>
      <c r="BF5" s="408"/>
      <c r="BG5" s="408"/>
      <c r="BH5" s="408"/>
      <c r="BI5" s="408"/>
      <c r="BJ5" s="408"/>
      <c r="BK5" s="408"/>
      <c r="BL5" s="408"/>
      <c r="BM5" s="409"/>
      <c r="BN5" s="427">
        <v>23002708</v>
      </c>
      <c r="BO5" s="428"/>
      <c r="BP5" s="428"/>
      <c r="BQ5" s="428"/>
      <c r="BR5" s="428"/>
      <c r="BS5" s="428"/>
      <c r="BT5" s="428"/>
      <c r="BU5" s="429"/>
      <c r="BV5" s="427">
        <v>3758679</v>
      </c>
      <c r="BW5" s="428"/>
      <c r="BX5" s="428"/>
      <c r="BY5" s="428"/>
      <c r="BZ5" s="428"/>
      <c r="CA5" s="428"/>
      <c r="CB5" s="428"/>
      <c r="CC5" s="429"/>
      <c r="CD5" s="436" t="s">
        <v>96</v>
      </c>
      <c r="CE5" s="437"/>
      <c r="CF5" s="437"/>
      <c r="CG5" s="437"/>
      <c r="CH5" s="437"/>
      <c r="CI5" s="437"/>
      <c r="CJ5" s="437"/>
      <c r="CK5" s="437"/>
      <c r="CL5" s="437"/>
      <c r="CM5" s="437"/>
      <c r="CN5" s="437"/>
      <c r="CO5" s="437"/>
      <c r="CP5" s="437"/>
      <c r="CQ5" s="437"/>
      <c r="CR5" s="437"/>
      <c r="CS5" s="438"/>
      <c r="CT5" s="397">
        <v>97.7</v>
      </c>
      <c r="CU5" s="398"/>
      <c r="CV5" s="398"/>
      <c r="CW5" s="398"/>
      <c r="CX5" s="398"/>
      <c r="CY5" s="398"/>
      <c r="CZ5" s="398"/>
      <c r="DA5" s="399"/>
      <c r="DB5" s="397">
        <v>94.7</v>
      </c>
      <c r="DC5" s="398"/>
      <c r="DD5" s="398"/>
      <c r="DE5" s="398"/>
      <c r="DF5" s="398"/>
      <c r="DG5" s="398"/>
      <c r="DH5" s="398"/>
      <c r="DI5" s="399"/>
      <c r="DJ5" s="185"/>
      <c r="DK5" s="185"/>
      <c r="DL5" s="185"/>
      <c r="DM5" s="185"/>
      <c r="DN5" s="185"/>
      <c r="DO5" s="185"/>
    </row>
    <row r="6" spans="1:119" ht="18.75" customHeight="1" x14ac:dyDescent="0.15">
      <c r="A6" s="186"/>
      <c r="B6" s="580" t="s">
        <v>97</v>
      </c>
      <c r="C6" s="441"/>
      <c r="D6" s="441"/>
      <c r="E6" s="581"/>
      <c r="F6" s="581"/>
      <c r="G6" s="581"/>
      <c r="H6" s="581"/>
      <c r="I6" s="581"/>
      <c r="J6" s="581"/>
      <c r="K6" s="581"/>
      <c r="L6" s="581" t="s">
        <v>98</v>
      </c>
      <c r="M6" s="581"/>
      <c r="N6" s="581"/>
      <c r="O6" s="581"/>
      <c r="P6" s="581"/>
      <c r="Q6" s="581"/>
      <c r="R6" s="465"/>
      <c r="S6" s="465"/>
      <c r="T6" s="465"/>
      <c r="U6" s="465"/>
      <c r="V6" s="587"/>
      <c r="W6" s="518" t="s">
        <v>99</v>
      </c>
      <c r="X6" s="440"/>
      <c r="Y6" s="440"/>
      <c r="Z6" s="440"/>
      <c r="AA6" s="440"/>
      <c r="AB6" s="441"/>
      <c r="AC6" s="592" t="s">
        <v>100</v>
      </c>
      <c r="AD6" s="593"/>
      <c r="AE6" s="593"/>
      <c r="AF6" s="593"/>
      <c r="AG6" s="593"/>
      <c r="AH6" s="593"/>
      <c r="AI6" s="593"/>
      <c r="AJ6" s="593"/>
      <c r="AK6" s="593"/>
      <c r="AL6" s="594"/>
      <c r="AM6" s="496" t="s">
        <v>101</v>
      </c>
      <c r="AN6" s="401"/>
      <c r="AO6" s="401"/>
      <c r="AP6" s="401"/>
      <c r="AQ6" s="401"/>
      <c r="AR6" s="401"/>
      <c r="AS6" s="401"/>
      <c r="AT6" s="402"/>
      <c r="AU6" s="484" t="s">
        <v>94</v>
      </c>
      <c r="AV6" s="485"/>
      <c r="AW6" s="485"/>
      <c r="AX6" s="485"/>
      <c r="AY6" s="407" t="s">
        <v>102</v>
      </c>
      <c r="AZ6" s="408"/>
      <c r="BA6" s="408"/>
      <c r="BB6" s="408"/>
      <c r="BC6" s="408"/>
      <c r="BD6" s="408"/>
      <c r="BE6" s="408"/>
      <c r="BF6" s="408"/>
      <c r="BG6" s="408"/>
      <c r="BH6" s="408"/>
      <c r="BI6" s="408"/>
      <c r="BJ6" s="408"/>
      <c r="BK6" s="408"/>
      <c r="BL6" s="408"/>
      <c r="BM6" s="409"/>
      <c r="BN6" s="427">
        <v>205351</v>
      </c>
      <c r="BO6" s="428"/>
      <c r="BP6" s="428"/>
      <c r="BQ6" s="428"/>
      <c r="BR6" s="428"/>
      <c r="BS6" s="428"/>
      <c r="BT6" s="428"/>
      <c r="BU6" s="429"/>
      <c r="BV6" s="427">
        <v>166611</v>
      </c>
      <c r="BW6" s="428"/>
      <c r="BX6" s="428"/>
      <c r="BY6" s="428"/>
      <c r="BZ6" s="428"/>
      <c r="CA6" s="428"/>
      <c r="CB6" s="428"/>
      <c r="CC6" s="429"/>
      <c r="CD6" s="436" t="s">
        <v>103</v>
      </c>
      <c r="CE6" s="437"/>
      <c r="CF6" s="437"/>
      <c r="CG6" s="437"/>
      <c r="CH6" s="437"/>
      <c r="CI6" s="437"/>
      <c r="CJ6" s="437"/>
      <c r="CK6" s="437"/>
      <c r="CL6" s="437"/>
      <c r="CM6" s="437"/>
      <c r="CN6" s="437"/>
      <c r="CO6" s="437"/>
      <c r="CP6" s="437"/>
      <c r="CQ6" s="437"/>
      <c r="CR6" s="437"/>
      <c r="CS6" s="438"/>
      <c r="CT6" s="577">
        <v>101.7</v>
      </c>
      <c r="CU6" s="578"/>
      <c r="CV6" s="578"/>
      <c r="CW6" s="578"/>
      <c r="CX6" s="578"/>
      <c r="CY6" s="578"/>
      <c r="CZ6" s="578"/>
      <c r="DA6" s="579"/>
      <c r="DB6" s="577">
        <v>98.7</v>
      </c>
      <c r="DC6" s="578"/>
      <c r="DD6" s="578"/>
      <c r="DE6" s="578"/>
      <c r="DF6" s="578"/>
      <c r="DG6" s="578"/>
      <c r="DH6" s="578"/>
      <c r="DI6" s="579"/>
      <c r="DJ6" s="185"/>
      <c r="DK6" s="185"/>
      <c r="DL6" s="185"/>
      <c r="DM6" s="185"/>
      <c r="DN6" s="185"/>
      <c r="DO6" s="185"/>
    </row>
    <row r="7" spans="1:119" ht="18.75" customHeight="1" x14ac:dyDescent="0.15">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104</v>
      </c>
      <c r="AN7" s="401"/>
      <c r="AO7" s="401"/>
      <c r="AP7" s="401"/>
      <c r="AQ7" s="401"/>
      <c r="AR7" s="401"/>
      <c r="AS7" s="401"/>
      <c r="AT7" s="402"/>
      <c r="AU7" s="484" t="s">
        <v>105</v>
      </c>
      <c r="AV7" s="485"/>
      <c r="AW7" s="485"/>
      <c r="AX7" s="485"/>
      <c r="AY7" s="407" t="s">
        <v>106</v>
      </c>
      <c r="AZ7" s="408"/>
      <c r="BA7" s="408"/>
      <c r="BB7" s="408"/>
      <c r="BC7" s="408"/>
      <c r="BD7" s="408"/>
      <c r="BE7" s="408"/>
      <c r="BF7" s="408"/>
      <c r="BG7" s="408"/>
      <c r="BH7" s="408"/>
      <c r="BI7" s="408"/>
      <c r="BJ7" s="408"/>
      <c r="BK7" s="408"/>
      <c r="BL7" s="408"/>
      <c r="BM7" s="409"/>
      <c r="BN7" s="427">
        <v>149920</v>
      </c>
      <c r="BO7" s="428"/>
      <c r="BP7" s="428"/>
      <c r="BQ7" s="428"/>
      <c r="BR7" s="428"/>
      <c r="BS7" s="428"/>
      <c r="BT7" s="428"/>
      <c r="BU7" s="429"/>
      <c r="BV7" s="427">
        <v>60449</v>
      </c>
      <c r="BW7" s="428"/>
      <c r="BX7" s="428"/>
      <c r="BY7" s="428"/>
      <c r="BZ7" s="428"/>
      <c r="CA7" s="428"/>
      <c r="CB7" s="428"/>
      <c r="CC7" s="429"/>
      <c r="CD7" s="436" t="s">
        <v>107</v>
      </c>
      <c r="CE7" s="437"/>
      <c r="CF7" s="437"/>
      <c r="CG7" s="437"/>
      <c r="CH7" s="437"/>
      <c r="CI7" s="437"/>
      <c r="CJ7" s="437"/>
      <c r="CK7" s="437"/>
      <c r="CL7" s="437"/>
      <c r="CM7" s="437"/>
      <c r="CN7" s="437"/>
      <c r="CO7" s="437"/>
      <c r="CP7" s="437"/>
      <c r="CQ7" s="437"/>
      <c r="CR7" s="437"/>
      <c r="CS7" s="438"/>
      <c r="CT7" s="427">
        <v>2004504</v>
      </c>
      <c r="CU7" s="428"/>
      <c r="CV7" s="428"/>
      <c r="CW7" s="428"/>
      <c r="CX7" s="428"/>
      <c r="CY7" s="428"/>
      <c r="CZ7" s="428"/>
      <c r="DA7" s="429"/>
      <c r="DB7" s="427">
        <v>2044258</v>
      </c>
      <c r="DC7" s="428"/>
      <c r="DD7" s="428"/>
      <c r="DE7" s="428"/>
      <c r="DF7" s="428"/>
      <c r="DG7" s="428"/>
      <c r="DH7" s="428"/>
      <c r="DI7" s="429"/>
      <c r="DJ7" s="185"/>
      <c r="DK7" s="185"/>
      <c r="DL7" s="185"/>
      <c r="DM7" s="185"/>
      <c r="DN7" s="185"/>
      <c r="DO7" s="185"/>
    </row>
    <row r="8" spans="1:119" ht="18.75" customHeight="1" thickBot="1" x14ac:dyDescent="0.2">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108</v>
      </c>
      <c r="AN8" s="401"/>
      <c r="AO8" s="401"/>
      <c r="AP8" s="401"/>
      <c r="AQ8" s="401"/>
      <c r="AR8" s="401"/>
      <c r="AS8" s="401"/>
      <c r="AT8" s="402"/>
      <c r="AU8" s="484" t="s">
        <v>109</v>
      </c>
      <c r="AV8" s="485"/>
      <c r="AW8" s="485"/>
      <c r="AX8" s="485"/>
      <c r="AY8" s="407" t="s">
        <v>110</v>
      </c>
      <c r="AZ8" s="408"/>
      <c r="BA8" s="408"/>
      <c r="BB8" s="408"/>
      <c r="BC8" s="408"/>
      <c r="BD8" s="408"/>
      <c r="BE8" s="408"/>
      <c r="BF8" s="408"/>
      <c r="BG8" s="408"/>
      <c r="BH8" s="408"/>
      <c r="BI8" s="408"/>
      <c r="BJ8" s="408"/>
      <c r="BK8" s="408"/>
      <c r="BL8" s="408"/>
      <c r="BM8" s="409"/>
      <c r="BN8" s="427">
        <v>55431</v>
      </c>
      <c r="BO8" s="428"/>
      <c r="BP8" s="428"/>
      <c r="BQ8" s="428"/>
      <c r="BR8" s="428"/>
      <c r="BS8" s="428"/>
      <c r="BT8" s="428"/>
      <c r="BU8" s="429"/>
      <c r="BV8" s="427">
        <v>106162</v>
      </c>
      <c r="BW8" s="428"/>
      <c r="BX8" s="428"/>
      <c r="BY8" s="428"/>
      <c r="BZ8" s="428"/>
      <c r="CA8" s="428"/>
      <c r="CB8" s="428"/>
      <c r="CC8" s="429"/>
      <c r="CD8" s="436" t="s">
        <v>111</v>
      </c>
      <c r="CE8" s="437"/>
      <c r="CF8" s="437"/>
      <c r="CG8" s="437"/>
      <c r="CH8" s="437"/>
      <c r="CI8" s="437"/>
      <c r="CJ8" s="437"/>
      <c r="CK8" s="437"/>
      <c r="CL8" s="437"/>
      <c r="CM8" s="437"/>
      <c r="CN8" s="437"/>
      <c r="CO8" s="437"/>
      <c r="CP8" s="437"/>
      <c r="CQ8" s="437"/>
      <c r="CR8" s="437"/>
      <c r="CS8" s="438"/>
      <c r="CT8" s="540">
        <v>0.21</v>
      </c>
      <c r="CU8" s="541"/>
      <c r="CV8" s="541"/>
      <c r="CW8" s="541"/>
      <c r="CX8" s="541"/>
      <c r="CY8" s="541"/>
      <c r="CZ8" s="541"/>
      <c r="DA8" s="542"/>
      <c r="DB8" s="540">
        <v>0.2</v>
      </c>
      <c r="DC8" s="541"/>
      <c r="DD8" s="541"/>
      <c r="DE8" s="541"/>
      <c r="DF8" s="541"/>
      <c r="DG8" s="541"/>
      <c r="DH8" s="541"/>
      <c r="DI8" s="542"/>
      <c r="DJ8" s="185"/>
      <c r="DK8" s="185"/>
      <c r="DL8" s="185"/>
      <c r="DM8" s="185"/>
      <c r="DN8" s="185"/>
      <c r="DO8" s="185"/>
    </row>
    <row r="9" spans="1:119" ht="18.75" customHeight="1" thickBot="1" x14ac:dyDescent="0.2">
      <c r="A9" s="186"/>
      <c r="B9" s="566" t="s">
        <v>112</v>
      </c>
      <c r="C9" s="567"/>
      <c r="D9" s="567"/>
      <c r="E9" s="567"/>
      <c r="F9" s="567"/>
      <c r="G9" s="567"/>
      <c r="H9" s="567"/>
      <c r="I9" s="567"/>
      <c r="J9" s="567"/>
      <c r="K9" s="490"/>
      <c r="L9" s="568" t="s">
        <v>113</v>
      </c>
      <c r="M9" s="569"/>
      <c r="N9" s="569"/>
      <c r="O9" s="569"/>
      <c r="P9" s="569"/>
      <c r="Q9" s="570"/>
      <c r="R9" s="571">
        <v>3352</v>
      </c>
      <c r="S9" s="572"/>
      <c r="T9" s="572"/>
      <c r="U9" s="572"/>
      <c r="V9" s="573"/>
      <c r="W9" s="506" t="s">
        <v>114</v>
      </c>
      <c r="X9" s="507"/>
      <c r="Y9" s="507"/>
      <c r="Z9" s="507"/>
      <c r="AA9" s="507"/>
      <c r="AB9" s="507"/>
      <c r="AC9" s="507"/>
      <c r="AD9" s="507"/>
      <c r="AE9" s="507"/>
      <c r="AF9" s="507"/>
      <c r="AG9" s="507"/>
      <c r="AH9" s="507"/>
      <c r="AI9" s="507"/>
      <c r="AJ9" s="507"/>
      <c r="AK9" s="507"/>
      <c r="AL9" s="574"/>
      <c r="AM9" s="496" t="s">
        <v>115</v>
      </c>
      <c r="AN9" s="401"/>
      <c r="AO9" s="401"/>
      <c r="AP9" s="401"/>
      <c r="AQ9" s="401"/>
      <c r="AR9" s="401"/>
      <c r="AS9" s="401"/>
      <c r="AT9" s="402"/>
      <c r="AU9" s="484" t="s">
        <v>116</v>
      </c>
      <c r="AV9" s="485"/>
      <c r="AW9" s="485"/>
      <c r="AX9" s="485"/>
      <c r="AY9" s="407" t="s">
        <v>117</v>
      </c>
      <c r="AZ9" s="408"/>
      <c r="BA9" s="408"/>
      <c r="BB9" s="408"/>
      <c r="BC9" s="408"/>
      <c r="BD9" s="408"/>
      <c r="BE9" s="408"/>
      <c r="BF9" s="408"/>
      <c r="BG9" s="408"/>
      <c r="BH9" s="408"/>
      <c r="BI9" s="408"/>
      <c r="BJ9" s="408"/>
      <c r="BK9" s="408"/>
      <c r="BL9" s="408"/>
      <c r="BM9" s="409"/>
      <c r="BN9" s="427">
        <v>-50731</v>
      </c>
      <c r="BO9" s="428"/>
      <c r="BP9" s="428"/>
      <c r="BQ9" s="428"/>
      <c r="BR9" s="428"/>
      <c r="BS9" s="428"/>
      <c r="BT9" s="428"/>
      <c r="BU9" s="429"/>
      <c r="BV9" s="427">
        <v>-7355</v>
      </c>
      <c r="BW9" s="428"/>
      <c r="BX9" s="428"/>
      <c r="BY9" s="428"/>
      <c r="BZ9" s="428"/>
      <c r="CA9" s="428"/>
      <c r="CB9" s="428"/>
      <c r="CC9" s="429"/>
      <c r="CD9" s="436" t="s">
        <v>118</v>
      </c>
      <c r="CE9" s="437"/>
      <c r="CF9" s="437"/>
      <c r="CG9" s="437"/>
      <c r="CH9" s="437"/>
      <c r="CI9" s="437"/>
      <c r="CJ9" s="437"/>
      <c r="CK9" s="437"/>
      <c r="CL9" s="437"/>
      <c r="CM9" s="437"/>
      <c r="CN9" s="437"/>
      <c r="CO9" s="437"/>
      <c r="CP9" s="437"/>
      <c r="CQ9" s="437"/>
      <c r="CR9" s="437"/>
      <c r="CS9" s="438"/>
      <c r="CT9" s="397">
        <v>10.7</v>
      </c>
      <c r="CU9" s="398"/>
      <c r="CV9" s="398"/>
      <c r="CW9" s="398"/>
      <c r="CX9" s="398"/>
      <c r="CY9" s="398"/>
      <c r="CZ9" s="398"/>
      <c r="DA9" s="399"/>
      <c r="DB9" s="397">
        <v>11.9</v>
      </c>
      <c r="DC9" s="398"/>
      <c r="DD9" s="398"/>
      <c r="DE9" s="398"/>
      <c r="DF9" s="398"/>
      <c r="DG9" s="398"/>
      <c r="DH9" s="398"/>
      <c r="DI9" s="399"/>
      <c r="DJ9" s="185"/>
      <c r="DK9" s="185"/>
      <c r="DL9" s="185"/>
      <c r="DM9" s="185"/>
      <c r="DN9" s="185"/>
      <c r="DO9" s="185"/>
    </row>
    <row r="10" spans="1:119" ht="18.75" customHeight="1" thickBot="1" x14ac:dyDescent="0.2">
      <c r="A10" s="186"/>
      <c r="B10" s="566"/>
      <c r="C10" s="567"/>
      <c r="D10" s="567"/>
      <c r="E10" s="567"/>
      <c r="F10" s="567"/>
      <c r="G10" s="567"/>
      <c r="H10" s="567"/>
      <c r="I10" s="567"/>
      <c r="J10" s="567"/>
      <c r="K10" s="490"/>
      <c r="L10" s="400" t="s">
        <v>119</v>
      </c>
      <c r="M10" s="401"/>
      <c r="N10" s="401"/>
      <c r="O10" s="401"/>
      <c r="P10" s="401"/>
      <c r="Q10" s="402"/>
      <c r="R10" s="403">
        <v>3975</v>
      </c>
      <c r="S10" s="404"/>
      <c r="T10" s="404"/>
      <c r="U10" s="404"/>
      <c r="V10" s="406"/>
      <c r="W10" s="575"/>
      <c r="X10" s="389"/>
      <c r="Y10" s="389"/>
      <c r="Z10" s="389"/>
      <c r="AA10" s="389"/>
      <c r="AB10" s="389"/>
      <c r="AC10" s="389"/>
      <c r="AD10" s="389"/>
      <c r="AE10" s="389"/>
      <c r="AF10" s="389"/>
      <c r="AG10" s="389"/>
      <c r="AH10" s="389"/>
      <c r="AI10" s="389"/>
      <c r="AJ10" s="389"/>
      <c r="AK10" s="389"/>
      <c r="AL10" s="576"/>
      <c r="AM10" s="496" t="s">
        <v>120</v>
      </c>
      <c r="AN10" s="401"/>
      <c r="AO10" s="401"/>
      <c r="AP10" s="401"/>
      <c r="AQ10" s="401"/>
      <c r="AR10" s="401"/>
      <c r="AS10" s="401"/>
      <c r="AT10" s="402"/>
      <c r="AU10" s="484" t="s">
        <v>109</v>
      </c>
      <c r="AV10" s="485"/>
      <c r="AW10" s="485"/>
      <c r="AX10" s="485"/>
      <c r="AY10" s="407" t="s">
        <v>121</v>
      </c>
      <c r="AZ10" s="408"/>
      <c r="BA10" s="408"/>
      <c r="BB10" s="408"/>
      <c r="BC10" s="408"/>
      <c r="BD10" s="408"/>
      <c r="BE10" s="408"/>
      <c r="BF10" s="408"/>
      <c r="BG10" s="408"/>
      <c r="BH10" s="408"/>
      <c r="BI10" s="408"/>
      <c r="BJ10" s="408"/>
      <c r="BK10" s="408"/>
      <c r="BL10" s="408"/>
      <c r="BM10" s="409"/>
      <c r="BN10" s="427">
        <v>55460</v>
      </c>
      <c r="BO10" s="428"/>
      <c r="BP10" s="428"/>
      <c r="BQ10" s="428"/>
      <c r="BR10" s="428"/>
      <c r="BS10" s="428"/>
      <c r="BT10" s="428"/>
      <c r="BU10" s="429"/>
      <c r="BV10" s="427">
        <v>52952</v>
      </c>
      <c r="BW10" s="428"/>
      <c r="BX10" s="428"/>
      <c r="BY10" s="428"/>
      <c r="BZ10" s="428"/>
      <c r="CA10" s="428"/>
      <c r="CB10" s="428"/>
      <c r="CC10" s="429"/>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566"/>
      <c r="C11" s="567"/>
      <c r="D11" s="567"/>
      <c r="E11" s="567"/>
      <c r="F11" s="567"/>
      <c r="G11" s="567"/>
      <c r="H11" s="567"/>
      <c r="I11" s="567"/>
      <c r="J11" s="567"/>
      <c r="K11" s="490"/>
      <c r="L11" s="473" t="s">
        <v>123</v>
      </c>
      <c r="M11" s="474"/>
      <c r="N11" s="474"/>
      <c r="O11" s="474"/>
      <c r="P11" s="474"/>
      <c r="Q11" s="475"/>
      <c r="R11" s="563" t="s">
        <v>124</v>
      </c>
      <c r="S11" s="564"/>
      <c r="T11" s="564"/>
      <c r="U11" s="564"/>
      <c r="V11" s="565"/>
      <c r="W11" s="575"/>
      <c r="X11" s="389"/>
      <c r="Y11" s="389"/>
      <c r="Z11" s="389"/>
      <c r="AA11" s="389"/>
      <c r="AB11" s="389"/>
      <c r="AC11" s="389"/>
      <c r="AD11" s="389"/>
      <c r="AE11" s="389"/>
      <c r="AF11" s="389"/>
      <c r="AG11" s="389"/>
      <c r="AH11" s="389"/>
      <c r="AI11" s="389"/>
      <c r="AJ11" s="389"/>
      <c r="AK11" s="389"/>
      <c r="AL11" s="576"/>
      <c r="AM11" s="496" t="s">
        <v>125</v>
      </c>
      <c r="AN11" s="401"/>
      <c r="AO11" s="401"/>
      <c r="AP11" s="401"/>
      <c r="AQ11" s="401"/>
      <c r="AR11" s="401"/>
      <c r="AS11" s="401"/>
      <c r="AT11" s="402"/>
      <c r="AU11" s="484" t="s">
        <v>126</v>
      </c>
      <c r="AV11" s="485"/>
      <c r="AW11" s="485"/>
      <c r="AX11" s="485"/>
      <c r="AY11" s="407" t="s">
        <v>127</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128</v>
      </c>
      <c r="CE11" s="437"/>
      <c r="CF11" s="437"/>
      <c r="CG11" s="437"/>
      <c r="CH11" s="437"/>
      <c r="CI11" s="437"/>
      <c r="CJ11" s="437"/>
      <c r="CK11" s="437"/>
      <c r="CL11" s="437"/>
      <c r="CM11" s="437"/>
      <c r="CN11" s="437"/>
      <c r="CO11" s="437"/>
      <c r="CP11" s="437"/>
      <c r="CQ11" s="437"/>
      <c r="CR11" s="437"/>
      <c r="CS11" s="438"/>
      <c r="CT11" s="540" t="s">
        <v>129</v>
      </c>
      <c r="CU11" s="541"/>
      <c r="CV11" s="541"/>
      <c r="CW11" s="541"/>
      <c r="CX11" s="541"/>
      <c r="CY11" s="541"/>
      <c r="CZ11" s="541"/>
      <c r="DA11" s="542"/>
      <c r="DB11" s="540" t="s">
        <v>129</v>
      </c>
      <c r="DC11" s="541"/>
      <c r="DD11" s="541"/>
      <c r="DE11" s="541"/>
      <c r="DF11" s="541"/>
      <c r="DG11" s="541"/>
      <c r="DH11" s="541"/>
      <c r="DI11" s="542"/>
      <c r="DJ11" s="185"/>
      <c r="DK11" s="185"/>
      <c r="DL11" s="185"/>
      <c r="DM11" s="185"/>
      <c r="DN11" s="185"/>
      <c r="DO11" s="185"/>
    </row>
    <row r="12" spans="1:119" ht="18.75" customHeight="1" x14ac:dyDescent="0.15">
      <c r="A12" s="186"/>
      <c r="B12" s="543" t="s">
        <v>130</v>
      </c>
      <c r="C12" s="544"/>
      <c r="D12" s="544"/>
      <c r="E12" s="544"/>
      <c r="F12" s="544"/>
      <c r="G12" s="544"/>
      <c r="H12" s="544"/>
      <c r="I12" s="544"/>
      <c r="J12" s="544"/>
      <c r="K12" s="545"/>
      <c r="L12" s="552" t="s">
        <v>131</v>
      </c>
      <c r="M12" s="553"/>
      <c r="N12" s="553"/>
      <c r="O12" s="553"/>
      <c r="P12" s="553"/>
      <c r="Q12" s="554"/>
      <c r="R12" s="555">
        <v>3073</v>
      </c>
      <c r="S12" s="556"/>
      <c r="T12" s="556"/>
      <c r="U12" s="556"/>
      <c r="V12" s="557"/>
      <c r="W12" s="558" t="s">
        <v>1</v>
      </c>
      <c r="X12" s="485"/>
      <c r="Y12" s="485"/>
      <c r="Z12" s="485"/>
      <c r="AA12" s="485"/>
      <c r="AB12" s="559"/>
      <c r="AC12" s="484" t="s">
        <v>132</v>
      </c>
      <c r="AD12" s="485"/>
      <c r="AE12" s="485"/>
      <c r="AF12" s="485"/>
      <c r="AG12" s="559"/>
      <c r="AH12" s="484" t="s">
        <v>133</v>
      </c>
      <c r="AI12" s="485"/>
      <c r="AJ12" s="485"/>
      <c r="AK12" s="485"/>
      <c r="AL12" s="560"/>
      <c r="AM12" s="496" t="s">
        <v>134</v>
      </c>
      <c r="AN12" s="401"/>
      <c r="AO12" s="401"/>
      <c r="AP12" s="401"/>
      <c r="AQ12" s="401"/>
      <c r="AR12" s="401"/>
      <c r="AS12" s="401"/>
      <c r="AT12" s="402"/>
      <c r="AU12" s="484" t="s">
        <v>135</v>
      </c>
      <c r="AV12" s="485"/>
      <c r="AW12" s="485"/>
      <c r="AX12" s="485"/>
      <c r="AY12" s="407" t="s">
        <v>136</v>
      </c>
      <c r="AZ12" s="408"/>
      <c r="BA12" s="408"/>
      <c r="BB12" s="408"/>
      <c r="BC12" s="408"/>
      <c r="BD12" s="408"/>
      <c r="BE12" s="408"/>
      <c r="BF12" s="408"/>
      <c r="BG12" s="408"/>
      <c r="BH12" s="408"/>
      <c r="BI12" s="408"/>
      <c r="BJ12" s="408"/>
      <c r="BK12" s="408"/>
      <c r="BL12" s="408"/>
      <c r="BM12" s="409"/>
      <c r="BN12" s="427">
        <v>365235</v>
      </c>
      <c r="BO12" s="428"/>
      <c r="BP12" s="428"/>
      <c r="BQ12" s="428"/>
      <c r="BR12" s="428"/>
      <c r="BS12" s="428"/>
      <c r="BT12" s="428"/>
      <c r="BU12" s="429"/>
      <c r="BV12" s="427">
        <v>101000</v>
      </c>
      <c r="BW12" s="428"/>
      <c r="BX12" s="428"/>
      <c r="BY12" s="428"/>
      <c r="BZ12" s="428"/>
      <c r="CA12" s="428"/>
      <c r="CB12" s="428"/>
      <c r="CC12" s="429"/>
      <c r="CD12" s="436" t="s">
        <v>137</v>
      </c>
      <c r="CE12" s="437"/>
      <c r="CF12" s="437"/>
      <c r="CG12" s="437"/>
      <c r="CH12" s="437"/>
      <c r="CI12" s="437"/>
      <c r="CJ12" s="437"/>
      <c r="CK12" s="437"/>
      <c r="CL12" s="437"/>
      <c r="CM12" s="437"/>
      <c r="CN12" s="437"/>
      <c r="CO12" s="437"/>
      <c r="CP12" s="437"/>
      <c r="CQ12" s="437"/>
      <c r="CR12" s="437"/>
      <c r="CS12" s="438"/>
      <c r="CT12" s="540" t="s">
        <v>138</v>
      </c>
      <c r="CU12" s="541"/>
      <c r="CV12" s="541"/>
      <c r="CW12" s="541"/>
      <c r="CX12" s="541"/>
      <c r="CY12" s="541"/>
      <c r="CZ12" s="541"/>
      <c r="DA12" s="542"/>
      <c r="DB12" s="540" t="s">
        <v>139</v>
      </c>
      <c r="DC12" s="541"/>
      <c r="DD12" s="541"/>
      <c r="DE12" s="541"/>
      <c r="DF12" s="541"/>
      <c r="DG12" s="541"/>
      <c r="DH12" s="541"/>
      <c r="DI12" s="542"/>
      <c r="DJ12" s="185"/>
      <c r="DK12" s="185"/>
      <c r="DL12" s="185"/>
      <c r="DM12" s="185"/>
      <c r="DN12" s="185"/>
      <c r="DO12" s="185"/>
    </row>
    <row r="13" spans="1:119" ht="18.75" customHeight="1" x14ac:dyDescent="0.15">
      <c r="A13" s="186"/>
      <c r="B13" s="546"/>
      <c r="C13" s="547"/>
      <c r="D13" s="547"/>
      <c r="E13" s="547"/>
      <c r="F13" s="547"/>
      <c r="G13" s="547"/>
      <c r="H13" s="547"/>
      <c r="I13" s="547"/>
      <c r="J13" s="547"/>
      <c r="K13" s="548"/>
      <c r="L13" s="196"/>
      <c r="M13" s="527" t="s">
        <v>140</v>
      </c>
      <c r="N13" s="528"/>
      <c r="O13" s="528"/>
      <c r="P13" s="528"/>
      <c r="Q13" s="529"/>
      <c r="R13" s="530">
        <v>3032</v>
      </c>
      <c r="S13" s="531"/>
      <c r="T13" s="531"/>
      <c r="U13" s="531"/>
      <c r="V13" s="532"/>
      <c r="W13" s="518" t="s">
        <v>141</v>
      </c>
      <c r="X13" s="440"/>
      <c r="Y13" s="440"/>
      <c r="Z13" s="440"/>
      <c r="AA13" s="440"/>
      <c r="AB13" s="441"/>
      <c r="AC13" s="403">
        <v>56</v>
      </c>
      <c r="AD13" s="404"/>
      <c r="AE13" s="404"/>
      <c r="AF13" s="404"/>
      <c r="AG13" s="405"/>
      <c r="AH13" s="403">
        <v>99</v>
      </c>
      <c r="AI13" s="404"/>
      <c r="AJ13" s="404"/>
      <c r="AK13" s="404"/>
      <c r="AL13" s="406"/>
      <c r="AM13" s="496" t="s">
        <v>142</v>
      </c>
      <c r="AN13" s="401"/>
      <c r="AO13" s="401"/>
      <c r="AP13" s="401"/>
      <c r="AQ13" s="401"/>
      <c r="AR13" s="401"/>
      <c r="AS13" s="401"/>
      <c r="AT13" s="402"/>
      <c r="AU13" s="484" t="s">
        <v>116</v>
      </c>
      <c r="AV13" s="485"/>
      <c r="AW13" s="485"/>
      <c r="AX13" s="485"/>
      <c r="AY13" s="407" t="s">
        <v>143</v>
      </c>
      <c r="AZ13" s="408"/>
      <c r="BA13" s="408"/>
      <c r="BB13" s="408"/>
      <c r="BC13" s="408"/>
      <c r="BD13" s="408"/>
      <c r="BE13" s="408"/>
      <c r="BF13" s="408"/>
      <c r="BG13" s="408"/>
      <c r="BH13" s="408"/>
      <c r="BI13" s="408"/>
      <c r="BJ13" s="408"/>
      <c r="BK13" s="408"/>
      <c r="BL13" s="408"/>
      <c r="BM13" s="409"/>
      <c r="BN13" s="427">
        <v>-360506</v>
      </c>
      <c r="BO13" s="428"/>
      <c r="BP13" s="428"/>
      <c r="BQ13" s="428"/>
      <c r="BR13" s="428"/>
      <c r="BS13" s="428"/>
      <c r="BT13" s="428"/>
      <c r="BU13" s="429"/>
      <c r="BV13" s="427">
        <v>-55403</v>
      </c>
      <c r="BW13" s="428"/>
      <c r="BX13" s="428"/>
      <c r="BY13" s="428"/>
      <c r="BZ13" s="428"/>
      <c r="CA13" s="428"/>
      <c r="CB13" s="428"/>
      <c r="CC13" s="429"/>
      <c r="CD13" s="436" t="s">
        <v>144</v>
      </c>
      <c r="CE13" s="437"/>
      <c r="CF13" s="437"/>
      <c r="CG13" s="437"/>
      <c r="CH13" s="437"/>
      <c r="CI13" s="437"/>
      <c r="CJ13" s="437"/>
      <c r="CK13" s="437"/>
      <c r="CL13" s="437"/>
      <c r="CM13" s="437"/>
      <c r="CN13" s="437"/>
      <c r="CO13" s="437"/>
      <c r="CP13" s="437"/>
      <c r="CQ13" s="437"/>
      <c r="CR13" s="437"/>
      <c r="CS13" s="438"/>
      <c r="CT13" s="397">
        <v>6.5</v>
      </c>
      <c r="CU13" s="398"/>
      <c r="CV13" s="398"/>
      <c r="CW13" s="398"/>
      <c r="CX13" s="398"/>
      <c r="CY13" s="398"/>
      <c r="CZ13" s="398"/>
      <c r="DA13" s="399"/>
      <c r="DB13" s="397">
        <v>7.2</v>
      </c>
      <c r="DC13" s="398"/>
      <c r="DD13" s="398"/>
      <c r="DE13" s="398"/>
      <c r="DF13" s="398"/>
      <c r="DG13" s="398"/>
      <c r="DH13" s="398"/>
      <c r="DI13" s="399"/>
      <c r="DJ13" s="185"/>
      <c r="DK13" s="185"/>
      <c r="DL13" s="185"/>
      <c r="DM13" s="185"/>
      <c r="DN13" s="185"/>
      <c r="DO13" s="185"/>
    </row>
    <row r="14" spans="1:119" ht="18.75" customHeight="1" thickBot="1" x14ac:dyDescent="0.2">
      <c r="A14" s="186"/>
      <c r="B14" s="546"/>
      <c r="C14" s="547"/>
      <c r="D14" s="547"/>
      <c r="E14" s="547"/>
      <c r="F14" s="547"/>
      <c r="G14" s="547"/>
      <c r="H14" s="547"/>
      <c r="I14" s="547"/>
      <c r="J14" s="547"/>
      <c r="K14" s="548"/>
      <c r="L14" s="520" t="s">
        <v>145</v>
      </c>
      <c r="M14" s="561"/>
      <c r="N14" s="561"/>
      <c r="O14" s="561"/>
      <c r="P14" s="561"/>
      <c r="Q14" s="562"/>
      <c r="R14" s="530">
        <v>3126</v>
      </c>
      <c r="S14" s="531"/>
      <c r="T14" s="531"/>
      <c r="U14" s="531"/>
      <c r="V14" s="532"/>
      <c r="W14" s="533"/>
      <c r="X14" s="443"/>
      <c r="Y14" s="443"/>
      <c r="Z14" s="443"/>
      <c r="AA14" s="443"/>
      <c r="AB14" s="444"/>
      <c r="AC14" s="523">
        <v>3.3</v>
      </c>
      <c r="AD14" s="524"/>
      <c r="AE14" s="524"/>
      <c r="AF14" s="524"/>
      <c r="AG14" s="525"/>
      <c r="AH14" s="523">
        <v>5</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146</v>
      </c>
      <c r="CE14" s="434"/>
      <c r="CF14" s="434"/>
      <c r="CG14" s="434"/>
      <c r="CH14" s="434"/>
      <c r="CI14" s="434"/>
      <c r="CJ14" s="434"/>
      <c r="CK14" s="434"/>
      <c r="CL14" s="434"/>
      <c r="CM14" s="434"/>
      <c r="CN14" s="434"/>
      <c r="CO14" s="434"/>
      <c r="CP14" s="434"/>
      <c r="CQ14" s="434"/>
      <c r="CR14" s="434"/>
      <c r="CS14" s="435"/>
      <c r="CT14" s="534" t="s">
        <v>139</v>
      </c>
      <c r="CU14" s="535"/>
      <c r="CV14" s="535"/>
      <c r="CW14" s="535"/>
      <c r="CX14" s="535"/>
      <c r="CY14" s="535"/>
      <c r="CZ14" s="535"/>
      <c r="DA14" s="536"/>
      <c r="DB14" s="534" t="s">
        <v>138</v>
      </c>
      <c r="DC14" s="535"/>
      <c r="DD14" s="535"/>
      <c r="DE14" s="535"/>
      <c r="DF14" s="535"/>
      <c r="DG14" s="535"/>
      <c r="DH14" s="535"/>
      <c r="DI14" s="536"/>
      <c r="DJ14" s="185"/>
      <c r="DK14" s="185"/>
      <c r="DL14" s="185"/>
      <c r="DM14" s="185"/>
      <c r="DN14" s="185"/>
      <c r="DO14" s="185"/>
    </row>
    <row r="15" spans="1:119" ht="18.75" customHeight="1" x14ac:dyDescent="0.15">
      <c r="A15" s="186"/>
      <c r="B15" s="546"/>
      <c r="C15" s="547"/>
      <c r="D15" s="547"/>
      <c r="E15" s="547"/>
      <c r="F15" s="547"/>
      <c r="G15" s="547"/>
      <c r="H15" s="547"/>
      <c r="I15" s="547"/>
      <c r="J15" s="547"/>
      <c r="K15" s="548"/>
      <c r="L15" s="196"/>
      <c r="M15" s="527" t="s">
        <v>147</v>
      </c>
      <c r="N15" s="528"/>
      <c r="O15" s="528"/>
      <c r="P15" s="528"/>
      <c r="Q15" s="529"/>
      <c r="R15" s="530">
        <v>3092</v>
      </c>
      <c r="S15" s="531"/>
      <c r="T15" s="531"/>
      <c r="U15" s="531"/>
      <c r="V15" s="532"/>
      <c r="W15" s="518" t="s">
        <v>148</v>
      </c>
      <c r="X15" s="440"/>
      <c r="Y15" s="440"/>
      <c r="Z15" s="440"/>
      <c r="AA15" s="440"/>
      <c r="AB15" s="441"/>
      <c r="AC15" s="403">
        <v>208</v>
      </c>
      <c r="AD15" s="404"/>
      <c r="AE15" s="404"/>
      <c r="AF15" s="404"/>
      <c r="AG15" s="405"/>
      <c r="AH15" s="403">
        <v>269</v>
      </c>
      <c r="AI15" s="404"/>
      <c r="AJ15" s="404"/>
      <c r="AK15" s="404"/>
      <c r="AL15" s="406"/>
      <c r="AM15" s="496"/>
      <c r="AN15" s="401"/>
      <c r="AO15" s="401"/>
      <c r="AP15" s="401"/>
      <c r="AQ15" s="401"/>
      <c r="AR15" s="401"/>
      <c r="AS15" s="401"/>
      <c r="AT15" s="402"/>
      <c r="AU15" s="484"/>
      <c r="AV15" s="485"/>
      <c r="AW15" s="485"/>
      <c r="AX15" s="485"/>
      <c r="AY15" s="419" t="s">
        <v>149</v>
      </c>
      <c r="AZ15" s="420"/>
      <c r="BA15" s="420"/>
      <c r="BB15" s="420"/>
      <c r="BC15" s="420"/>
      <c r="BD15" s="420"/>
      <c r="BE15" s="420"/>
      <c r="BF15" s="420"/>
      <c r="BG15" s="420"/>
      <c r="BH15" s="420"/>
      <c r="BI15" s="420"/>
      <c r="BJ15" s="420"/>
      <c r="BK15" s="420"/>
      <c r="BL15" s="420"/>
      <c r="BM15" s="421"/>
      <c r="BN15" s="422">
        <v>379874</v>
      </c>
      <c r="BO15" s="423"/>
      <c r="BP15" s="423"/>
      <c r="BQ15" s="423"/>
      <c r="BR15" s="423"/>
      <c r="BS15" s="423"/>
      <c r="BT15" s="423"/>
      <c r="BU15" s="424"/>
      <c r="BV15" s="422">
        <v>385478</v>
      </c>
      <c r="BW15" s="423"/>
      <c r="BX15" s="423"/>
      <c r="BY15" s="423"/>
      <c r="BZ15" s="423"/>
      <c r="CA15" s="423"/>
      <c r="CB15" s="423"/>
      <c r="CC15" s="424"/>
      <c r="CD15" s="537" t="s">
        <v>150</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46"/>
      <c r="C16" s="547"/>
      <c r="D16" s="547"/>
      <c r="E16" s="547"/>
      <c r="F16" s="547"/>
      <c r="G16" s="547"/>
      <c r="H16" s="547"/>
      <c r="I16" s="547"/>
      <c r="J16" s="547"/>
      <c r="K16" s="548"/>
      <c r="L16" s="520" t="s">
        <v>151</v>
      </c>
      <c r="M16" s="521"/>
      <c r="N16" s="521"/>
      <c r="O16" s="521"/>
      <c r="P16" s="521"/>
      <c r="Q16" s="522"/>
      <c r="R16" s="515" t="s">
        <v>152</v>
      </c>
      <c r="S16" s="516"/>
      <c r="T16" s="516"/>
      <c r="U16" s="516"/>
      <c r="V16" s="517"/>
      <c r="W16" s="533"/>
      <c r="X16" s="443"/>
      <c r="Y16" s="443"/>
      <c r="Z16" s="443"/>
      <c r="AA16" s="443"/>
      <c r="AB16" s="444"/>
      <c r="AC16" s="523">
        <v>12.3</v>
      </c>
      <c r="AD16" s="524"/>
      <c r="AE16" s="524"/>
      <c r="AF16" s="524"/>
      <c r="AG16" s="525"/>
      <c r="AH16" s="523">
        <v>13.6</v>
      </c>
      <c r="AI16" s="524"/>
      <c r="AJ16" s="524"/>
      <c r="AK16" s="524"/>
      <c r="AL16" s="526"/>
      <c r="AM16" s="496"/>
      <c r="AN16" s="401"/>
      <c r="AO16" s="401"/>
      <c r="AP16" s="401"/>
      <c r="AQ16" s="401"/>
      <c r="AR16" s="401"/>
      <c r="AS16" s="401"/>
      <c r="AT16" s="402"/>
      <c r="AU16" s="484"/>
      <c r="AV16" s="485"/>
      <c r="AW16" s="485"/>
      <c r="AX16" s="485"/>
      <c r="AY16" s="407" t="s">
        <v>153</v>
      </c>
      <c r="AZ16" s="408"/>
      <c r="BA16" s="408"/>
      <c r="BB16" s="408"/>
      <c r="BC16" s="408"/>
      <c r="BD16" s="408"/>
      <c r="BE16" s="408"/>
      <c r="BF16" s="408"/>
      <c r="BG16" s="408"/>
      <c r="BH16" s="408"/>
      <c r="BI16" s="408"/>
      <c r="BJ16" s="408"/>
      <c r="BK16" s="408"/>
      <c r="BL16" s="408"/>
      <c r="BM16" s="409"/>
      <c r="BN16" s="427">
        <v>1831384</v>
      </c>
      <c r="BO16" s="428"/>
      <c r="BP16" s="428"/>
      <c r="BQ16" s="428"/>
      <c r="BR16" s="428"/>
      <c r="BS16" s="428"/>
      <c r="BT16" s="428"/>
      <c r="BU16" s="429"/>
      <c r="BV16" s="427">
        <v>1856567</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x14ac:dyDescent="0.2">
      <c r="A17" s="186"/>
      <c r="B17" s="549"/>
      <c r="C17" s="550"/>
      <c r="D17" s="550"/>
      <c r="E17" s="550"/>
      <c r="F17" s="550"/>
      <c r="G17" s="550"/>
      <c r="H17" s="550"/>
      <c r="I17" s="550"/>
      <c r="J17" s="550"/>
      <c r="K17" s="551"/>
      <c r="L17" s="201"/>
      <c r="M17" s="512" t="s">
        <v>154</v>
      </c>
      <c r="N17" s="513"/>
      <c r="O17" s="513"/>
      <c r="P17" s="513"/>
      <c r="Q17" s="514"/>
      <c r="R17" s="515" t="s">
        <v>155</v>
      </c>
      <c r="S17" s="516"/>
      <c r="T17" s="516"/>
      <c r="U17" s="516"/>
      <c r="V17" s="517"/>
      <c r="W17" s="518" t="s">
        <v>156</v>
      </c>
      <c r="X17" s="440"/>
      <c r="Y17" s="440"/>
      <c r="Z17" s="440"/>
      <c r="AA17" s="440"/>
      <c r="AB17" s="441"/>
      <c r="AC17" s="403">
        <v>1433</v>
      </c>
      <c r="AD17" s="404"/>
      <c r="AE17" s="404"/>
      <c r="AF17" s="404"/>
      <c r="AG17" s="405"/>
      <c r="AH17" s="403">
        <v>1617</v>
      </c>
      <c r="AI17" s="404"/>
      <c r="AJ17" s="404"/>
      <c r="AK17" s="404"/>
      <c r="AL17" s="406"/>
      <c r="AM17" s="496"/>
      <c r="AN17" s="401"/>
      <c r="AO17" s="401"/>
      <c r="AP17" s="401"/>
      <c r="AQ17" s="401"/>
      <c r="AR17" s="401"/>
      <c r="AS17" s="401"/>
      <c r="AT17" s="402"/>
      <c r="AU17" s="484"/>
      <c r="AV17" s="485"/>
      <c r="AW17" s="485"/>
      <c r="AX17" s="485"/>
      <c r="AY17" s="407" t="s">
        <v>157</v>
      </c>
      <c r="AZ17" s="408"/>
      <c r="BA17" s="408"/>
      <c r="BB17" s="408"/>
      <c r="BC17" s="408"/>
      <c r="BD17" s="408"/>
      <c r="BE17" s="408"/>
      <c r="BF17" s="408"/>
      <c r="BG17" s="408"/>
      <c r="BH17" s="408"/>
      <c r="BI17" s="408"/>
      <c r="BJ17" s="408"/>
      <c r="BK17" s="408"/>
      <c r="BL17" s="408"/>
      <c r="BM17" s="409"/>
      <c r="BN17" s="427">
        <v>475079</v>
      </c>
      <c r="BO17" s="428"/>
      <c r="BP17" s="428"/>
      <c r="BQ17" s="428"/>
      <c r="BR17" s="428"/>
      <c r="BS17" s="428"/>
      <c r="BT17" s="428"/>
      <c r="BU17" s="429"/>
      <c r="BV17" s="427">
        <v>491673</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
      <c r="A18" s="186"/>
      <c r="B18" s="489" t="s">
        <v>158</v>
      </c>
      <c r="C18" s="490"/>
      <c r="D18" s="490"/>
      <c r="E18" s="491"/>
      <c r="F18" s="491"/>
      <c r="G18" s="491"/>
      <c r="H18" s="491"/>
      <c r="I18" s="491"/>
      <c r="J18" s="491"/>
      <c r="K18" s="491"/>
      <c r="L18" s="492">
        <v>137.03</v>
      </c>
      <c r="M18" s="492"/>
      <c r="N18" s="492"/>
      <c r="O18" s="492"/>
      <c r="P18" s="492"/>
      <c r="Q18" s="492"/>
      <c r="R18" s="493"/>
      <c r="S18" s="493"/>
      <c r="T18" s="493"/>
      <c r="U18" s="493"/>
      <c r="V18" s="494"/>
      <c r="W18" s="508"/>
      <c r="X18" s="509"/>
      <c r="Y18" s="509"/>
      <c r="Z18" s="509"/>
      <c r="AA18" s="509"/>
      <c r="AB18" s="519"/>
      <c r="AC18" s="391">
        <v>84.4</v>
      </c>
      <c r="AD18" s="392"/>
      <c r="AE18" s="392"/>
      <c r="AF18" s="392"/>
      <c r="AG18" s="495"/>
      <c r="AH18" s="391">
        <v>81.5</v>
      </c>
      <c r="AI18" s="392"/>
      <c r="AJ18" s="392"/>
      <c r="AK18" s="392"/>
      <c r="AL18" s="393"/>
      <c r="AM18" s="496"/>
      <c r="AN18" s="401"/>
      <c r="AO18" s="401"/>
      <c r="AP18" s="401"/>
      <c r="AQ18" s="401"/>
      <c r="AR18" s="401"/>
      <c r="AS18" s="401"/>
      <c r="AT18" s="402"/>
      <c r="AU18" s="484"/>
      <c r="AV18" s="485"/>
      <c r="AW18" s="485"/>
      <c r="AX18" s="485"/>
      <c r="AY18" s="407" t="s">
        <v>159</v>
      </c>
      <c r="AZ18" s="408"/>
      <c r="BA18" s="408"/>
      <c r="BB18" s="408"/>
      <c r="BC18" s="408"/>
      <c r="BD18" s="408"/>
      <c r="BE18" s="408"/>
      <c r="BF18" s="408"/>
      <c r="BG18" s="408"/>
      <c r="BH18" s="408"/>
      <c r="BI18" s="408"/>
      <c r="BJ18" s="408"/>
      <c r="BK18" s="408"/>
      <c r="BL18" s="408"/>
      <c r="BM18" s="409"/>
      <c r="BN18" s="427">
        <v>1961760</v>
      </c>
      <c r="BO18" s="428"/>
      <c r="BP18" s="428"/>
      <c r="BQ18" s="428"/>
      <c r="BR18" s="428"/>
      <c r="BS18" s="428"/>
      <c r="BT18" s="428"/>
      <c r="BU18" s="429"/>
      <c r="BV18" s="427">
        <v>1941000</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
      <c r="A19" s="186"/>
      <c r="B19" s="489" t="s">
        <v>160</v>
      </c>
      <c r="C19" s="490"/>
      <c r="D19" s="490"/>
      <c r="E19" s="491"/>
      <c r="F19" s="491"/>
      <c r="G19" s="491"/>
      <c r="H19" s="491"/>
      <c r="I19" s="491"/>
      <c r="J19" s="491"/>
      <c r="K19" s="491"/>
      <c r="L19" s="497">
        <v>24</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161</v>
      </c>
      <c r="AZ19" s="408"/>
      <c r="BA19" s="408"/>
      <c r="BB19" s="408"/>
      <c r="BC19" s="408"/>
      <c r="BD19" s="408"/>
      <c r="BE19" s="408"/>
      <c r="BF19" s="408"/>
      <c r="BG19" s="408"/>
      <c r="BH19" s="408"/>
      <c r="BI19" s="408"/>
      <c r="BJ19" s="408"/>
      <c r="BK19" s="408"/>
      <c r="BL19" s="408"/>
      <c r="BM19" s="409"/>
      <c r="BN19" s="427">
        <v>2809849</v>
      </c>
      <c r="BO19" s="428"/>
      <c r="BP19" s="428"/>
      <c r="BQ19" s="428"/>
      <c r="BR19" s="428"/>
      <c r="BS19" s="428"/>
      <c r="BT19" s="428"/>
      <c r="BU19" s="429"/>
      <c r="BV19" s="427">
        <v>2735744</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
      <c r="A20" s="186"/>
      <c r="B20" s="489" t="s">
        <v>162</v>
      </c>
      <c r="C20" s="490"/>
      <c r="D20" s="490"/>
      <c r="E20" s="491"/>
      <c r="F20" s="491"/>
      <c r="G20" s="491"/>
      <c r="H20" s="491"/>
      <c r="I20" s="491"/>
      <c r="J20" s="491"/>
      <c r="K20" s="491"/>
      <c r="L20" s="497">
        <v>1468</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15">
      <c r="A21" s="186"/>
      <c r="B21" s="486" t="s">
        <v>163</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
      <c r="A22" s="186"/>
      <c r="B22" s="456" t="s">
        <v>164</v>
      </c>
      <c r="C22" s="457"/>
      <c r="D22" s="458"/>
      <c r="E22" s="465" t="s">
        <v>1</v>
      </c>
      <c r="F22" s="440"/>
      <c r="G22" s="440"/>
      <c r="H22" s="440"/>
      <c r="I22" s="440"/>
      <c r="J22" s="440"/>
      <c r="K22" s="441"/>
      <c r="L22" s="465" t="s">
        <v>165</v>
      </c>
      <c r="M22" s="440"/>
      <c r="N22" s="440"/>
      <c r="O22" s="440"/>
      <c r="P22" s="441"/>
      <c r="Q22" s="450" t="s">
        <v>166</v>
      </c>
      <c r="R22" s="451"/>
      <c r="S22" s="451"/>
      <c r="T22" s="451"/>
      <c r="U22" s="451"/>
      <c r="V22" s="466"/>
      <c r="W22" s="468" t="s">
        <v>167</v>
      </c>
      <c r="X22" s="457"/>
      <c r="Y22" s="458"/>
      <c r="Z22" s="465" t="s">
        <v>1</v>
      </c>
      <c r="AA22" s="440"/>
      <c r="AB22" s="440"/>
      <c r="AC22" s="440"/>
      <c r="AD22" s="440"/>
      <c r="AE22" s="440"/>
      <c r="AF22" s="440"/>
      <c r="AG22" s="441"/>
      <c r="AH22" s="439" t="s">
        <v>168</v>
      </c>
      <c r="AI22" s="440"/>
      <c r="AJ22" s="440"/>
      <c r="AK22" s="440"/>
      <c r="AL22" s="441"/>
      <c r="AM22" s="439" t="s">
        <v>169</v>
      </c>
      <c r="AN22" s="445"/>
      <c r="AO22" s="445"/>
      <c r="AP22" s="445"/>
      <c r="AQ22" s="445"/>
      <c r="AR22" s="446"/>
      <c r="AS22" s="450" t="s">
        <v>166</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15">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170</v>
      </c>
      <c r="AZ23" s="420"/>
      <c r="BA23" s="420"/>
      <c r="BB23" s="420"/>
      <c r="BC23" s="420"/>
      <c r="BD23" s="420"/>
      <c r="BE23" s="420"/>
      <c r="BF23" s="420"/>
      <c r="BG23" s="420"/>
      <c r="BH23" s="420"/>
      <c r="BI23" s="420"/>
      <c r="BJ23" s="420"/>
      <c r="BK23" s="420"/>
      <c r="BL23" s="420"/>
      <c r="BM23" s="421"/>
      <c r="BN23" s="427">
        <v>3441959</v>
      </c>
      <c r="BO23" s="428"/>
      <c r="BP23" s="428"/>
      <c r="BQ23" s="428"/>
      <c r="BR23" s="428"/>
      <c r="BS23" s="428"/>
      <c r="BT23" s="428"/>
      <c r="BU23" s="429"/>
      <c r="BV23" s="427">
        <v>3433525</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
      <c r="A24" s="186"/>
      <c r="B24" s="459"/>
      <c r="C24" s="460"/>
      <c r="D24" s="461"/>
      <c r="E24" s="400" t="s">
        <v>171</v>
      </c>
      <c r="F24" s="401"/>
      <c r="G24" s="401"/>
      <c r="H24" s="401"/>
      <c r="I24" s="401"/>
      <c r="J24" s="401"/>
      <c r="K24" s="402"/>
      <c r="L24" s="403">
        <v>1</v>
      </c>
      <c r="M24" s="404"/>
      <c r="N24" s="404"/>
      <c r="O24" s="404"/>
      <c r="P24" s="405"/>
      <c r="Q24" s="403">
        <v>6300</v>
      </c>
      <c r="R24" s="404"/>
      <c r="S24" s="404"/>
      <c r="T24" s="404"/>
      <c r="U24" s="404"/>
      <c r="V24" s="405"/>
      <c r="W24" s="469"/>
      <c r="X24" s="460"/>
      <c r="Y24" s="461"/>
      <c r="Z24" s="400" t="s">
        <v>172</v>
      </c>
      <c r="AA24" s="401"/>
      <c r="AB24" s="401"/>
      <c r="AC24" s="401"/>
      <c r="AD24" s="401"/>
      <c r="AE24" s="401"/>
      <c r="AF24" s="401"/>
      <c r="AG24" s="402"/>
      <c r="AH24" s="403">
        <v>108</v>
      </c>
      <c r="AI24" s="404"/>
      <c r="AJ24" s="404"/>
      <c r="AK24" s="404"/>
      <c r="AL24" s="405"/>
      <c r="AM24" s="403">
        <v>300780</v>
      </c>
      <c r="AN24" s="404"/>
      <c r="AO24" s="404"/>
      <c r="AP24" s="404"/>
      <c r="AQ24" s="404"/>
      <c r="AR24" s="405"/>
      <c r="AS24" s="403">
        <v>2785</v>
      </c>
      <c r="AT24" s="404"/>
      <c r="AU24" s="404"/>
      <c r="AV24" s="404"/>
      <c r="AW24" s="404"/>
      <c r="AX24" s="406"/>
      <c r="AY24" s="394" t="s">
        <v>173</v>
      </c>
      <c r="AZ24" s="395"/>
      <c r="BA24" s="395"/>
      <c r="BB24" s="395"/>
      <c r="BC24" s="395"/>
      <c r="BD24" s="395"/>
      <c r="BE24" s="395"/>
      <c r="BF24" s="395"/>
      <c r="BG24" s="395"/>
      <c r="BH24" s="395"/>
      <c r="BI24" s="395"/>
      <c r="BJ24" s="395"/>
      <c r="BK24" s="395"/>
      <c r="BL24" s="395"/>
      <c r="BM24" s="396"/>
      <c r="BN24" s="427">
        <v>3377859</v>
      </c>
      <c r="BO24" s="428"/>
      <c r="BP24" s="428"/>
      <c r="BQ24" s="428"/>
      <c r="BR24" s="428"/>
      <c r="BS24" s="428"/>
      <c r="BT24" s="428"/>
      <c r="BU24" s="429"/>
      <c r="BV24" s="427">
        <v>3318405</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15">
      <c r="A25" s="186"/>
      <c r="B25" s="459"/>
      <c r="C25" s="460"/>
      <c r="D25" s="461"/>
      <c r="E25" s="400" t="s">
        <v>174</v>
      </c>
      <c r="F25" s="401"/>
      <c r="G25" s="401"/>
      <c r="H25" s="401"/>
      <c r="I25" s="401"/>
      <c r="J25" s="401"/>
      <c r="K25" s="402"/>
      <c r="L25" s="403">
        <v>1</v>
      </c>
      <c r="M25" s="404"/>
      <c r="N25" s="404"/>
      <c r="O25" s="404"/>
      <c r="P25" s="405"/>
      <c r="Q25" s="403">
        <v>5400</v>
      </c>
      <c r="R25" s="404"/>
      <c r="S25" s="404"/>
      <c r="T25" s="404"/>
      <c r="U25" s="404"/>
      <c r="V25" s="405"/>
      <c r="W25" s="469"/>
      <c r="X25" s="460"/>
      <c r="Y25" s="461"/>
      <c r="Z25" s="400" t="s">
        <v>175</v>
      </c>
      <c r="AA25" s="401"/>
      <c r="AB25" s="401"/>
      <c r="AC25" s="401"/>
      <c r="AD25" s="401"/>
      <c r="AE25" s="401"/>
      <c r="AF25" s="401"/>
      <c r="AG25" s="402"/>
      <c r="AH25" s="403">
        <v>25</v>
      </c>
      <c r="AI25" s="404"/>
      <c r="AJ25" s="404"/>
      <c r="AK25" s="404"/>
      <c r="AL25" s="405"/>
      <c r="AM25" s="403">
        <v>63550</v>
      </c>
      <c r="AN25" s="404"/>
      <c r="AO25" s="404"/>
      <c r="AP25" s="404"/>
      <c r="AQ25" s="404"/>
      <c r="AR25" s="405"/>
      <c r="AS25" s="403">
        <v>2542</v>
      </c>
      <c r="AT25" s="404"/>
      <c r="AU25" s="404"/>
      <c r="AV25" s="404"/>
      <c r="AW25" s="404"/>
      <c r="AX25" s="406"/>
      <c r="AY25" s="419" t="s">
        <v>176</v>
      </c>
      <c r="AZ25" s="420"/>
      <c r="BA25" s="420"/>
      <c r="BB25" s="420"/>
      <c r="BC25" s="420"/>
      <c r="BD25" s="420"/>
      <c r="BE25" s="420"/>
      <c r="BF25" s="420"/>
      <c r="BG25" s="420"/>
      <c r="BH25" s="420"/>
      <c r="BI25" s="420"/>
      <c r="BJ25" s="420"/>
      <c r="BK25" s="420"/>
      <c r="BL25" s="420"/>
      <c r="BM25" s="421"/>
      <c r="BN25" s="422" t="s">
        <v>177</v>
      </c>
      <c r="BO25" s="423"/>
      <c r="BP25" s="423"/>
      <c r="BQ25" s="423"/>
      <c r="BR25" s="423"/>
      <c r="BS25" s="423"/>
      <c r="BT25" s="423"/>
      <c r="BU25" s="424"/>
      <c r="BV25" s="422" t="s">
        <v>177</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15">
      <c r="A26" s="186"/>
      <c r="B26" s="459"/>
      <c r="C26" s="460"/>
      <c r="D26" s="461"/>
      <c r="E26" s="400" t="s">
        <v>178</v>
      </c>
      <c r="F26" s="401"/>
      <c r="G26" s="401"/>
      <c r="H26" s="401"/>
      <c r="I26" s="401"/>
      <c r="J26" s="401"/>
      <c r="K26" s="402"/>
      <c r="L26" s="403">
        <v>1</v>
      </c>
      <c r="M26" s="404"/>
      <c r="N26" s="404"/>
      <c r="O26" s="404"/>
      <c r="P26" s="405"/>
      <c r="Q26" s="403">
        <v>4950</v>
      </c>
      <c r="R26" s="404"/>
      <c r="S26" s="404"/>
      <c r="T26" s="404"/>
      <c r="U26" s="404"/>
      <c r="V26" s="405"/>
      <c r="W26" s="469"/>
      <c r="X26" s="460"/>
      <c r="Y26" s="461"/>
      <c r="Z26" s="400" t="s">
        <v>179</v>
      </c>
      <c r="AA26" s="482"/>
      <c r="AB26" s="482"/>
      <c r="AC26" s="482"/>
      <c r="AD26" s="482"/>
      <c r="AE26" s="482"/>
      <c r="AF26" s="482"/>
      <c r="AG26" s="483"/>
      <c r="AH26" s="403">
        <v>3</v>
      </c>
      <c r="AI26" s="404"/>
      <c r="AJ26" s="404"/>
      <c r="AK26" s="404"/>
      <c r="AL26" s="405"/>
      <c r="AM26" s="403">
        <v>6447</v>
      </c>
      <c r="AN26" s="404"/>
      <c r="AO26" s="404"/>
      <c r="AP26" s="404"/>
      <c r="AQ26" s="404"/>
      <c r="AR26" s="405"/>
      <c r="AS26" s="403">
        <v>2149</v>
      </c>
      <c r="AT26" s="404"/>
      <c r="AU26" s="404"/>
      <c r="AV26" s="404"/>
      <c r="AW26" s="404"/>
      <c r="AX26" s="406"/>
      <c r="AY26" s="436" t="s">
        <v>180</v>
      </c>
      <c r="AZ26" s="437"/>
      <c r="BA26" s="437"/>
      <c r="BB26" s="437"/>
      <c r="BC26" s="437"/>
      <c r="BD26" s="437"/>
      <c r="BE26" s="437"/>
      <c r="BF26" s="437"/>
      <c r="BG26" s="437"/>
      <c r="BH26" s="437"/>
      <c r="BI26" s="437"/>
      <c r="BJ26" s="437"/>
      <c r="BK26" s="437"/>
      <c r="BL26" s="437"/>
      <c r="BM26" s="438"/>
      <c r="BN26" s="427" t="s">
        <v>177</v>
      </c>
      <c r="BO26" s="428"/>
      <c r="BP26" s="428"/>
      <c r="BQ26" s="428"/>
      <c r="BR26" s="428"/>
      <c r="BS26" s="428"/>
      <c r="BT26" s="428"/>
      <c r="BU26" s="429"/>
      <c r="BV26" s="427" t="s">
        <v>177</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
      <c r="A27" s="186"/>
      <c r="B27" s="459"/>
      <c r="C27" s="460"/>
      <c r="D27" s="461"/>
      <c r="E27" s="400" t="s">
        <v>181</v>
      </c>
      <c r="F27" s="401"/>
      <c r="G27" s="401"/>
      <c r="H27" s="401"/>
      <c r="I27" s="401"/>
      <c r="J27" s="401"/>
      <c r="K27" s="402"/>
      <c r="L27" s="403">
        <v>1</v>
      </c>
      <c r="M27" s="404"/>
      <c r="N27" s="404"/>
      <c r="O27" s="404"/>
      <c r="P27" s="405"/>
      <c r="Q27" s="403">
        <v>2500</v>
      </c>
      <c r="R27" s="404"/>
      <c r="S27" s="404"/>
      <c r="T27" s="404"/>
      <c r="U27" s="404"/>
      <c r="V27" s="405"/>
      <c r="W27" s="469"/>
      <c r="X27" s="460"/>
      <c r="Y27" s="461"/>
      <c r="Z27" s="400" t="s">
        <v>182</v>
      </c>
      <c r="AA27" s="401"/>
      <c r="AB27" s="401"/>
      <c r="AC27" s="401"/>
      <c r="AD27" s="401"/>
      <c r="AE27" s="401"/>
      <c r="AF27" s="401"/>
      <c r="AG27" s="402"/>
      <c r="AH27" s="403" t="s">
        <v>177</v>
      </c>
      <c r="AI27" s="404"/>
      <c r="AJ27" s="404"/>
      <c r="AK27" s="404"/>
      <c r="AL27" s="405"/>
      <c r="AM27" s="403" t="s">
        <v>129</v>
      </c>
      <c r="AN27" s="404"/>
      <c r="AO27" s="404"/>
      <c r="AP27" s="404"/>
      <c r="AQ27" s="404"/>
      <c r="AR27" s="405"/>
      <c r="AS27" s="403" t="s">
        <v>177</v>
      </c>
      <c r="AT27" s="404"/>
      <c r="AU27" s="404"/>
      <c r="AV27" s="404"/>
      <c r="AW27" s="404"/>
      <c r="AX27" s="406"/>
      <c r="AY27" s="433" t="s">
        <v>183</v>
      </c>
      <c r="AZ27" s="434"/>
      <c r="BA27" s="434"/>
      <c r="BB27" s="434"/>
      <c r="BC27" s="434"/>
      <c r="BD27" s="434"/>
      <c r="BE27" s="434"/>
      <c r="BF27" s="434"/>
      <c r="BG27" s="434"/>
      <c r="BH27" s="434"/>
      <c r="BI27" s="434"/>
      <c r="BJ27" s="434"/>
      <c r="BK27" s="434"/>
      <c r="BL27" s="434"/>
      <c r="BM27" s="435"/>
      <c r="BN27" s="430">
        <v>81376</v>
      </c>
      <c r="BO27" s="431"/>
      <c r="BP27" s="431"/>
      <c r="BQ27" s="431"/>
      <c r="BR27" s="431"/>
      <c r="BS27" s="431"/>
      <c r="BT27" s="431"/>
      <c r="BU27" s="432"/>
      <c r="BV27" s="430">
        <v>81373</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15">
      <c r="A28" s="186"/>
      <c r="B28" s="459"/>
      <c r="C28" s="460"/>
      <c r="D28" s="461"/>
      <c r="E28" s="400" t="s">
        <v>184</v>
      </c>
      <c r="F28" s="401"/>
      <c r="G28" s="401"/>
      <c r="H28" s="401"/>
      <c r="I28" s="401"/>
      <c r="J28" s="401"/>
      <c r="K28" s="402"/>
      <c r="L28" s="403">
        <v>1</v>
      </c>
      <c r="M28" s="404"/>
      <c r="N28" s="404"/>
      <c r="O28" s="404"/>
      <c r="P28" s="405"/>
      <c r="Q28" s="403">
        <v>2000</v>
      </c>
      <c r="R28" s="404"/>
      <c r="S28" s="404"/>
      <c r="T28" s="404"/>
      <c r="U28" s="404"/>
      <c r="V28" s="405"/>
      <c r="W28" s="469"/>
      <c r="X28" s="460"/>
      <c r="Y28" s="461"/>
      <c r="Z28" s="400" t="s">
        <v>185</v>
      </c>
      <c r="AA28" s="401"/>
      <c r="AB28" s="401"/>
      <c r="AC28" s="401"/>
      <c r="AD28" s="401"/>
      <c r="AE28" s="401"/>
      <c r="AF28" s="401"/>
      <c r="AG28" s="402"/>
      <c r="AH28" s="403" t="s">
        <v>177</v>
      </c>
      <c r="AI28" s="404"/>
      <c r="AJ28" s="404"/>
      <c r="AK28" s="404"/>
      <c r="AL28" s="405"/>
      <c r="AM28" s="403" t="s">
        <v>177</v>
      </c>
      <c r="AN28" s="404"/>
      <c r="AO28" s="404"/>
      <c r="AP28" s="404"/>
      <c r="AQ28" s="404"/>
      <c r="AR28" s="405"/>
      <c r="AS28" s="403" t="s">
        <v>177</v>
      </c>
      <c r="AT28" s="404"/>
      <c r="AU28" s="404"/>
      <c r="AV28" s="404"/>
      <c r="AW28" s="404"/>
      <c r="AX28" s="406"/>
      <c r="AY28" s="410" t="s">
        <v>186</v>
      </c>
      <c r="AZ28" s="411"/>
      <c r="BA28" s="411"/>
      <c r="BB28" s="412"/>
      <c r="BC28" s="419" t="s">
        <v>48</v>
      </c>
      <c r="BD28" s="420"/>
      <c r="BE28" s="420"/>
      <c r="BF28" s="420"/>
      <c r="BG28" s="420"/>
      <c r="BH28" s="420"/>
      <c r="BI28" s="420"/>
      <c r="BJ28" s="420"/>
      <c r="BK28" s="420"/>
      <c r="BL28" s="420"/>
      <c r="BM28" s="421"/>
      <c r="BN28" s="422">
        <v>892151</v>
      </c>
      <c r="BO28" s="423"/>
      <c r="BP28" s="423"/>
      <c r="BQ28" s="423"/>
      <c r="BR28" s="423"/>
      <c r="BS28" s="423"/>
      <c r="BT28" s="423"/>
      <c r="BU28" s="424"/>
      <c r="BV28" s="422">
        <v>1201926</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15">
      <c r="A29" s="186"/>
      <c r="B29" s="459"/>
      <c r="C29" s="460"/>
      <c r="D29" s="461"/>
      <c r="E29" s="400" t="s">
        <v>187</v>
      </c>
      <c r="F29" s="401"/>
      <c r="G29" s="401"/>
      <c r="H29" s="401"/>
      <c r="I29" s="401"/>
      <c r="J29" s="401"/>
      <c r="K29" s="402"/>
      <c r="L29" s="403">
        <v>9</v>
      </c>
      <c r="M29" s="404"/>
      <c r="N29" s="404"/>
      <c r="O29" s="404"/>
      <c r="P29" s="405"/>
      <c r="Q29" s="403">
        <v>1800</v>
      </c>
      <c r="R29" s="404"/>
      <c r="S29" s="404"/>
      <c r="T29" s="404"/>
      <c r="U29" s="404"/>
      <c r="V29" s="405"/>
      <c r="W29" s="470"/>
      <c r="X29" s="471"/>
      <c r="Y29" s="472"/>
      <c r="Z29" s="400" t="s">
        <v>188</v>
      </c>
      <c r="AA29" s="401"/>
      <c r="AB29" s="401"/>
      <c r="AC29" s="401"/>
      <c r="AD29" s="401"/>
      <c r="AE29" s="401"/>
      <c r="AF29" s="401"/>
      <c r="AG29" s="402"/>
      <c r="AH29" s="403">
        <v>108</v>
      </c>
      <c r="AI29" s="404"/>
      <c r="AJ29" s="404"/>
      <c r="AK29" s="404"/>
      <c r="AL29" s="405"/>
      <c r="AM29" s="403">
        <v>300780</v>
      </c>
      <c r="AN29" s="404"/>
      <c r="AO29" s="404"/>
      <c r="AP29" s="404"/>
      <c r="AQ29" s="404"/>
      <c r="AR29" s="405"/>
      <c r="AS29" s="403">
        <v>2785</v>
      </c>
      <c r="AT29" s="404"/>
      <c r="AU29" s="404"/>
      <c r="AV29" s="404"/>
      <c r="AW29" s="404"/>
      <c r="AX29" s="406"/>
      <c r="AY29" s="413"/>
      <c r="AZ29" s="414"/>
      <c r="BA29" s="414"/>
      <c r="BB29" s="415"/>
      <c r="BC29" s="407" t="s">
        <v>189</v>
      </c>
      <c r="BD29" s="408"/>
      <c r="BE29" s="408"/>
      <c r="BF29" s="408"/>
      <c r="BG29" s="408"/>
      <c r="BH29" s="408"/>
      <c r="BI29" s="408"/>
      <c r="BJ29" s="408"/>
      <c r="BK29" s="408"/>
      <c r="BL29" s="408"/>
      <c r="BM29" s="409"/>
      <c r="BN29" s="427">
        <v>40624</v>
      </c>
      <c r="BO29" s="428"/>
      <c r="BP29" s="428"/>
      <c r="BQ29" s="428"/>
      <c r="BR29" s="428"/>
      <c r="BS29" s="428"/>
      <c r="BT29" s="428"/>
      <c r="BU29" s="429"/>
      <c r="BV29" s="427">
        <v>40619</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190</v>
      </c>
      <c r="X30" s="480"/>
      <c r="Y30" s="480"/>
      <c r="Z30" s="480"/>
      <c r="AA30" s="480"/>
      <c r="AB30" s="480"/>
      <c r="AC30" s="480"/>
      <c r="AD30" s="480"/>
      <c r="AE30" s="480"/>
      <c r="AF30" s="480"/>
      <c r="AG30" s="481"/>
      <c r="AH30" s="391">
        <v>89.4</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7640817</v>
      </c>
      <c r="BO30" s="431"/>
      <c r="BP30" s="431"/>
      <c r="BQ30" s="431"/>
      <c r="BR30" s="431"/>
      <c r="BS30" s="431"/>
      <c r="BT30" s="431"/>
      <c r="BU30" s="432"/>
      <c r="BV30" s="430">
        <v>641350</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390" t="s">
        <v>197</v>
      </c>
      <c r="D33" s="390"/>
      <c r="E33" s="389" t="s">
        <v>198</v>
      </c>
      <c r="F33" s="389"/>
      <c r="G33" s="389"/>
      <c r="H33" s="389"/>
      <c r="I33" s="389"/>
      <c r="J33" s="389"/>
      <c r="K33" s="389"/>
      <c r="L33" s="389"/>
      <c r="M33" s="389"/>
      <c r="N33" s="389"/>
      <c r="O33" s="389"/>
      <c r="P33" s="389"/>
      <c r="Q33" s="389"/>
      <c r="R33" s="389"/>
      <c r="S33" s="389"/>
      <c r="T33" s="215"/>
      <c r="U33" s="390" t="s">
        <v>199</v>
      </c>
      <c r="V33" s="390"/>
      <c r="W33" s="389" t="s">
        <v>200</v>
      </c>
      <c r="X33" s="389"/>
      <c r="Y33" s="389"/>
      <c r="Z33" s="389"/>
      <c r="AA33" s="389"/>
      <c r="AB33" s="389"/>
      <c r="AC33" s="389"/>
      <c r="AD33" s="389"/>
      <c r="AE33" s="389"/>
      <c r="AF33" s="389"/>
      <c r="AG33" s="389"/>
      <c r="AH33" s="389"/>
      <c r="AI33" s="389"/>
      <c r="AJ33" s="389"/>
      <c r="AK33" s="389"/>
      <c r="AL33" s="215"/>
      <c r="AM33" s="390" t="s">
        <v>199</v>
      </c>
      <c r="AN33" s="390"/>
      <c r="AO33" s="389" t="s">
        <v>198</v>
      </c>
      <c r="AP33" s="389"/>
      <c r="AQ33" s="389"/>
      <c r="AR33" s="389"/>
      <c r="AS33" s="389"/>
      <c r="AT33" s="389"/>
      <c r="AU33" s="389"/>
      <c r="AV33" s="389"/>
      <c r="AW33" s="389"/>
      <c r="AX33" s="389"/>
      <c r="AY33" s="389"/>
      <c r="AZ33" s="389"/>
      <c r="BA33" s="389"/>
      <c r="BB33" s="389"/>
      <c r="BC33" s="389"/>
      <c r="BD33" s="216"/>
      <c r="BE33" s="389" t="s">
        <v>201</v>
      </c>
      <c r="BF33" s="389"/>
      <c r="BG33" s="389" t="s">
        <v>202</v>
      </c>
      <c r="BH33" s="389"/>
      <c r="BI33" s="389"/>
      <c r="BJ33" s="389"/>
      <c r="BK33" s="389"/>
      <c r="BL33" s="389"/>
      <c r="BM33" s="389"/>
      <c r="BN33" s="389"/>
      <c r="BO33" s="389"/>
      <c r="BP33" s="389"/>
      <c r="BQ33" s="389"/>
      <c r="BR33" s="389"/>
      <c r="BS33" s="389"/>
      <c r="BT33" s="389"/>
      <c r="BU33" s="389"/>
      <c r="BV33" s="216"/>
      <c r="BW33" s="390" t="s">
        <v>201</v>
      </c>
      <c r="BX33" s="390"/>
      <c r="BY33" s="389" t="s">
        <v>203</v>
      </c>
      <c r="BZ33" s="389"/>
      <c r="CA33" s="389"/>
      <c r="CB33" s="389"/>
      <c r="CC33" s="389"/>
      <c r="CD33" s="389"/>
      <c r="CE33" s="389"/>
      <c r="CF33" s="389"/>
      <c r="CG33" s="389"/>
      <c r="CH33" s="389"/>
      <c r="CI33" s="389"/>
      <c r="CJ33" s="389"/>
      <c r="CK33" s="389"/>
      <c r="CL33" s="389"/>
      <c r="CM33" s="389"/>
      <c r="CN33" s="215"/>
      <c r="CO33" s="390" t="s">
        <v>199</v>
      </c>
      <c r="CP33" s="390"/>
      <c r="CQ33" s="389" t="s">
        <v>204</v>
      </c>
      <c r="CR33" s="389"/>
      <c r="CS33" s="389"/>
      <c r="CT33" s="389"/>
      <c r="CU33" s="389"/>
      <c r="CV33" s="389"/>
      <c r="CW33" s="389"/>
      <c r="CX33" s="389"/>
      <c r="CY33" s="389"/>
      <c r="CZ33" s="389"/>
      <c r="DA33" s="389"/>
      <c r="DB33" s="389"/>
      <c r="DC33" s="389"/>
      <c r="DD33" s="389"/>
      <c r="DE33" s="389"/>
      <c r="DF33" s="215"/>
      <c r="DG33" s="388" t="s">
        <v>205</v>
      </c>
      <c r="DH33" s="388"/>
      <c r="DI33" s="217"/>
      <c r="DJ33" s="185"/>
      <c r="DK33" s="185"/>
      <c r="DL33" s="185"/>
      <c r="DM33" s="185"/>
      <c r="DN33" s="185"/>
      <c r="DO33" s="185"/>
    </row>
    <row r="34" spans="1:119" ht="32.25" customHeight="1" x14ac:dyDescent="0.15">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2</v>
      </c>
      <c r="V34" s="386"/>
      <c r="W34" s="385" t="str">
        <f>IF('各会計、関係団体の財政状況及び健全化判断比率'!B28="","",'各会計、関係団体の財政状況及び健全化判断比率'!B28)</f>
        <v>高野町国民健康保険特別会計</v>
      </c>
      <c r="X34" s="385"/>
      <c r="Y34" s="385"/>
      <c r="Z34" s="385"/>
      <c r="AA34" s="385"/>
      <c r="AB34" s="385"/>
      <c r="AC34" s="385"/>
      <c r="AD34" s="385"/>
      <c r="AE34" s="385"/>
      <c r="AF34" s="385"/>
      <c r="AG34" s="385"/>
      <c r="AH34" s="385"/>
      <c r="AI34" s="385"/>
      <c r="AJ34" s="385"/>
      <c r="AK34" s="385"/>
      <c r="AL34" s="213"/>
      <c r="AM34" s="386">
        <f>IF(AO34="","",MAX(C34:D43,U34:V43)+1)</f>
        <v>7</v>
      </c>
      <c r="AN34" s="386"/>
      <c r="AO34" s="385" t="str">
        <f>IF('各会計、関係団体の財政状況及び健全化判断比率'!B33="","",'各会計、関係団体の財政状況及び健全化判断比率'!B33)</f>
        <v>高野町水道事業会計</v>
      </c>
      <c r="AP34" s="385"/>
      <c r="AQ34" s="385"/>
      <c r="AR34" s="385"/>
      <c r="AS34" s="385"/>
      <c r="AT34" s="385"/>
      <c r="AU34" s="385"/>
      <c r="AV34" s="385"/>
      <c r="AW34" s="385"/>
      <c r="AX34" s="385"/>
      <c r="AY34" s="385"/>
      <c r="AZ34" s="385"/>
      <c r="BA34" s="385"/>
      <c r="BB34" s="385"/>
      <c r="BC34" s="385"/>
      <c r="BD34" s="213"/>
      <c r="BE34" s="386">
        <f>IF(BG34="","",MAX(C34:D43,U34:V43,AM34:AN43)+1)</f>
        <v>8</v>
      </c>
      <c r="BF34" s="386"/>
      <c r="BG34" s="385" t="str">
        <f>IF('各会計、関係団体の財政状況及び健全化判断比率'!B34="","",'各会計、関係団体の財政状況及び健全化判断比率'!B34)</f>
        <v>高野町簡易水道特別会計</v>
      </c>
      <c r="BH34" s="385"/>
      <c r="BI34" s="385"/>
      <c r="BJ34" s="385"/>
      <c r="BK34" s="385"/>
      <c r="BL34" s="385"/>
      <c r="BM34" s="385"/>
      <c r="BN34" s="385"/>
      <c r="BO34" s="385"/>
      <c r="BP34" s="385"/>
      <c r="BQ34" s="385"/>
      <c r="BR34" s="385"/>
      <c r="BS34" s="385"/>
      <c r="BT34" s="385"/>
      <c r="BU34" s="385"/>
      <c r="BV34" s="213"/>
      <c r="BW34" s="386">
        <f>IF(BY34="","",MAX(C34:D43,U34:V43,AM34:AN43,BE34:BF43)+1)</f>
        <v>12</v>
      </c>
      <c r="BX34" s="386"/>
      <c r="BY34" s="385" t="str">
        <f>IF('各会計、関係団体の財政状況及び健全化判断比率'!B68="","",'各会計、関係団体の財政状況及び健全化判断比率'!B68)</f>
        <v>和歌山県市町村総合事務組合</v>
      </c>
      <c r="BZ34" s="385"/>
      <c r="CA34" s="385"/>
      <c r="CB34" s="385"/>
      <c r="CC34" s="385"/>
      <c r="CD34" s="385"/>
      <c r="CE34" s="385"/>
      <c r="CF34" s="385"/>
      <c r="CG34" s="385"/>
      <c r="CH34" s="385"/>
      <c r="CI34" s="385"/>
      <c r="CJ34" s="385"/>
      <c r="CK34" s="385"/>
      <c r="CL34" s="385"/>
      <c r="CM34" s="385"/>
      <c r="CN34" s="213"/>
      <c r="CO34" s="386" t="str">
        <f>IF(CQ34="","",MAX(C34:D43,U34:V43,AM34:AN43,BE34:BF43,BW34:BX43)+1)</f>
        <v/>
      </c>
      <c r="CP34" s="386"/>
      <c r="CQ34" s="385" t="str">
        <f>IF('各会計、関係団体の財政状況及び健全化判断比率'!BS7="","",'各会計、関係団体の財政状況及び健全化判断比率'!BS7)</f>
        <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x14ac:dyDescent="0.15">
      <c r="A35" s="186"/>
      <c r="B35" s="212"/>
      <c r="C35" s="386" t="str">
        <f>IF(E35="","",C34+1)</f>
        <v/>
      </c>
      <c r="D35" s="386"/>
      <c r="E35" s="385" t="str">
        <f>IF('各会計、関係団体の財政状況及び健全化判断比率'!B8="","",'各会計、関係団体の財政状況及び健全化判断比率'!B8)</f>
        <v/>
      </c>
      <c r="F35" s="385"/>
      <c r="G35" s="385"/>
      <c r="H35" s="385"/>
      <c r="I35" s="385"/>
      <c r="J35" s="385"/>
      <c r="K35" s="385"/>
      <c r="L35" s="385"/>
      <c r="M35" s="385"/>
      <c r="N35" s="385"/>
      <c r="O35" s="385"/>
      <c r="P35" s="385"/>
      <c r="Q35" s="385"/>
      <c r="R35" s="385"/>
      <c r="S35" s="385"/>
      <c r="T35" s="213"/>
      <c r="U35" s="386">
        <f>IF(W35="","",U34+1)</f>
        <v>3</v>
      </c>
      <c r="V35" s="386"/>
      <c r="W35" s="385" t="str">
        <f>IF('各会計、関係団体の財政状況及び健全化判断比率'!B29="","",'各会計、関係団体の財政状況及び健全化判断比率'!B29)</f>
        <v>高野町介護保険特別会計</v>
      </c>
      <c r="X35" s="385"/>
      <c r="Y35" s="385"/>
      <c r="Z35" s="385"/>
      <c r="AA35" s="385"/>
      <c r="AB35" s="385"/>
      <c r="AC35" s="385"/>
      <c r="AD35" s="385"/>
      <c r="AE35" s="385"/>
      <c r="AF35" s="385"/>
      <c r="AG35" s="385"/>
      <c r="AH35" s="385"/>
      <c r="AI35" s="385"/>
      <c r="AJ35" s="385"/>
      <c r="AK35" s="385"/>
      <c r="AL35" s="213"/>
      <c r="AM35" s="386" t="str">
        <f t="shared" ref="AM35:AM43" si="0">IF(AO35="","",AM34+1)</f>
        <v/>
      </c>
      <c r="AN35" s="386"/>
      <c r="AO35" s="385"/>
      <c r="AP35" s="385"/>
      <c r="AQ35" s="385"/>
      <c r="AR35" s="385"/>
      <c r="AS35" s="385"/>
      <c r="AT35" s="385"/>
      <c r="AU35" s="385"/>
      <c r="AV35" s="385"/>
      <c r="AW35" s="385"/>
      <c r="AX35" s="385"/>
      <c r="AY35" s="385"/>
      <c r="AZ35" s="385"/>
      <c r="BA35" s="385"/>
      <c r="BB35" s="385"/>
      <c r="BC35" s="385"/>
      <c r="BD35" s="213"/>
      <c r="BE35" s="386">
        <f t="shared" ref="BE35:BE43" si="1">IF(BG35="","",BE34+1)</f>
        <v>9</v>
      </c>
      <c r="BF35" s="386"/>
      <c r="BG35" s="385" t="str">
        <f>IF('各会計、関係団体の財政状況及び健全化判断比率'!B35="","",'各会計、関係団体の財政状況及び健全化判断比率'!B35)</f>
        <v>高野町下水道特別会計</v>
      </c>
      <c r="BH35" s="385"/>
      <c r="BI35" s="385"/>
      <c r="BJ35" s="385"/>
      <c r="BK35" s="385"/>
      <c r="BL35" s="385"/>
      <c r="BM35" s="385"/>
      <c r="BN35" s="385"/>
      <c r="BO35" s="385"/>
      <c r="BP35" s="385"/>
      <c r="BQ35" s="385"/>
      <c r="BR35" s="385"/>
      <c r="BS35" s="385"/>
      <c r="BT35" s="385"/>
      <c r="BU35" s="385"/>
      <c r="BV35" s="213"/>
      <c r="BW35" s="386">
        <f t="shared" ref="BW35:BW43" si="2">IF(BY35="","",BW34+1)</f>
        <v>13</v>
      </c>
      <c r="BX35" s="386"/>
      <c r="BY35" s="385" t="str">
        <f>IF('各会計、関係団体の財政状況及び健全化判断比率'!B69="","",'各会計、関係団体の財政状況及び健全化判断比率'!B69)</f>
        <v>和歌山県地方税回収機構</v>
      </c>
      <c r="BZ35" s="385"/>
      <c r="CA35" s="385"/>
      <c r="CB35" s="385"/>
      <c r="CC35" s="385"/>
      <c r="CD35" s="385"/>
      <c r="CE35" s="385"/>
      <c r="CF35" s="385"/>
      <c r="CG35" s="385"/>
      <c r="CH35" s="385"/>
      <c r="CI35" s="385"/>
      <c r="CJ35" s="385"/>
      <c r="CK35" s="385"/>
      <c r="CL35" s="385"/>
      <c r="CM35" s="385"/>
      <c r="CN35" s="213"/>
      <c r="CO35" s="386" t="str">
        <f t="shared" ref="CO35:CO43" si="3">IF(CQ35="","",CO34+1)</f>
        <v/>
      </c>
      <c r="CP35" s="386"/>
      <c r="CQ35" s="385" t="str">
        <f>IF('各会計、関係団体の財政状況及び健全化判断比率'!BS8="","",'各会計、関係団体の財政状況及び健全化判断比率'!BS8)</f>
        <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x14ac:dyDescent="0.15">
      <c r="A36" s="186"/>
      <c r="B36" s="212"/>
      <c r="C36" s="386" t="str">
        <f>IF(E36="","",C35+1)</f>
        <v/>
      </c>
      <c r="D36" s="386"/>
      <c r="E36" s="385" t="str">
        <f>IF('各会計、関係団体の財政状況及び健全化判断比率'!B9="","",'各会計、関係団体の財政状況及び健全化判断比率'!B9)</f>
        <v/>
      </c>
      <c r="F36" s="385"/>
      <c r="G36" s="385"/>
      <c r="H36" s="385"/>
      <c r="I36" s="385"/>
      <c r="J36" s="385"/>
      <c r="K36" s="385"/>
      <c r="L36" s="385"/>
      <c r="M36" s="385"/>
      <c r="N36" s="385"/>
      <c r="O36" s="385"/>
      <c r="P36" s="385"/>
      <c r="Q36" s="385"/>
      <c r="R36" s="385"/>
      <c r="S36" s="385"/>
      <c r="T36" s="213"/>
      <c r="U36" s="386">
        <f t="shared" ref="U36:U43" si="4">IF(W36="","",U35+1)</f>
        <v>4</v>
      </c>
      <c r="V36" s="386"/>
      <c r="W36" s="385" t="str">
        <f>IF('各会計、関係団体の財政状況及び健全化判断比率'!B30="","",'各会計、関係団体の財政状況及び健全化判断比率'!B30)</f>
        <v>高野町後期高齢者医療特別会計</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f t="shared" si="1"/>
        <v>10</v>
      </c>
      <c r="BF36" s="386"/>
      <c r="BG36" s="385" t="str">
        <f>IF('各会計、関係団体の財政状況及び健全化判断比率'!B36="","",'各会計、関係団体の財政状況及び健全化判断比率'!B36)</f>
        <v>高野町生活排水処理事業特別会計</v>
      </c>
      <c r="BH36" s="385"/>
      <c r="BI36" s="385"/>
      <c r="BJ36" s="385"/>
      <c r="BK36" s="385"/>
      <c r="BL36" s="385"/>
      <c r="BM36" s="385"/>
      <c r="BN36" s="385"/>
      <c r="BO36" s="385"/>
      <c r="BP36" s="385"/>
      <c r="BQ36" s="385"/>
      <c r="BR36" s="385"/>
      <c r="BS36" s="385"/>
      <c r="BT36" s="385"/>
      <c r="BU36" s="385"/>
      <c r="BV36" s="213"/>
      <c r="BW36" s="386">
        <f t="shared" si="2"/>
        <v>14</v>
      </c>
      <c r="BX36" s="386"/>
      <c r="BY36" s="385" t="str">
        <f>IF('各会計、関係団体の財政状況及び健全化判断比率'!B70="","",'各会計、関係団体の財政状況及び健全化判断比率'!B70)</f>
        <v>橋本周辺広域市町村圏組合</v>
      </c>
      <c r="BZ36" s="385"/>
      <c r="CA36" s="385"/>
      <c r="CB36" s="385"/>
      <c r="CC36" s="385"/>
      <c r="CD36" s="385"/>
      <c r="CE36" s="385"/>
      <c r="CF36" s="385"/>
      <c r="CG36" s="385"/>
      <c r="CH36" s="385"/>
      <c r="CI36" s="385"/>
      <c r="CJ36" s="385"/>
      <c r="CK36" s="385"/>
      <c r="CL36" s="385"/>
      <c r="CM36" s="385"/>
      <c r="CN36" s="213"/>
      <c r="CO36" s="386" t="str">
        <f t="shared" si="3"/>
        <v/>
      </c>
      <c r="CP36" s="386"/>
      <c r="CQ36" s="385" t="str">
        <f>IF('各会計、関係団体の財政状況及び健全化判断比率'!BS9="","",'各会計、関係団体の財政状況及び健全化判断比率'!BS9)</f>
        <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x14ac:dyDescent="0.15">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f t="shared" si="4"/>
        <v>5</v>
      </c>
      <c r="V37" s="386"/>
      <c r="W37" s="385" t="str">
        <f>IF('各会計、関係団体の財政状況及び健全化判断比率'!B31="","",'各会計、関係団体の財政状況及び健全化判断比率'!B31)</f>
        <v>高野町国民健康保険富貴診療所特別会計</v>
      </c>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f t="shared" si="1"/>
        <v>11</v>
      </c>
      <c r="BF37" s="386"/>
      <c r="BG37" s="385" t="str">
        <f>IF('各会計、関係団体の財政状況及び健全化判断比率'!B37="","",'各会計、関係団体の財政状況及び健全化判断比率'!B37)</f>
        <v>高野町農業集落排水事業特別会計</v>
      </c>
      <c r="BH37" s="385"/>
      <c r="BI37" s="385"/>
      <c r="BJ37" s="385"/>
      <c r="BK37" s="385"/>
      <c r="BL37" s="385"/>
      <c r="BM37" s="385"/>
      <c r="BN37" s="385"/>
      <c r="BO37" s="385"/>
      <c r="BP37" s="385"/>
      <c r="BQ37" s="385"/>
      <c r="BR37" s="385"/>
      <c r="BS37" s="385"/>
      <c r="BT37" s="385"/>
      <c r="BU37" s="385"/>
      <c r="BV37" s="213"/>
      <c r="BW37" s="386">
        <f t="shared" si="2"/>
        <v>15</v>
      </c>
      <c r="BX37" s="386"/>
      <c r="BY37" s="385" t="str">
        <f>IF('各会計、関係団体の財政状況及び健全化判断比率'!B71="","",'各会計、関係団体の財政状況及び健全化判断比率'!B71)</f>
        <v>伊都郡町村及び橋本市老人福祉施設事務組合（国城寮）</v>
      </c>
      <c r="BZ37" s="385"/>
      <c r="CA37" s="385"/>
      <c r="CB37" s="385"/>
      <c r="CC37" s="385"/>
      <c r="CD37" s="385"/>
      <c r="CE37" s="385"/>
      <c r="CF37" s="385"/>
      <c r="CG37" s="385"/>
      <c r="CH37" s="385"/>
      <c r="CI37" s="385"/>
      <c r="CJ37" s="385"/>
      <c r="CK37" s="385"/>
      <c r="CL37" s="385"/>
      <c r="CM37" s="385"/>
      <c r="CN37" s="213"/>
      <c r="CO37" s="386" t="str">
        <f t="shared" si="3"/>
        <v/>
      </c>
      <c r="CP37" s="386"/>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15">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f t="shared" si="4"/>
        <v>6</v>
      </c>
      <c r="V38" s="386"/>
      <c r="W38" s="385" t="str">
        <f>IF('各会計、関係団体の財政状況及び健全化判断比率'!B32="","",'各会計、関係団体の財政状況及び健全化判断比率'!B32)</f>
        <v>高野町国民健康保険高野山総合診療所特別会計</v>
      </c>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16</v>
      </c>
      <c r="BX38" s="386"/>
      <c r="BY38" s="385" t="str">
        <f>IF('各会計、関係団体の財政状況及び健全化判断比率'!B72="","",'各会計、関係団体の財政状況及び健全化判断比率'!B72)</f>
        <v>伊都郡町村及び橋本市児童福祉施設事務組合（わかくさ）</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15">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f t="shared" si="2"/>
        <v>17</v>
      </c>
      <c r="BX39" s="386"/>
      <c r="BY39" s="385" t="str">
        <f>IF('各会計、関係団体の財政状況及び健全化判断比率'!B73="","",'各会計、関係団体の財政状況及び健全化判断比率'!B73)</f>
        <v>和歌山県後期高齢者医療広域連合</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15">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f t="shared" si="2"/>
        <v>18</v>
      </c>
      <c r="BX40" s="386"/>
      <c r="BY40" s="385" t="str">
        <f>IF('各会計、関係団体の財政状況及び健全化判断比率'!B74="","",'各会計、関係団体の財政状況及び健全化判断比率'!B74)</f>
        <v>和歌山県後期高齢者医療広域連合（特別会計）</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15">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f t="shared" si="2"/>
        <v>19</v>
      </c>
      <c r="BX41" s="386"/>
      <c r="BY41" s="385" t="str">
        <f>IF('各会計、関係団体の財政状況及び健全化判断比率'!B75="","",'各会計、関係団体の財政状況及び健全化判断比率'!B75)</f>
        <v>伊都郡町村及び橋本市老人福祉施設事務組合（公営企業会計）</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15">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t="str">
        <f t="shared" si="2"/>
        <v/>
      </c>
      <c r="BX42" s="386"/>
      <c r="BY42" s="385" t="str">
        <f>IF('各会計、関係団体の財政状況及び健全化判断比率'!B76="","",'各会計、関係団体の財政状況及び健全化判断比率'!B76)</f>
        <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15">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t="str">
        <f t="shared" si="2"/>
        <v/>
      </c>
      <c r="BX43" s="386"/>
      <c r="BY43" s="385" t="str">
        <f>IF('各会計、関係団体の財政状況及び健全化判断比率'!B77="","",'各会計、関係団体の財政状況及び健全化判断比率'!B77)</f>
        <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210</v>
      </c>
    </row>
    <row r="50" spans="5:5" x14ac:dyDescent="0.15">
      <c r="E50" s="187" t="s">
        <v>211</v>
      </c>
    </row>
    <row r="51" spans="5:5" x14ac:dyDescent="0.15">
      <c r="E51" s="187" t="s">
        <v>212</v>
      </c>
    </row>
    <row r="52" spans="5:5" x14ac:dyDescent="0.15">
      <c r="E52" s="187" t="s">
        <v>213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IoAuiKkIsBAscHpS4pQ/DqEpoxSsGSaTe9LcnTeb+dw1j/meDoIyZoaGwc8w9KMpSCnlDRWXEznJB/co/MZPcw==" saltValue="OS46MzRmfenuy4UpJFAbS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547</v>
      </c>
      <c r="G33" s="29" t="s">
        <v>548</v>
      </c>
      <c r="H33" s="29" t="s">
        <v>549</v>
      </c>
      <c r="I33" s="29" t="s">
        <v>550</v>
      </c>
      <c r="J33" s="30" t="s">
        <v>551</v>
      </c>
      <c r="K33" s="22"/>
      <c r="L33" s="22"/>
      <c r="M33" s="22"/>
      <c r="N33" s="22"/>
      <c r="O33" s="22"/>
      <c r="P33" s="22"/>
    </row>
    <row r="34" spans="1:16" ht="39" customHeight="1" x14ac:dyDescent="0.15">
      <c r="A34" s="22"/>
      <c r="B34" s="31"/>
      <c r="C34" s="1206" t="s">
        <v>555</v>
      </c>
      <c r="D34" s="1206"/>
      <c r="E34" s="1207"/>
      <c r="F34" s="32">
        <v>3.09</v>
      </c>
      <c r="G34" s="33">
        <v>3.42</v>
      </c>
      <c r="H34" s="33">
        <v>3.68</v>
      </c>
      <c r="I34" s="33">
        <v>4.0199999999999996</v>
      </c>
      <c r="J34" s="34">
        <v>4.87</v>
      </c>
      <c r="K34" s="22"/>
      <c r="L34" s="22"/>
      <c r="M34" s="22"/>
      <c r="N34" s="22"/>
      <c r="O34" s="22"/>
      <c r="P34" s="22"/>
    </row>
    <row r="35" spans="1:16" ht="39" customHeight="1" x14ac:dyDescent="0.15">
      <c r="A35" s="22"/>
      <c r="B35" s="35"/>
      <c r="C35" s="1200" t="s">
        <v>556</v>
      </c>
      <c r="D35" s="1201"/>
      <c r="E35" s="1202"/>
      <c r="F35" s="36">
        <v>6.25</v>
      </c>
      <c r="G35" s="37">
        <v>5.87</v>
      </c>
      <c r="H35" s="37">
        <v>5.92</v>
      </c>
      <c r="I35" s="37">
        <v>5.0199999999999996</v>
      </c>
      <c r="J35" s="38">
        <v>4.4400000000000004</v>
      </c>
      <c r="K35" s="22"/>
      <c r="L35" s="22"/>
      <c r="M35" s="22"/>
      <c r="N35" s="22"/>
      <c r="O35" s="22"/>
      <c r="P35" s="22"/>
    </row>
    <row r="36" spans="1:16" ht="39" customHeight="1" x14ac:dyDescent="0.15">
      <c r="A36" s="22"/>
      <c r="B36" s="35"/>
      <c r="C36" s="1200" t="s">
        <v>557</v>
      </c>
      <c r="D36" s="1201"/>
      <c r="E36" s="1202"/>
      <c r="F36" s="36">
        <v>7.23</v>
      </c>
      <c r="G36" s="37">
        <v>7.71</v>
      </c>
      <c r="H36" s="37">
        <v>5.41</v>
      </c>
      <c r="I36" s="37">
        <v>5.19</v>
      </c>
      <c r="J36" s="38">
        <v>2.76</v>
      </c>
      <c r="K36" s="22"/>
      <c r="L36" s="22"/>
      <c r="M36" s="22"/>
      <c r="N36" s="22"/>
      <c r="O36" s="22"/>
      <c r="P36" s="22"/>
    </row>
    <row r="37" spans="1:16" ht="39" customHeight="1" x14ac:dyDescent="0.15">
      <c r="A37" s="22"/>
      <c r="B37" s="35"/>
      <c r="C37" s="1200" t="s">
        <v>558</v>
      </c>
      <c r="D37" s="1201"/>
      <c r="E37" s="1202"/>
      <c r="F37" s="36">
        <v>1.63</v>
      </c>
      <c r="G37" s="37">
        <v>1.41</v>
      </c>
      <c r="H37" s="37">
        <v>1.8</v>
      </c>
      <c r="I37" s="37">
        <v>1.25</v>
      </c>
      <c r="J37" s="38">
        <v>2.27</v>
      </c>
      <c r="K37" s="22"/>
      <c r="L37" s="22"/>
      <c r="M37" s="22"/>
      <c r="N37" s="22"/>
      <c r="O37" s="22"/>
      <c r="P37" s="22"/>
    </row>
    <row r="38" spans="1:16" ht="39" customHeight="1" x14ac:dyDescent="0.15">
      <c r="A38" s="22"/>
      <c r="B38" s="35"/>
      <c r="C38" s="1200" t="s">
        <v>559</v>
      </c>
      <c r="D38" s="1201"/>
      <c r="E38" s="1202"/>
      <c r="F38" s="36">
        <v>0.93</v>
      </c>
      <c r="G38" s="37">
        <v>1.38</v>
      </c>
      <c r="H38" s="37">
        <v>1.59</v>
      </c>
      <c r="I38" s="37">
        <v>1.57</v>
      </c>
      <c r="J38" s="38">
        <v>1.52</v>
      </c>
      <c r="K38" s="22"/>
      <c r="L38" s="22"/>
      <c r="M38" s="22"/>
      <c r="N38" s="22"/>
      <c r="O38" s="22"/>
      <c r="P38" s="22"/>
    </row>
    <row r="39" spans="1:16" ht="39" customHeight="1" x14ac:dyDescent="0.15">
      <c r="A39" s="22"/>
      <c r="B39" s="35"/>
      <c r="C39" s="1200" t="s">
        <v>560</v>
      </c>
      <c r="D39" s="1201"/>
      <c r="E39" s="1202"/>
      <c r="F39" s="36">
        <v>0.19</v>
      </c>
      <c r="G39" s="37">
        <v>0.25</v>
      </c>
      <c r="H39" s="37">
        <v>0.23</v>
      </c>
      <c r="I39" s="37">
        <v>0.54</v>
      </c>
      <c r="J39" s="38">
        <v>0.47</v>
      </c>
      <c r="K39" s="22"/>
      <c r="L39" s="22"/>
      <c r="M39" s="22"/>
      <c r="N39" s="22"/>
      <c r="O39" s="22"/>
      <c r="P39" s="22"/>
    </row>
    <row r="40" spans="1:16" ht="39" customHeight="1" x14ac:dyDescent="0.15">
      <c r="A40" s="22"/>
      <c r="B40" s="35"/>
      <c r="C40" s="1200" t="s">
        <v>561</v>
      </c>
      <c r="D40" s="1201"/>
      <c r="E40" s="1202"/>
      <c r="F40" s="36">
        <v>0.32</v>
      </c>
      <c r="G40" s="37">
        <v>0.28999999999999998</v>
      </c>
      <c r="H40" s="37">
        <v>0.23</v>
      </c>
      <c r="I40" s="37">
        <v>0.34</v>
      </c>
      <c r="J40" s="38">
        <v>0.34</v>
      </c>
      <c r="K40" s="22"/>
      <c r="L40" s="22"/>
      <c r="M40" s="22"/>
      <c r="N40" s="22"/>
      <c r="O40" s="22"/>
      <c r="P40" s="22"/>
    </row>
    <row r="41" spans="1:16" ht="39" customHeight="1" x14ac:dyDescent="0.15">
      <c r="A41" s="22"/>
      <c r="B41" s="35"/>
      <c r="C41" s="1200" t="s">
        <v>562</v>
      </c>
      <c r="D41" s="1201"/>
      <c r="E41" s="1202"/>
      <c r="F41" s="36">
        <v>0.08</v>
      </c>
      <c r="G41" s="37">
        <v>0.08</v>
      </c>
      <c r="H41" s="37">
        <v>0.13</v>
      </c>
      <c r="I41" s="37">
        <v>0.38</v>
      </c>
      <c r="J41" s="38">
        <v>0.3</v>
      </c>
      <c r="K41" s="22"/>
      <c r="L41" s="22"/>
      <c r="M41" s="22"/>
      <c r="N41" s="22"/>
      <c r="O41" s="22"/>
      <c r="P41" s="22"/>
    </row>
    <row r="42" spans="1:16" ht="39" customHeight="1" x14ac:dyDescent="0.15">
      <c r="A42" s="22"/>
      <c r="B42" s="39"/>
      <c r="C42" s="1200" t="s">
        <v>563</v>
      </c>
      <c r="D42" s="1201"/>
      <c r="E42" s="1202"/>
      <c r="F42" s="36" t="s">
        <v>505</v>
      </c>
      <c r="G42" s="37" t="s">
        <v>505</v>
      </c>
      <c r="H42" s="37" t="s">
        <v>505</v>
      </c>
      <c r="I42" s="37" t="s">
        <v>505</v>
      </c>
      <c r="J42" s="38" t="s">
        <v>505</v>
      </c>
      <c r="K42" s="22"/>
      <c r="L42" s="22"/>
      <c r="M42" s="22"/>
      <c r="N42" s="22"/>
      <c r="O42" s="22"/>
      <c r="P42" s="22"/>
    </row>
    <row r="43" spans="1:16" ht="39" customHeight="1" thickBot="1" x14ac:dyDescent="0.2">
      <c r="A43" s="22"/>
      <c r="B43" s="40"/>
      <c r="C43" s="1203" t="s">
        <v>564</v>
      </c>
      <c r="D43" s="1204"/>
      <c r="E43" s="1205"/>
      <c r="F43" s="41">
        <v>0.26</v>
      </c>
      <c r="G43" s="42">
        <v>0.32</v>
      </c>
      <c r="H43" s="42">
        <v>0.35</v>
      </c>
      <c r="I43" s="42">
        <v>0.4</v>
      </c>
      <c r="J43" s="43">
        <v>0.48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q9mXDFZ6a3OZCzqeMfxLJvsMM7epRrdLfQZZEU7Tlu34pFE7nsmprodpyN5Wz/DBxRszFEk3svrbwYEOeo68VA==" saltValue="2LA5qYwFsWQt1WU3lh756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9"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x14ac:dyDescent="0.15">
      <c r="A45" s="48"/>
      <c r="B45" s="1226" t="s">
        <v>11</v>
      </c>
      <c r="C45" s="1227"/>
      <c r="D45" s="58"/>
      <c r="E45" s="1232" t="s">
        <v>12</v>
      </c>
      <c r="F45" s="1232"/>
      <c r="G45" s="1232"/>
      <c r="H45" s="1232"/>
      <c r="I45" s="1232"/>
      <c r="J45" s="1233"/>
      <c r="K45" s="59">
        <v>402</v>
      </c>
      <c r="L45" s="60">
        <v>387</v>
      </c>
      <c r="M45" s="60">
        <v>379</v>
      </c>
      <c r="N45" s="60">
        <v>360</v>
      </c>
      <c r="O45" s="61">
        <v>334</v>
      </c>
      <c r="P45" s="48"/>
      <c r="Q45" s="48"/>
      <c r="R45" s="48"/>
      <c r="S45" s="48"/>
      <c r="T45" s="48"/>
      <c r="U45" s="48"/>
    </row>
    <row r="46" spans="1:21" ht="30.75" customHeight="1" x14ac:dyDescent="0.15">
      <c r="A46" s="48"/>
      <c r="B46" s="1228"/>
      <c r="C46" s="1229"/>
      <c r="D46" s="62"/>
      <c r="E46" s="1210" t="s">
        <v>13</v>
      </c>
      <c r="F46" s="1210"/>
      <c r="G46" s="1210"/>
      <c r="H46" s="1210"/>
      <c r="I46" s="1210"/>
      <c r="J46" s="1211"/>
      <c r="K46" s="63" t="s">
        <v>505</v>
      </c>
      <c r="L46" s="64" t="s">
        <v>505</v>
      </c>
      <c r="M46" s="64">
        <v>8</v>
      </c>
      <c r="N46" s="64" t="s">
        <v>505</v>
      </c>
      <c r="O46" s="65" t="s">
        <v>505</v>
      </c>
      <c r="P46" s="48"/>
      <c r="Q46" s="48"/>
      <c r="R46" s="48"/>
      <c r="S46" s="48"/>
      <c r="T46" s="48"/>
      <c r="U46" s="48"/>
    </row>
    <row r="47" spans="1:21" ht="30.75" customHeight="1" x14ac:dyDescent="0.15">
      <c r="A47" s="48"/>
      <c r="B47" s="1228"/>
      <c r="C47" s="1229"/>
      <c r="D47" s="62"/>
      <c r="E47" s="1210" t="s">
        <v>14</v>
      </c>
      <c r="F47" s="1210"/>
      <c r="G47" s="1210"/>
      <c r="H47" s="1210"/>
      <c r="I47" s="1210"/>
      <c r="J47" s="1211"/>
      <c r="K47" s="63">
        <v>7</v>
      </c>
      <c r="L47" s="64">
        <v>7</v>
      </c>
      <c r="M47" s="64">
        <v>7</v>
      </c>
      <c r="N47" s="64" t="s">
        <v>505</v>
      </c>
      <c r="O47" s="65" t="s">
        <v>505</v>
      </c>
      <c r="P47" s="48"/>
      <c r="Q47" s="48"/>
      <c r="R47" s="48"/>
      <c r="S47" s="48"/>
      <c r="T47" s="48"/>
      <c r="U47" s="48"/>
    </row>
    <row r="48" spans="1:21" ht="30.75" customHeight="1" x14ac:dyDescent="0.15">
      <c r="A48" s="48"/>
      <c r="B48" s="1228"/>
      <c r="C48" s="1229"/>
      <c r="D48" s="62"/>
      <c r="E48" s="1210" t="s">
        <v>15</v>
      </c>
      <c r="F48" s="1210"/>
      <c r="G48" s="1210"/>
      <c r="H48" s="1210"/>
      <c r="I48" s="1210"/>
      <c r="J48" s="1211"/>
      <c r="K48" s="63">
        <v>61</v>
      </c>
      <c r="L48" s="64">
        <v>74</v>
      </c>
      <c r="M48" s="64">
        <v>85</v>
      </c>
      <c r="N48" s="64">
        <v>83</v>
      </c>
      <c r="O48" s="65">
        <v>69</v>
      </c>
      <c r="P48" s="48"/>
      <c r="Q48" s="48"/>
      <c r="R48" s="48"/>
      <c r="S48" s="48"/>
      <c r="T48" s="48"/>
      <c r="U48" s="48"/>
    </row>
    <row r="49" spans="1:21" ht="30.75" customHeight="1" x14ac:dyDescent="0.15">
      <c r="A49" s="48"/>
      <c r="B49" s="1228"/>
      <c r="C49" s="1229"/>
      <c r="D49" s="62"/>
      <c r="E49" s="1210" t="s">
        <v>16</v>
      </c>
      <c r="F49" s="1210"/>
      <c r="G49" s="1210"/>
      <c r="H49" s="1210"/>
      <c r="I49" s="1210"/>
      <c r="J49" s="1211"/>
      <c r="K49" s="63">
        <v>23</v>
      </c>
      <c r="L49" s="64">
        <v>24</v>
      </c>
      <c r="M49" s="64">
        <v>23</v>
      </c>
      <c r="N49" s="64">
        <v>24</v>
      </c>
      <c r="O49" s="65">
        <v>22</v>
      </c>
      <c r="P49" s="48"/>
      <c r="Q49" s="48"/>
      <c r="R49" s="48"/>
      <c r="S49" s="48"/>
      <c r="T49" s="48"/>
      <c r="U49" s="48"/>
    </row>
    <row r="50" spans="1:21" ht="30.75" customHeight="1" x14ac:dyDescent="0.15">
      <c r="A50" s="48"/>
      <c r="B50" s="1228"/>
      <c r="C50" s="1229"/>
      <c r="D50" s="62"/>
      <c r="E50" s="1210" t="s">
        <v>17</v>
      </c>
      <c r="F50" s="1210"/>
      <c r="G50" s="1210"/>
      <c r="H50" s="1210"/>
      <c r="I50" s="1210"/>
      <c r="J50" s="1211"/>
      <c r="K50" s="63" t="s">
        <v>505</v>
      </c>
      <c r="L50" s="64" t="s">
        <v>505</v>
      </c>
      <c r="M50" s="64" t="s">
        <v>505</v>
      </c>
      <c r="N50" s="64" t="s">
        <v>505</v>
      </c>
      <c r="O50" s="65" t="s">
        <v>505</v>
      </c>
      <c r="P50" s="48"/>
      <c r="Q50" s="48"/>
      <c r="R50" s="48"/>
      <c r="S50" s="48"/>
      <c r="T50" s="48"/>
      <c r="U50" s="48"/>
    </row>
    <row r="51" spans="1:21" ht="30.75" customHeight="1" x14ac:dyDescent="0.15">
      <c r="A51" s="48"/>
      <c r="B51" s="1230"/>
      <c r="C51" s="1231"/>
      <c r="D51" s="66"/>
      <c r="E51" s="1210" t="s">
        <v>18</v>
      </c>
      <c r="F51" s="1210"/>
      <c r="G51" s="1210"/>
      <c r="H51" s="1210"/>
      <c r="I51" s="1210"/>
      <c r="J51" s="1211"/>
      <c r="K51" s="63">
        <v>0</v>
      </c>
      <c r="L51" s="64" t="s">
        <v>505</v>
      </c>
      <c r="M51" s="64" t="s">
        <v>505</v>
      </c>
      <c r="N51" s="64" t="s">
        <v>505</v>
      </c>
      <c r="O51" s="65" t="s">
        <v>505</v>
      </c>
      <c r="P51" s="48"/>
      <c r="Q51" s="48"/>
      <c r="R51" s="48"/>
      <c r="S51" s="48"/>
      <c r="T51" s="48"/>
      <c r="U51" s="48"/>
    </row>
    <row r="52" spans="1:21" ht="30.75" customHeight="1" x14ac:dyDescent="0.15">
      <c r="A52" s="48"/>
      <c r="B52" s="1208" t="s">
        <v>19</v>
      </c>
      <c r="C52" s="1209"/>
      <c r="D52" s="66"/>
      <c r="E52" s="1210" t="s">
        <v>20</v>
      </c>
      <c r="F52" s="1210"/>
      <c r="G52" s="1210"/>
      <c r="H52" s="1210"/>
      <c r="I52" s="1210"/>
      <c r="J52" s="1211"/>
      <c r="K52" s="63">
        <v>374</v>
      </c>
      <c r="L52" s="64">
        <v>358</v>
      </c>
      <c r="M52" s="64">
        <v>362</v>
      </c>
      <c r="N52" s="64">
        <v>351</v>
      </c>
      <c r="O52" s="65">
        <v>337</v>
      </c>
      <c r="P52" s="48"/>
      <c r="Q52" s="48"/>
      <c r="R52" s="48"/>
      <c r="S52" s="48"/>
      <c r="T52" s="48"/>
      <c r="U52" s="48"/>
    </row>
    <row r="53" spans="1:21" ht="30.75" customHeight="1" thickBot="1" x14ac:dyDescent="0.2">
      <c r="A53" s="48"/>
      <c r="B53" s="1212" t="s">
        <v>21</v>
      </c>
      <c r="C53" s="1213"/>
      <c r="D53" s="67"/>
      <c r="E53" s="1214" t="s">
        <v>22</v>
      </c>
      <c r="F53" s="1214"/>
      <c r="G53" s="1214"/>
      <c r="H53" s="1214"/>
      <c r="I53" s="1214"/>
      <c r="J53" s="1215"/>
      <c r="K53" s="68">
        <v>119</v>
      </c>
      <c r="L53" s="69">
        <v>134</v>
      </c>
      <c r="M53" s="69">
        <v>140</v>
      </c>
      <c r="N53" s="69">
        <v>116</v>
      </c>
      <c r="O53" s="70">
        <v>88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565</v>
      </c>
      <c r="L56" s="80" t="s">
        <v>566</v>
      </c>
      <c r="M56" s="80" t="s">
        <v>567</v>
      </c>
      <c r="N56" s="80" t="s">
        <v>568</v>
      </c>
      <c r="O56" s="81" t="s">
        <v>569</v>
      </c>
      <c r="P56" s="48"/>
      <c r="Q56" s="48"/>
      <c r="R56" s="48"/>
      <c r="S56" s="48"/>
      <c r="T56" s="48"/>
      <c r="U56" s="48"/>
    </row>
    <row r="57" spans="1:21" ht="31.5" customHeight="1" x14ac:dyDescent="0.15">
      <c r="B57" s="1216" t="s">
        <v>25</v>
      </c>
      <c r="C57" s="1217"/>
      <c r="D57" s="1220" t="s">
        <v>26</v>
      </c>
      <c r="E57" s="1221"/>
      <c r="F57" s="1221"/>
      <c r="G57" s="1221"/>
      <c r="H57" s="1221"/>
      <c r="I57" s="1221"/>
      <c r="J57" s="1222"/>
      <c r="K57" s="82">
        <v>56</v>
      </c>
      <c r="L57" s="83">
        <v>56</v>
      </c>
      <c r="M57" s="83">
        <v>57</v>
      </c>
      <c r="N57" s="83">
        <v>0</v>
      </c>
      <c r="O57" s="84">
        <v>0</v>
      </c>
    </row>
    <row r="58" spans="1:21" ht="31.5" customHeight="1" thickBot="1" x14ac:dyDescent="0.2">
      <c r="B58" s="1218"/>
      <c r="C58" s="1219"/>
      <c r="D58" s="1223" t="s">
        <v>27</v>
      </c>
      <c r="E58" s="1224"/>
      <c r="F58" s="1224"/>
      <c r="G58" s="1224"/>
      <c r="H58" s="1224"/>
      <c r="I58" s="1224"/>
      <c r="J58" s="1225"/>
      <c r="K58" s="85">
        <v>50</v>
      </c>
      <c r="L58" s="86">
        <v>57</v>
      </c>
      <c r="M58" s="86">
        <v>64</v>
      </c>
      <c r="N58" s="86">
        <v>0</v>
      </c>
      <c r="O58" s="87">
        <v>0</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HBMBNnly8j4hbsPRyqpwjD7QAlaJs8hI7XafOwbkK1FiW6P/5sGqtk3anQZwzUO2YnJlCgSJwoxoyL4EQ6VeA==" saltValue="pnk2SvRYENk+MHXCqO6QJ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39370078740157483" bottom="0.39370078740157483" header="0.19685039370078741" footer="0.19685039370078741"/>
  <pageSetup paperSize="9" scale="54"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547</v>
      </c>
      <c r="J40" s="99" t="s">
        <v>548</v>
      </c>
      <c r="K40" s="99" t="s">
        <v>549</v>
      </c>
      <c r="L40" s="99" t="s">
        <v>550</v>
      </c>
      <c r="M40" s="100" t="s">
        <v>551</v>
      </c>
    </row>
    <row r="41" spans="2:13" ht="27.75" customHeight="1" x14ac:dyDescent="0.15">
      <c r="B41" s="1246" t="s">
        <v>30</v>
      </c>
      <c r="C41" s="1247"/>
      <c r="D41" s="101"/>
      <c r="E41" s="1248" t="s">
        <v>31</v>
      </c>
      <c r="F41" s="1248"/>
      <c r="G41" s="1248"/>
      <c r="H41" s="1249"/>
      <c r="I41" s="102">
        <v>3421</v>
      </c>
      <c r="J41" s="103">
        <v>3482</v>
      </c>
      <c r="K41" s="103">
        <v>3318</v>
      </c>
      <c r="L41" s="103">
        <v>3434</v>
      </c>
      <c r="M41" s="104">
        <v>3442</v>
      </c>
    </row>
    <row r="42" spans="2:13" ht="27.75" customHeight="1" x14ac:dyDescent="0.15">
      <c r="B42" s="1236"/>
      <c r="C42" s="1237"/>
      <c r="D42" s="105"/>
      <c r="E42" s="1240" t="s">
        <v>32</v>
      </c>
      <c r="F42" s="1240"/>
      <c r="G42" s="1240"/>
      <c r="H42" s="1241"/>
      <c r="I42" s="106">
        <v>40</v>
      </c>
      <c r="J42" s="107" t="s">
        <v>505</v>
      </c>
      <c r="K42" s="107" t="s">
        <v>505</v>
      </c>
      <c r="L42" s="107" t="s">
        <v>505</v>
      </c>
      <c r="M42" s="108" t="s">
        <v>505</v>
      </c>
    </row>
    <row r="43" spans="2:13" ht="27.75" customHeight="1" x14ac:dyDescent="0.15">
      <c r="B43" s="1236"/>
      <c r="C43" s="1237"/>
      <c r="D43" s="105"/>
      <c r="E43" s="1240" t="s">
        <v>33</v>
      </c>
      <c r="F43" s="1240"/>
      <c r="G43" s="1240"/>
      <c r="H43" s="1241"/>
      <c r="I43" s="106">
        <v>580</v>
      </c>
      <c r="J43" s="107">
        <v>630</v>
      </c>
      <c r="K43" s="107">
        <v>700</v>
      </c>
      <c r="L43" s="107">
        <v>770</v>
      </c>
      <c r="M43" s="108">
        <v>803</v>
      </c>
    </row>
    <row r="44" spans="2:13" ht="27.75" customHeight="1" x14ac:dyDescent="0.15">
      <c r="B44" s="1236"/>
      <c r="C44" s="1237"/>
      <c r="D44" s="105"/>
      <c r="E44" s="1240" t="s">
        <v>34</v>
      </c>
      <c r="F44" s="1240"/>
      <c r="G44" s="1240"/>
      <c r="H44" s="1241"/>
      <c r="I44" s="106">
        <v>253</v>
      </c>
      <c r="J44" s="107">
        <v>226</v>
      </c>
      <c r="K44" s="107">
        <v>199</v>
      </c>
      <c r="L44" s="107">
        <v>171</v>
      </c>
      <c r="M44" s="108">
        <v>143</v>
      </c>
    </row>
    <row r="45" spans="2:13" ht="27.75" customHeight="1" x14ac:dyDescent="0.15">
      <c r="B45" s="1236"/>
      <c r="C45" s="1237"/>
      <c r="D45" s="105"/>
      <c r="E45" s="1240" t="s">
        <v>35</v>
      </c>
      <c r="F45" s="1240"/>
      <c r="G45" s="1240"/>
      <c r="H45" s="1241"/>
      <c r="I45" s="106">
        <v>677</v>
      </c>
      <c r="J45" s="107">
        <v>591</v>
      </c>
      <c r="K45" s="107">
        <v>600</v>
      </c>
      <c r="L45" s="107">
        <v>579</v>
      </c>
      <c r="M45" s="108">
        <v>509</v>
      </c>
    </row>
    <row r="46" spans="2:13" ht="27.75" customHeight="1" x14ac:dyDescent="0.15">
      <c r="B46" s="1236"/>
      <c r="C46" s="1237"/>
      <c r="D46" s="109"/>
      <c r="E46" s="1240" t="s">
        <v>36</v>
      </c>
      <c r="F46" s="1240"/>
      <c r="G46" s="1240"/>
      <c r="H46" s="1241"/>
      <c r="I46" s="106" t="s">
        <v>505</v>
      </c>
      <c r="J46" s="107" t="s">
        <v>505</v>
      </c>
      <c r="K46" s="107" t="s">
        <v>505</v>
      </c>
      <c r="L46" s="107" t="s">
        <v>505</v>
      </c>
      <c r="M46" s="108" t="s">
        <v>505</v>
      </c>
    </row>
    <row r="47" spans="2:13" ht="27.75" customHeight="1" x14ac:dyDescent="0.15">
      <c r="B47" s="1236"/>
      <c r="C47" s="1237"/>
      <c r="D47" s="110"/>
      <c r="E47" s="1250" t="s">
        <v>37</v>
      </c>
      <c r="F47" s="1251"/>
      <c r="G47" s="1251"/>
      <c r="H47" s="1252"/>
      <c r="I47" s="106" t="s">
        <v>505</v>
      </c>
      <c r="J47" s="107" t="s">
        <v>505</v>
      </c>
      <c r="K47" s="107" t="s">
        <v>505</v>
      </c>
      <c r="L47" s="107" t="s">
        <v>505</v>
      </c>
      <c r="M47" s="108" t="s">
        <v>505</v>
      </c>
    </row>
    <row r="48" spans="2:13" ht="27.75" customHeight="1" x14ac:dyDescent="0.15">
      <c r="B48" s="1236"/>
      <c r="C48" s="1237"/>
      <c r="D48" s="105"/>
      <c r="E48" s="1240" t="s">
        <v>38</v>
      </c>
      <c r="F48" s="1240"/>
      <c r="G48" s="1240"/>
      <c r="H48" s="1241"/>
      <c r="I48" s="106" t="s">
        <v>505</v>
      </c>
      <c r="J48" s="107" t="s">
        <v>505</v>
      </c>
      <c r="K48" s="107" t="s">
        <v>505</v>
      </c>
      <c r="L48" s="107" t="s">
        <v>505</v>
      </c>
      <c r="M48" s="108" t="s">
        <v>505</v>
      </c>
    </row>
    <row r="49" spans="2:13" ht="27.75" customHeight="1" x14ac:dyDescent="0.15">
      <c r="B49" s="1238"/>
      <c r="C49" s="1239"/>
      <c r="D49" s="105"/>
      <c r="E49" s="1240" t="s">
        <v>39</v>
      </c>
      <c r="F49" s="1240"/>
      <c r="G49" s="1240"/>
      <c r="H49" s="1241"/>
      <c r="I49" s="106" t="s">
        <v>505</v>
      </c>
      <c r="J49" s="107" t="s">
        <v>505</v>
      </c>
      <c r="K49" s="107" t="s">
        <v>505</v>
      </c>
      <c r="L49" s="107" t="s">
        <v>505</v>
      </c>
      <c r="M49" s="108" t="s">
        <v>505</v>
      </c>
    </row>
    <row r="50" spans="2:13" ht="27.75" customHeight="1" x14ac:dyDescent="0.15">
      <c r="B50" s="1234" t="s">
        <v>40</v>
      </c>
      <c r="C50" s="1235"/>
      <c r="D50" s="111"/>
      <c r="E50" s="1240" t="s">
        <v>41</v>
      </c>
      <c r="F50" s="1240"/>
      <c r="G50" s="1240"/>
      <c r="H50" s="1241"/>
      <c r="I50" s="106">
        <v>1882</v>
      </c>
      <c r="J50" s="107">
        <v>2126</v>
      </c>
      <c r="K50" s="107">
        <v>2089</v>
      </c>
      <c r="L50" s="107">
        <v>2024</v>
      </c>
      <c r="M50" s="108">
        <v>8714</v>
      </c>
    </row>
    <row r="51" spans="2:13" ht="27.75" customHeight="1" x14ac:dyDescent="0.15">
      <c r="B51" s="1236"/>
      <c r="C51" s="1237"/>
      <c r="D51" s="105"/>
      <c r="E51" s="1240" t="s">
        <v>42</v>
      </c>
      <c r="F51" s="1240"/>
      <c r="G51" s="1240"/>
      <c r="H51" s="1241"/>
      <c r="I51" s="106">
        <v>557</v>
      </c>
      <c r="J51" s="107">
        <v>473</v>
      </c>
      <c r="K51" s="107">
        <v>420</v>
      </c>
      <c r="L51" s="107">
        <v>374</v>
      </c>
      <c r="M51" s="108">
        <v>408</v>
      </c>
    </row>
    <row r="52" spans="2:13" ht="27.75" customHeight="1" x14ac:dyDescent="0.15">
      <c r="B52" s="1238"/>
      <c r="C52" s="1239"/>
      <c r="D52" s="105"/>
      <c r="E52" s="1240" t="s">
        <v>43</v>
      </c>
      <c r="F52" s="1240"/>
      <c r="G52" s="1240"/>
      <c r="H52" s="1241"/>
      <c r="I52" s="106">
        <v>3078</v>
      </c>
      <c r="J52" s="107">
        <v>3223</v>
      </c>
      <c r="K52" s="107">
        <v>3133</v>
      </c>
      <c r="L52" s="107">
        <v>3301</v>
      </c>
      <c r="M52" s="108">
        <v>3470</v>
      </c>
    </row>
    <row r="53" spans="2:13" ht="27.75" customHeight="1" thickBot="1" x14ac:dyDescent="0.2">
      <c r="B53" s="1242" t="s">
        <v>44</v>
      </c>
      <c r="C53" s="1243"/>
      <c r="D53" s="112"/>
      <c r="E53" s="1244" t="s">
        <v>45</v>
      </c>
      <c r="F53" s="1244"/>
      <c r="G53" s="1244"/>
      <c r="H53" s="1245"/>
      <c r="I53" s="113">
        <v>-544</v>
      </c>
      <c r="J53" s="114">
        <v>-893</v>
      </c>
      <c r="K53" s="114">
        <v>-825</v>
      </c>
      <c r="L53" s="114">
        <v>-746</v>
      </c>
      <c r="M53" s="115">
        <v>-7694</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vgTrkYmj2H8eVDzirtd6qwnh6791kG9WkuQpg1/sbqEEkdtljUMsxQQ6X508u6aM0rMcZEVmKeTZRWLpyl3TgA==" saltValue="HyydpqU7d5u5V51ZjP+kH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pageSetup paperSize="9" scale="58"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72"/>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549</v>
      </c>
      <c r="G54" s="124" t="s">
        <v>550</v>
      </c>
      <c r="H54" s="125" t="s">
        <v>551</v>
      </c>
    </row>
    <row r="55" spans="2:8" ht="52.5" customHeight="1" x14ac:dyDescent="0.15">
      <c r="B55" s="126"/>
      <c r="C55" s="1261" t="s">
        <v>48</v>
      </c>
      <c r="D55" s="1261"/>
      <c r="E55" s="1262"/>
      <c r="F55" s="127">
        <v>1250</v>
      </c>
      <c r="G55" s="127">
        <v>1202</v>
      </c>
      <c r="H55" s="128">
        <v>892</v>
      </c>
    </row>
    <row r="56" spans="2:8" ht="52.5" customHeight="1" x14ac:dyDescent="0.15">
      <c r="B56" s="129"/>
      <c r="C56" s="1263" t="s">
        <v>49</v>
      </c>
      <c r="D56" s="1263"/>
      <c r="E56" s="1264"/>
      <c r="F56" s="130">
        <v>41</v>
      </c>
      <c r="G56" s="130">
        <v>41</v>
      </c>
      <c r="H56" s="131">
        <v>41</v>
      </c>
    </row>
    <row r="57" spans="2:8" ht="53.25" customHeight="1" x14ac:dyDescent="0.15">
      <c r="B57" s="129"/>
      <c r="C57" s="1265" t="s">
        <v>50</v>
      </c>
      <c r="D57" s="1265"/>
      <c r="E57" s="1266"/>
      <c r="F57" s="132">
        <v>658</v>
      </c>
      <c r="G57" s="132">
        <v>641</v>
      </c>
      <c r="H57" s="133">
        <v>7641</v>
      </c>
    </row>
    <row r="58" spans="2:8" ht="45.75" customHeight="1" x14ac:dyDescent="0.15">
      <c r="B58" s="134"/>
      <c r="C58" s="1253" t="s">
        <v>578</v>
      </c>
      <c r="D58" s="1254"/>
      <c r="E58" s="1255"/>
      <c r="F58" s="135">
        <v>362</v>
      </c>
      <c r="G58" s="135">
        <v>317</v>
      </c>
      <c r="H58" s="136">
        <v>7276</v>
      </c>
    </row>
    <row r="59" spans="2:8" ht="45.75" customHeight="1" x14ac:dyDescent="0.15">
      <c r="B59" s="134"/>
      <c r="C59" s="1253" t="s">
        <v>579</v>
      </c>
      <c r="D59" s="1254"/>
      <c r="E59" s="1255"/>
      <c r="F59" s="135">
        <v>145</v>
      </c>
      <c r="G59" s="135">
        <v>145</v>
      </c>
      <c r="H59" s="136">
        <v>145</v>
      </c>
    </row>
    <row r="60" spans="2:8" ht="45.75" customHeight="1" x14ac:dyDescent="0.15">
      <c r="B60" s="134"/>
      <c r="C60" s="1253" t="s">
        <v>581</v>
      </c>
      <c r="D60" s="1254"/>
      <c r="E60" s="1255"/>
      <c r="F60" s="135">
        <v>30</v>
      </c>
      <c r="G60" s="135">
        <v>60</v>
      </c>
      <c r="H60" s="136">
        <v>100</v>
      </c>
    </row>
    <row r="61" spans="2:8" ht="45.75" customHeight="1" x14ac:dyDescent="0.15">
      <c r="B61" s="134"/>
      <c r="C61" s="1253" t="s">
        <v>580</v>
      </c>
      <c r="D61" s="1254"/>
      <c r="E61" s="1255"/>
      <c r="F61" s="135">
        <v>61</v>
      </c>
      <c r="G61" s="135">
        <v>61</v>
      </c>
      <c r="H61" s="136">
        <v>61</v>
      </c>
    </row>
    <row r="62" spans="2:8" ht="45.75" customHeight="1" thickBot="1" x14ac:dyDescent="0.2">
      <c r="B62" s="137"/>
      <c r="C62" s="1256" t="s">
        <v>582</v>
      </c>
      <c r="D62" s="1257"/>
      <c r="E62" s="1258"/>
      <c r="F62" s="138">
        <v>41</v>
      </c>
      <c r="G62" s="138">
        <v>41</v>
      </c>
      <c r="H62" s="139">
        <v>41</v>
      </c>
    </row>
    <row r="63" spans="2:8" ht="52.5" customHeight="1" thickBot="1" x14ac:dyDescent="0.2">
      <c r="B63" s="140"/>
      <c r="C63" s="1259" t="s">
        <v>51</v>
      </c>
      <c r="D63" s="1259"/>
      <c r="E63" s="1260"/>
      <c r="F63" s="141">
        <v>1949</v>
      </c>
      <c r="G63" s="141">
        <v>1884</v>
      </c>
      <c r="H63" s="142">
        <v>8574</v>
      </c>
    </row>
    <row r="64" spans="2:8" ht="15" customHeight="1" x14ac:dyDescent="0.15"/>
    <row r="65" ht="0" hidden="1" customHeight="1" x14ac:dyDescent="0.15"/>
    <row r="66" ht="0" hidden="1" customHeight="1" x14ac:dyDescent="0.15"/>
    <row r="67" ht="0" hidden="1" customHeight="1" x14ac:dyDescent="0.15"/>
    <row r="68" ht="0" hidden="1" customHeight="1" x14ac:dyDescent="0.15"/>
    <row r="69" ht="0" hidden="1" customHeight="1" x14ac:dyDescent="0.15"/>
    <row r="70" ht="0" hidden="1" customHeight="1" x14ac:dyDescent="0.15"/>
    <row r="71" ht="0" hidden="1" customHeight="1" x14ac:dyDescent="0.15"/>
    <row r="72" ht="0" hidden="1" customHeight="1" x14ac:dyDescent="0.15"/>
  </sheetData>
  <sheetProtection algorithmName="SHA-512" hashValue="gYFNNHMNCGJiXI9KN3WxhsayGjVKag9O9P6otht7aokl857dxOb+kAjEdalDR3WYA0nuNZ+n48B9Jh+TSmwElQ==" saltValue="YNevTHsAjinAfet8jf4rx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1"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55" zoomScaleNormal="55" zoomScaleSheetLayoutView="55" workbookViewId="0"/>
  </sheetViews>
  <sheetFormatPr defaultColWidth="0" defaultRowHeight="13.5" customHeight="1" zeroHeight="1" x14ac:dyDescent="0.15"/>
  <cols>
    <col min="1" max="1" width="6.375" style="1269" customWidth="1"/>
    <col min="2" max="107" width="2.5" style="1269" customWidth="1"/>
    <col min="108" max="108" width="6.125" style="1277" customWidth="1"/>
    <col min="109" max="109" width="5.875" style="1276" customWidth="1"/>
    <col min="110" max="110" width="19.125" style="1269" hidden="1"/>
    <col min="111" max="115" width="12.625" style="1269" hidden="1"/>
    <col min="116" max="349" width="8.625" style="1269" hidden="1"/>
    <col min="350" max="355" width="14.875" style="1269" hidden="1"/>
    <col min="356" max="357" width="15.875" style="1269" hidden="1"/>
    <col min="358" max="363" width="16.125" style="1269" hidden="1"/>
    <col min="364" max="364" width="6.125" style="1269" hidden="1"/>
    <col min="365" max="365" width="3" style="1269" hidden="1"/>
    <col min="366" max="605" width="8.625" style="1269" hidden="1"/>
    <col min="606" max="611" width="14.875" style="1269" hidden="1"/>
    <col min="612" max="613" width="15.875" style="1269" hidden="1"/>
    <col min="614" max="619" width="16.125" style="1269" hidden="1"/>
    <col min="620" max="620" width="6.125" style="1269" hidden="1"/>
    <col min="621" max="621" width="3" style="1269" hidden="1"/>
    <col min="622" max="861" width="8.625" style="1269" hidden="1"/>
    <col min="862" max="867" width="14.875" style="1269" hidden="1"/>
    <col min="868" max="869" width="15.875" style="1269" hidden="1"/>
    <col min="870" max="875" width="16.125" style="1269" hidden="1"/>
    <col min="876" max="876" width="6.125" style="1269" hidden="1"/>
    <col min="877" max="877" width="3" style="1269" hidden="1"/>
    <col min="878" max="1117" width="8.625" style="1269" hidden="1"/>
    <col min="1118" max="1123" width="14.875" style="1269" hidden="1"/>
    <col min="1124" max="1125" width="15.875" style="1269" hidden="1"/>
    <col min="1126" max="1131" width="16.125" style="1269" hidden="1"/>
    <col min="1132" max="1132" width="6.125" style="1269" hidden="1"/>
    <col min="1133" max="1133" width="3" style="1269" hidden="1"/>
    <col min="1134" max="1373" width="8.625" style="1269" hidden="1"/>
    <col min="1374" max="1379" width="14.875" style="1269" hidden="1"/>
    <col min="1380" max="1381" width="15.875" style="1269" hidden="1"/>
    <col min="1382" max="1387" width="16.125" style="1269" hidden="1"/>
    <col min="1388" max="1388" width="6.125" style="1269" hidden="1"/>
    <col min="1389" max="1389" width="3" style="1269" hidden="1"/>
    <col min="1390" max="1629" width="8.625" style="1269" hidden="1"/>
    <col min="1630" max="1635" width="14.875" style="1269" hidden="1"/>
    <col min="1636" max="1637" width="15.875" style="1269" hidden="1"/>
    <col min="1638" max="1643" width="16.125" style="1269" hidden="1"/>
    <col min="1644" max="1644" width="6.125" style="1269" hidden="1"/>
    <col min="1645" max="1645" width="3" style="1269" hidden="1"/>
    <col min="1646" max="1885" width="8.625" style="1269" hidden="1"/>
    <col min="1886" max="1891" width="14.875" style="1269" hidden="1"/>
    <col min="1892" max="1893" width="15.875" style="1269" hidden="1"/>
    <col min="1894" max="1899" width="16.125" style="1269" hidden="1"/>
    <col min="1900" max="1900" width="6.125" style="1269" hidden="1"/>
    <col min="1901" max="1901" width="3" style="1269" hidden="1"/>
    <col min="1902" max="2141" width="8.625" style="1269" hidden="1"/>
    <col min="2142" max="2147" width="14.875" style="1269" hidden="1"/>
    <col min="2148" max="2149" width="15.875" style="1269" hidden="1"/>
    <col min="2150" max="2155" width="16.125" style="1269" hidden="1"/>
    <col min="2156" max="2156" width="6.125" style="1269" hidden="1"/>
    <col min="2157" max="2157" width="3" style="1269" hidden="1"/>
    <col min="2158" max="2397" width="8.625" style="1269" hidden="1"/>
    <col min="2398" max="2403" width="14.875" style="1269" hidden="1"/>
    <col min="2404" max="2405" width="15.875" style="1269" hidden="1"/>
    <col min="2406" max="2411" width="16.125" style="1269" hidden="1"/>
    <col min="2412" max="2412" width="6.125" style="1269" hidden="1"/>
    <col min="2413" max="2413" width="3" style="1269" hidden="1"/>
    <col min="2414" max="2653" width="8.625" style="1269" hidden="1"/>
    <col min="2654" max="2659" width="14.875" style="1269" hidden="1"/>
    <col min="2660" max="2661" width="15.875" style="1269" hidden="1"/>
    <col min="2662" max="2667" width="16.125" style="1269" hidden="1"/>
    <col min="2668" max="2668" width="6.125" style="1269" hidden="1"/>
    <col min="2669" max="2669" width="3" style="1269" hidden="1"/>
    <col min="2670" max="2909" width="8.625" style="1269" hidden="1"/>
    <col min="2910" max="2915" width="14.875" style="1269" hidden="1"/>
    <col min="2916" max="2917" width="15.875" style="1269" hidden="1"/>
    <col min="2918" max="2923" width="16.125" style="1269" hidden="1"/>
    <col min="2924" max="2924" width="6.125" style="1269" hidden="1"/>
    <col min="2925" max="2925" width="3" style="1269" hidden="1"/>
    <col min="2926" max="3165" width="8.625" style="1269" hidden="1"/>
    <col min="3166" max="3171" width="14.875" style="1269" hidden="1"/>
    <col min="3172" max="3173" width="15.875" style="1269" hidden="1"/>
    <col min="3174" max="3179" width="16.125" style="1269" hidden="1"/>
    <col min="3180" max="3180" width="6.125" style="1269" hidden="1"/>
    <col min="3181" max="3181" width="3" style="1269" hidden="1"/>
    <col min="3182" max="3421" width="8.625" style="1269" hidden="1"/>
    <col min="3422" max="3427" width="14.875" style="1269" hidden="1"/>
    <col min="3428" max="3429" width="15.875" style="1269" hidden="1"/>
    <col min="3430" max="3435" width="16.125" style="1269" hidden="1"/>
    <col min="3436" max="3436" width="6.125" style="1269" hidden="1"/>
    <col min="3437" max="3437" width="3" style="1269" hidden="1"/>
    <col min="3438" max="3677" width="8.625" style="1269" hidden="1"/>
    <col min="3678" max="3683" width="14.875" style="1269" hidden="1"/>
    <col min="3684" max="3685" width="15.875" style="1269" hidden="1"/>
    <col min="3686" max="3691" width="16.125" style="1269" hidden="1"/>
    <col min="3692" max="3692" width="6.125" style="1269" hidden="1"/>
    <col min="3693" max="3693" width="3" style="1269" hidden="1"/>
    <col min="3694" max="3933" width="8.625" style="1269" hidden="1"/>
    <col min="3934" max="3939" width="14.875" style="1269" hidden="1"/>
    <col min="3940" max="3941" width="15.875" style="1269" hidden="1"/>
    <col min="3942" max="3947" width="16.125" style="1269" hidden="1"/>
    <col min="3948" max="3948" width="6.125" style="1269" hidden="1"/>
    <col min="3949" max="3949" width="3" style="1269" hidden="1"/>
    <col min="3950" max="4189" width="8.625" style="1269" hidden="1"/>
    <col min="4190" max="4195" width="14.875" style="1269" hidden="1"/>
    <col min="4196" max="4197" width="15.875" style="1269" hidden="1"/>
    <col min="4198" max="4203" width="16.125" style="1269" hidden="1"/>
    <col min="4204" max="4204" width="6.125" style="1269" hidden="1"/>
    <col min="4205" max="4205" width="3" style="1269" hidden="1"/>
    <col min="4206" max="4445" width="8.625" style="1269" hidden="1"/>
    <col min="4446" max="4451" width="14.875" style="1269" hidden="1"/>
    <col min="4452" max="4453" width="15.875" style="1269" hidden="1"/>
    <col min="4454" max="4459" width="16.125" style="1269" hidden="1"/>
    <col min="4460" max="4460" width="6.125" style="1269" hidden="1"/>
    <col min="4461" max="4461" width="3" style="1269" hidden="1"/>
    <col min="4462" max="4701" width="8.625" style="1269" hidden="1"/>
    <col min="4702" max="4707" width="14.875" style="1269" hidden="1"/>
    <col min="4708" max="4709" width="15.875" style="1269" hidden="1"/>
    <col min="4710" max="4715" width="16.125" style="1269" hidden="1"/>
    <col min="4716" max="4716" width="6.125" style="1269" hidden="1"/>
    <col min="4717" max="4717" width="3" style="1269" hidden="1"/>
    <col min="4718" max="4957" width="8.625" style="1269" hidden="1"/>
    <col min="4958" max="4963" width="14.875" style="1269" hidden="1"/>
    <col min="4964" max="4965" width="15.875" style="1269" hidden="1"/>
    <col min="4966" max="4971" width="16.125" style="1269" hidden="1"/>
    <col min="4972" max="4972" width="6.125" style="1269" hidden="1"/>
    <col min="4973" max="4973" width="3" style="1269" hidden="1"/>
    <col min="4974" max="5213" width="8.625" style="1269" hidden="1"/>
    <col min="5214" max="5219" width="14.875" style="1269" hidden="1"/>
    <col min="5220" max="5221" width="15.875" style="1269" hidden="1"/>
    <col min="5222" max="5227" width="16.125" style="1269" hidden="1"/>
    <col min="5228" max="5228" width="6.125" style="1269" hidden="1"/>
    <col min="5229" max="5229" width="3" style="1269" hidden="1"/>
    <col min="5230" max="5469" width="8.625" style="1269" hidden="1"/>
    <col min="5470" max="5475" width="14.875" style="1269" hidden="1"/>
    <col min="5476" max="5477" width="15.875" style="1269" hidden="1"/>
    <col min="5478" max="5483" width="16.125" style="1269" hidden="1"/>
    <col min="5484" max="5484" width="6.125" style="1269" hidden="1"/>
    <col min="5485" max="5485" width="3" style="1269" hidden="1"/>
    <col min="5486" max="5725" width="8.625" style="1269" hidden="1"/>
    <col min="5726" max="5731" width="14.875" style="1269" hidden="1"/>
    <col min="5732" max="5733" width="15.875" style="1269" hidden="1"/>
    <col min="5734" max="5739" width="16.125" style="1269" hidden="1"/>
    <col min="5740" max="5740" width="6.125" style="1269" hidden="1"/>
    <col min="5741" max="5741" width="3" style="1269" hidden="1"/>
    <col min="5742" max="5981" width="8.625" style="1269" hidden="1"/>
    <col min="5982" max="5987" width="14.875" style="1269" hidden="1"/>
    <col min="5988" max="5989" width="15.875" style="1269" hidden="1"/>
    <col min="5990" max="5995" width="16.125" style="1269" hidden="1"/>
    <col min="5996" max="5996" width="6.125" style="1269" hidden="1"/>
    <col min="5997" max="5997" width="3" style="1269" hidden="1"/>
    <col min="5998" max="6237" width="8.625" style="1269" hidden="1"/>
    <col min="6238" max="6243" width="14.875" style="1269" hidden="1"/>
    <col min="6244" max="6245" width="15.875" style="1269" hidden="1"/>
    <col min="6246" max="6251" width="16.125" style="1269" hidden="1"/>
    <col min="6252" max="6252" width="6.125" style="1269" hidden="1"/>
    <col min="6253" max="6253" width="3" style="1269" hidden="1"/>
    <col min="6254" max="6493" width="8.625" style="1269" hidden="1"/>
    <col min="6494" max="6499" width="14.875" style="1269" hidden="1"/>
    <col min="6500" max="6501" width="15.875" style="1269" hidden="1"/>
    <col min="6502" max="6507" width="16.125" style="1269" hidden="1"/>
    <col min="6508" max="6508" width="6.125" style="1269" hidden="1"/>
    <col min="6509" max="6509" width="3" style="1269" hidden="1"/>
    <col min="6510" max="6749" width="8.625" style="1269" hidden="1"/>
    <col min="6750" max="6755" width="14.875" style="1269" hidden="1"/>
    <col min="6756" max="6757" width="15.875" style="1269" hidden="1"/>
    <col min="6758" max="6763" width="16.125" style="1269" hidden="1"/>
    <col min="6764" max="6764" width="6.125" style="1269" hidden="1"/>
    <col min="6765" max="6765" width="3" style="1269" hidden="1"/>
    <col min="6766" max="7005" width="8.625" style="1269" hidden="1"/>
    <col min="7006" max="7011" width="14.875" style="1269" hidden="1"/>
    <col min="7012" max="7013" width="15.875" style="1269" hidden="1"/>
    <col min="7014" max="7019" width="16.125" style="1269" hidden="1"/>
    <col min="7020" max="7020" width="6.125" style="1269" hidden="1"/>
    <col min="7021" max="7021" width="3" style="1269" hidden="1"/>
    <col min="7022" max="7261" width="8.625" style="1269" hidden="1"/>
    <col min="7262" max="7267" width="14.875" style="1269" hidden="1"/>
    <col min="7268" max="7269" width="15.875" style="1269" hidden="1"/>
    <col min="7270" max="7275" width="16.125" style="1269" hidden="1"/>
    <col min="7276" max="7276" width="6.125" style="1269" hidden="1"/>
    <col min="7277" max="7277" width="3" style="1269" hidden="1"/>
    <col min="7278" max="7517" width="8.625" style="1269" hidden="1"/>
    <col min="7518" max="7523" width="14.875" style="1269" hidden="1"/>
    <col min="7524" max="7525" width="15.875" style="1269" hidden="1"/>
    <col min="7526" max="7531" width="16.125" style="1269" hidden="1"/>
    <col min="7532" max="7532" width="6.125" style="1269" hidden="1"/>
    <col min="7533" max="7533" width="3" style="1269" hidden="1"/>
    <col min="7534" max="7773" width="8.625" style="1269" hidden="1"/>
    <col min="7774" max="7779" width="14.875" style="1269" hidden="1"/>
    <col min="7780" max="7781" width="15.875" style="1269" hidden="1"/>
    <col min="7782" max="7787" width="16.125" style="1269" hidden="1"/>
    <col min="7788" max="7788" width="6.125" style="1269" hidden="1"/>
    <col min="7789" max="7789" width="3" style="1269" hidden="1"/>
    <col min="7790" max="8029" width="8.625" style="1269" hidden="1"/>
    <col min="8030" max="8035" width="14.875" style="1269" hidden="1"/>
    <col min="8036" max="8037" width="15.875" style="1269" hidden="1"/>
    <col min="8038" max="8043" width="16.125" style="1269" hidden="1"/>
    <col min="8044" max="8044" width="6.125" style="1269" hidden="1"/>
    <col min="8045" max="8045" width="3" style="1269" hidden="1"/>
    <col min="8046" max="8285" width="8.625" style="1269" hidden="1"/>
    <col min="8286" max="8291" width="14.875" style="1269" hidden="1"/>
    <col min="8292" max="8293" width="15.875" style="1269" hidden="1"/>
    <col min="8294" max="8299" width="16.125" style="1269" hidden="1"/>
    <col min="8300" max="8300" width="6.125" style="1269" hidden="1"/>
    <col min="8301" max="8301" width="3" style="1269" hidden="1"/>
    <col min="8302" max="8541" width="8.625" style="1269" hidden="1"/>
    <col min="8542" max="8547" width="14.875" style="1269" hidden="1"/>
    <col min="8548" max="8549" width="15.875" style="1269" hidden="1"/>
    <col min="8550" max="8555" width="16.125" style="1269" hidden="1"/>
    <col min="8556" max="8556" width="6.125" style="1269" hidden="1"/>
    <col min="8557" max="8557" width="3" style="1269" hidden="1"/>
    <col min="8558" max="8797" width="8.625" style="1269" hidden="1"/>
    <col min="8798" max="8803" width="14.875" style="1269" hidden="1"/>
    <col min="8804" max="8805" width="15.875" style="1269" hidden="1"/>
    <col min="8806" max="8811" width="16.125" style="1269" hidden="1"/>
    <col min="8812" max="8812" width="6.125" style="1269" hidden="1"/>
    <col min="8813" max="8813" width="3" style="1269" hidden="1"/>
    <col min="8814" max="9053" width="8.625" style="1269" hidden="1"/>
    <col min="9054" max="9059" width="14.875" style="1269" hidden="1"/>
    <col min="9060" max="9061" width="15.875" style="1269" hidden="1"/>
    <col min="9062" max="9067" width="16.125" style="1269" hidden="1"/>
    <col min="9068" max="9068" width="6.125" style="1269" hidden="1"/>
    <col min="9069" max="9069" width="3" style="1269" hidden="1"/>
    <col min="9070" max="9309" width="8.625" style="1269" hidden="1"/>
    <col min="9310" max="9315" width="14.875" style="1269" hidden="1"/>
    <col min="9316" max="9317" width="15.875" style="1269" hidden="1"/>
    <col min="9318" max="9323" width="16.125" style="1269" hidden="1"/>
    <col min="9324" max="9324" width="6.125" style="1269" hidden="1"/>
    <col min="9325" max="9325" width="3" style="1269" hidden="1"/>
    <col min="9326" max="9565" width="8.625" style="1269" hidden="1"/>
    <col min="9566" max="9571" width="14.875" style="1269" hidden="1"/>
    <col min="9572" max="9573" width="15.875" style="1269" hidden="1"/>
    <col min="9574" max="9579" width="16.125" style="1269" hidden="1"/>
    <col min="9580" max="9580" width="6.125" style="1269" hidden="1"/>
    <col min="9581" max="9581" width="3" style="1269" hidden="1"/>
    <col min="9582" max="9821" width="8.625" style="1269" hidden="1"/>
    <col min="9822" max="9827" width="14.875" style="1269" hidden="1"/>
    <col min="9828" max="9829" width="15.875" style="1269" hidden="1"/>
    <col min="9830" max="9835" width="16.125" style="1269" hidden="1"/>
    <col min="9836" max="9836" width="6.125" style="1269" hidden="1"/>
    <col min="9837" max="9837" width="3" style="1269" hidden="1"/>
    <col min="9838" max="10077" width="8.625" style="1269" hidden="1"/>
    <col min="10078" max="10083" width="14.875" style="1269" hidden="1"/>
    <col min="10084" max="10085" width="15.875" style="1269" hidden="1"/>
    <col min="10086" max="10091" width="16.125" style="1269" hidden="1"/>
    <col min="10092" max="10092" width="6.125" style="1269" hidden="1"/>
    <col min="10093" max="10093" width="3" style="1269" hidden="1"/>
    <col min="10094" max="10333" width="8.625" style="1269" hidden="1"/>
    <col min="10334" max="10339" width="14.875" style="1269" hidden="1"/>
    <col min="10340" max="10341" width="15.875" style="1269" hidden="1"/>
    <col min="10342" max="10347" width="16.125" style="1269" hidden="1"/>
    <col min="10348" max="10348" width="6.125" style="1269" hidden="1"/>
    <col min="10349" max="10349" width="3" style="1269" hidden="1"/>
    <col min="10350" max="10589" width="8.625" style="1269" hidden="1"/>
    <col min="10590" max="10595" width="14.875" style="1269" hidden="1"/>
    <col min="10596" max="10597" width="15.875" style="1269" hidden="1"/>
    <col min="10598" max="10603" width="16.125" style="1269" hidden="1"/>
    <col min="10604" max="10604" width="6.125" style="1269" hidden="1"/>
    <col min="10605" max="10605" width="3" style="1269" hidden="1"/>
    <col min="10606" max="10845" width="8.625" style="1269" hidden="1"/>
    <col min="10846" max="10851" width="14.875" style="1269" hidden="1"/>
    <col min="10852" max="10853" width="15.875" style="1269" hidden="1"/>
    <col min="10854" max="10859" width="16.125" style="1269" hidden="1"/>
    <col min="10860" max="10860" width="6.125" style="1269" hidden="1"/>
    <col min="10861" max="10861" width="3" style="1269" hidden="1"/>
    <col min="10862" max="11101" width="8.625" style="1269" hidden="1"/>
    <col min="11102" max="11107" width="14.875" style="1269" hidden="1"/>
    <col min="11108" max="11109" width="15.875" style="1269" hidden="1"/>
    <col min="11110" max="11115" width="16.125" style="1269" hidden="1"/>
    <col min="11116" max="11116" width="6.125" style="1269" hidden="1"/>
    <col min="11117" max="11117" width="3" style="1269" hidden="1"/>
    <col min="11118" max="11357" width="8.625" style="1269" hidden="1"/>
    <col min="11358" max="11363" width="14.875" style="1269" hidden="1"/>
    <col min="11364" max="11365" width="15.875" style="1269" hidden="1"/>
    <col min="11366" max="11371" width="16.125" style="1269" hidden="1"/>
    <col min="11372" max="11372" width="6.125" style="1269" hidden="1"/>
    <col min="11373" max="11373" width="3" style="1269" hidden="1"/>
    <col min="11374" max="11613" width="8.625" style="1269" hidden="1"/>
    <col min="11614" max="11619" width="14.875" style="1269" hidden="1"/>
    <col min="11620" max="11621" width="15.875" style="1269" hidden="1"/>
    <col min="11622" max="11627" width="16.125" style="1269" hidden="1"/>
    <col min="11628" max="11628" width="6.125" style="1269" hidden="1"/>
    <col min="11629" max="11629" width="3" style="1269" hidden="1"/>
    <col min="11630" max="11869" width="8.625" style="1269" hidden="1"/>
    <col min="11870" max="11875" width="14.875" style="1269" hidden="1"/>
    <col min="11876" max="11877" width="15.875" style="1269" hidden="1"/>
    <col min="11878" max="11883" width="16.125" style="1269" hidden="1"/>
    <col min="11884" max="11884" width="6.125" style="1269" hidden="1"/>
    <col min="11885" max="11885" width="3" style="1269" hidden="1"/>
    <col min="11886" max="12125" width="8.625" style="1269" hidden="1"/>
    <col min="12126" max="12131" width="14.875" style="1269" hidden="1"/>
    <col min="12132" max="12133" width="15.875" style="1269" hidden="1"/>
    <col min="12134" max="12139" width="16.125" style="1269" hidden="1"/>
    <col min="12140" max="12140" width="6.125" style="1269" hidden="1"/>
    <col min="12141" max="12141" width="3" style="1269" hidden="1"/>
    <col min="12142" max="12381" width="8.625" style="1269" hidden="1"/>
    <col min="12382" max="12387" width="14.875" style="1269" hidden="1"/>
    <col min="12388" max="12389" width="15.875" style="1269" hidden="1"/>
    <col min="12390" max="12395" width="16.125" style="1269" hidden="1"/>
    <col min="12396" max="12396" width="6.125" style="1269" hidden="1"/>
    <col min="12397" max="12397" width="3" style="1269" hidden="1"/>
    <col min="12398" max="12637" width="8.625" style="1269" hidden="1"/>
    <col min="12638" max="12643" width="14.875" style="1269" hidden="1"/>
    <col min="12644" max="12645" width="15.875" style="1269" hidden="1"/>
    <col min="12646" max="12651" width="16.125" style="1269" hidden="1"/>
    <col min="12652" max="12652" width="6.125" style="1269" hidden="1"/>
    <col min="12653" max="12653" width="3" style="1269" hidden="1"/>
    <col min="12654" max="12893" width="8.625" style="1269" hidden="1"/>
    <col min="12894" max="12899" width="14.875" style="1269" hidden="1"/>
    <col min="12900" max="12901" width="15.875" style="1269" hidden="1"/>
    <col min="12902" max="12907" width="16.125" style="1269" hidden="1"/>
    <col min="12908" max="12908" width="6.125" style="1269" hidden="1"/>
    <col min="12909" max="12909" width="3" style="1269" hidden="1"/>
    <col min="12910" max="13149" width="8.625" style="1269" hidden="1"/>
    <col min="13150" max="13155" width="14.875" style="1269" hidden="1"/>
    <col min="13156" max="13157" width="15.875" style="1269" hidden="1"/>
    <col min="13158" max="13163" width="16.125" style="1269" hidden="1"/>
    <col min="13164" max="13164" width="6.125" style="1269" hidden="1"/>
    <col min="13165" max="13165" width="3" style="1269" hidden="1"/>
    <col min="13166" max="13405" width="8.625" style="1269" hidden="1"/>
    <col min="13406" max="13411" width="14.875" style="1269" hidden="1"/>
    <col min="13412" max="13413" width="15.875" style="1269" hidden="1"/>
    <col min="13414" max="13419" width="16.125" style="1269" hidden="1"/>
    <col min="13420" max="13420" width="6.125" style="1269" hidden="1"/>
    <col min="13421" max="13421" width="3" style="1269" hidden="1"/>
    <col min="13422" max="13661" width="8.625" style="1269" hidden="1"/>
    <col min="13662" max="13667" width="14.875" style="1269" hidden="1"/>
    <col min="13668" max="13669" width="15.875" style="1269" hidden="1"/>
    <col min="13670" max="13675" width="16.125" style="1269" hidden="1"/>
    <col min="13676" max="13676" width="6.125" style="1269" hidden="1"/>
    <col min="13677" max="13677" width="3" style="1269" hidden="1"/>
    <col min="13678" max="13917" width="8.625" style="1269" hidden="1"/>
    <col min="13918" max="13923" width="14.875" style="1269" hidden="1"/>
    <col min="13924" max="13925" width="15.875" style="1269" hidden="1"/>
    <col min="13926" max="13931" width="16.125" style="1269" hidden="1"/>
    <col min="13932" max="13932" width="6.125" style="1269" hidden="1"/>
    <col min="13933" max="13933" width="3" style="1269" hidden="1"/>
    <col min="13934" max="14173" width="8.625" style="1269" hidden="1"/>
    <col min="14174" max="14179" width="14.875" style="1269" hidden="1"/>
    <col min="14180" max="14181" width="15.875" style="1269" hidden="1"/>
    <col min="14182" max="14187" width="16.125" style="1269" hidden="1"/>
    <col min="14188" max="14188" width="6.125" style="1269" hidden="1"/>
    <col min="14189" max="14189" width="3" style="1269" hidden="1"/>
    <col min="14190" max="14429" width="8.625" style="1269" hidden="1"/>
    <col min="14430" max="14435" width="14.875" style="1269" hidden="1"/>
    <col min="14436" max="14437" width="15.875" style="1269" hidden="1"/>
    <col min="14438" max="14443" width="16.125" style="1269" hidden="1"/>
    <col min="14444" max="14444" width="6.125" style="1269" hidden="1"/>
    <col min="14445" max="14445" width="3" style="1269" hidden="1"/>
    <col min="14446" max="14685" width="8.625" style="1269" hidden="1"/>
    <col min="14686" max="14691" width="14.875" style="1269" hidden="1"/>
    <col min="14692" max="14693" width="15.875" style="1269" hidden="1"/>
    <col min="14694" max="14699" width="16.125" style="1269" hidden="1"/>
    <col min="14700" max="14700" width="6.125" style="1269" hidden="1"/>
    <col min="14701" max="14701" width="3" style="1269" hidden="1"/>
    <col min="14702" max="14941" width="8.625" style="1269" hidden="1"/>
    <col min="14942" max="14947" width="14.875" style="1269" hidden="1"/>
    <col min="14948" max="14949" width="15.875" style="1269" hidden="1"/>
    <col min="14950" max="14955" width="16.125" style="1269" hidden="1"/>
    <col min="14956" max="14956" width="6.125" style="1269" hidden="1"/>
    <col min="14957" max="14957" width="3" style="1269" hidden="1"/>
    <col min="14958" max="15197" width="8.625" style="1269" hidden="1"/>
    <col min="15198" max="15203" width="14.875" style="1269" hidden="1"/>
    <col min="15204" max="15205" width="15.875" style="1269" hidden="1"/>
    <col min="15206" max="15211" width="16.125" style="1269" hidden="1"/>
    <col min="15212" max="15212" width="6.125" style="1269" hidden="1"/>
    <col min="15213" max="15213" width="3" style="1269" hidden="1"/>
    <col min="15214" max="15453" width="8.625" style="1269" hidden="1"/>
    <col min="15454" max="15459" width="14.875" style="1269" hidden="1"/>
    <col min="15460" max="15461" width="15.875" style="1269" hidden="1"/>
    <col min="15462" max="15467" width="16.125" style="1269" hidden="1"/>
    <col min="15468" max="15468" width="6.125" style="1269" hidden="1"/>
    <col min="15469" max="15469" width="3" style="1269" hidden="1"/>
    <col min="15470" max="15709" width="8.625" style="1269" hidden="1"/>
    <col min="15710" max="15715" width="14.875" style="1269" hidden="1"/>
    <col min="15716" max="15717" width="15.875" style="1269" hidden="1"/>
    <col min="15718" max="15723" width="16.125" style="1269" hidden="1"/>
    <col min="15724" max="15724" width="6.125" style="1269" hidden="1"/>
    <col min="15725" max="15725" width="3" style="1269" hidden="1"/>
    <col min="15726" max="15965" width="8.625" style="1269" hidden="1"/>
    <col min="15966" max="15971" width="14.875" style="1269" hidden="1"/>
    <col min="15972" max="15973" width="15.875" style="1269" hidden="1"/>
    <col min="15974" max="15979" width="16.125" style="1269" hidden="1"/>
    <col min="15980" max="15980" width="6.125" style="1269" hidden="1"/>
    <col min="15981" max="15981" width="3" style="1269" hidden="1"/>
    <col min="15982" max="16221" width="8.625" style="1269" hidden="1"/>
    <col min="16222" max="16227" width="14.875" style="1269" hidden="1"/>
    <col min="16228" max="16229" width="15.875" style="1269" hidden="1"/>
    <col min="16230" max="16235" width="16.125" style="1269" hidden="1"/>
    <col min="16236" max="16236" width="6.125" style="1269" hidden="1"/>
    <col min="16237" max="16237" width="3" style="1269" hidden="1"/>
    <col min="16238" max="16384" width="8.625" style="1269" hidden="1"/>
  </cols>
  <sheetData>
    <row r="1" spans="1:143" ht="42.75" customHeight="1" x14ac:dyDescent="0.15">
      <c r="A1" s="1267"/>
      <c r="B1" s="1268"/>
      <c r="DD1" s="1269"/>
      <c r="DE1" s="1269"/>
    </row>
    <row r="2" spans="1:143" ht="25.5" customHeight="1" x14ac:dyDescent="0.15">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x14ac:dyDescent="0.15">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x14ac:dyDescent="0.15">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584</v>
      </c>
    </row>
    <row r="11" spans="1:143" s="290" customFormat="1" x14ac:dyDescent="0.15">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584</v>
      </c>
    </row>
    <row r="13" spans="1:143" s="290" customFormat="1" x14ac:dyDescent="0.15">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1269"/>
      <c r="DE19" s="1269"/>
    </row>
    <row r="20" spans="1:351" x14ac:dyDescent="0.15">
      <c r="DD20" s="1269"/>
      <c r="DE20" s="1269"/>
    </row>
    <row r="21" spans="1:351" ht="17.25" x14ac:dyDescent="0.15">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7.25" x14ac:dyDescent="0.15">
      <c r="B22" s="1276"/>
      <c r="MM22" s="1275"/>
    </row>
    <row r="23" spans="1:351" x14ac:dyDescent="0.15">
      <c r="B23" s="1276"/>
    </row>
    <row r="24" spans="1:351" x14ac:dyDescent="0.15">
      <c r="B24" s="1276"/>
    </row>
    <row r="25" spans="1:351" x14ac:dyDescent="0.15">
      <c r="B25" s="1276"/>
    </row>
    <row r="26" spans="1:351" x14ac:dyDescent="0.15">
      <c r="B26" s="1276"/>
    </row>
    <row r="27" spans="1:351" x14ac:dyDescent="0.15">
      <c r="B27" s="1276"/>
    </row>
    <row r="28" spans="1:351" x14ac:dyDescent="0.15">
      <c r="B28" s="1276"/>
    </row>
    <row r="29" spans="1:351" x14ac:dyDescent="0.15">
      <c r="B29" s="1276"/>
    </row>
    <row r="30" spans="1:351" x14ac:dyDescent="0.15">
      <c r="B30" s="1276"/>
    </row>
    <row r="31" spans="1:351" x14ac:dyDescent="0.15">
      <c r="B31" s="1276"/>
    </row>
    <row r="32" spans="1:351" x14ac:dyDescent="0.15">
      <c r="B32" s="1276"/>
    </row>
    <row r="33" spans="2:109" x14ac:dyDescent="0.15">
      <c r="B33" s="1276"/>
    </row>
    <row r="34" spans="2:109" x14ac:dyDescent="0.15">
      <c r="B34" s="1276"/>
    </row>
    <row r="35" spans="2:109" x14ac:dyDescent="0.15">
      <c r="B35" s="1276"/>
    </row>
    <row r="36" spans="2:109" x14ac:dyDescent="0.15">
      <c r="B36" s="1276"/>
    </row>
    <row r="37" spans="2:109" x14ac:dyDescent="0.15">
      <c r="B37" s="1276"/>
    </row>
    <row r="38" spans="2:109" x14ac:dyDescent="0.15">
      <c r="B38" s="1276"/>
    </row>
    <row r="39" spans="2:109" x14ac:dyDescent="0.15">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x14ac:dyDescent="0.15">
      <c r="B40" s="1281"/>
      <c r="DD40" s="1281"/>
      <c r="DE40" s="1269"/>
    </row>
    <row r="41" spans="2:109" ht="17.25" x14ac:dyDescent="0.15">
      <c r="B41" s="1282" t="s">
        <v>585</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x14ac:dyDescent="0.15">
      <c r="B42" s="1276"/>
      <c r="G42" s="1283"/>
      <c r="I42" s="1284"/>
      <c r="J42" s="1284"/>
      <c r="K42" s="1284"/>
      <c r="AM42" s="1283"/>
      <c r="AN42" s="1283" t="s">
        <v>586</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x14ac:dyDescent="0.15">
      <c r="B43" s="1276"/>
      <c r="AN43" s="1285" t="s">
        <v>587</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x14ac:dyDescent="0.15">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x14ac:dyDescent="0.15">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x14ac:dyDescent="0.15">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x14ac:dyDescent="0.15">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x14ac:dyDescent="0.15">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x14ac:dyDescent="0.15">
      <c r="B49" s="1276"/>
      <c r="AN49" s="1269" t="s">
        <v>588</v>
      </c>
    </row>
    <row r="50" spans="1:109" x14ac:dyDescent="0.15">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547</v>
      </c>
      <c r="BQ50" s="1301"/>
      <c r="BR50" s="1301"/>
      <c r="BS50" s="1301"/>
      <c r="BT50" s="1301"/>
      <c r="BU50" s="1301"/>
      <c r="BV50" s="1301"/>
      <c r="BW50" s="1301"/>
      <c r="BX50" s="1301" t="s">
        <v>548</v>
      </c>
      <c r="BY50" s="1301"/>
      <c r="BZ50" s="1301"/>
      <c r="CA50" s="1301"/>
      <c r="CB50" s="1301"/>
      <c r="CC50" s="1301"/>
      <c r="CD50" s="1301"/>
      <c r="CE50" s="1301"/>
      <c r="CF50" s="1301" t="s">
        <v>549</v>
      </c>
      <c r="CG50" s="1301"/>
      <c r="CH50" s="1301"/>
      <c r="CI50" s="1301"/>
      <c r="CJ50" s="1301"/>
      <c r="CK50" s="1301"/>
      <c r="CL50" s="1301"/>
      <c r="CM50" s="1301"/>
      <c r="CN50" s="1301" t="s">
        <v>550</v>
      </c>
      <c r="CO50" s="1301"/>
      <c r="CP50" s="1301"/>
      <c r="CQ50" s="1301"/>
      <c r="CR50" s="1301"/>
      <c r="CS50" s="1301"/>
      <c r="CT50" s="1301"/>
      <c r="CU50" s="1301"/>
      <c r="CV50" s="1301" t="s">
        <v>551</v>
      </c>
      <c r="CW50" s="1301"/>
      <c r="CX50" s="1301"/>
      <c r="CY50" s="1301"/>
      <c r="CZ50" s="1301"/>
      <c r="DA50" s="1301"/>
      <c r="DB50" s="1301"/>
      <c r="DC50" s="1301"/>
    </row>
    <row r="51" spans="1:109" ht="13.5" customHeight="1" x14ac:dyDescent="0.15">
      <c r="B51" s="1276"/>
      <c r="G51" s="1302"/>
      <c r="H51" s="1302"/>
      <c r="I51" s="1303"/>
      <c r="J51" s="1303"/>
      <c r="K51" s="1304"/>
      <c r="L51" s="1304"/>
      <c r="M51" s="1304"/>
      <c r="N51" s="1304"/>
      <c r="AM51" s="1294"/>
      <c r="AN51" s="1305" t="s">
        <v>589</v>
      </c>
      <c r="AO51" s="1305"/>
      <c r="AP51" s="1305"/>
      <c r="AQ51" s="1305"/>
      <c r="AR51" s="1305"/>
      <c r="AS51" s="1305"/>
      <c r="AT51" s="1305"/>
      <c r="AU51" s="1305"/>
      <c r="AV51" s="1305"/>
      <c r="AW51" s="1305"/>
      <c r="AX51" s="1305"/>
      <c r="AY51" s="1305"/>
      <c r="AZ51" s="1305"/>
      <c r="BA51" s="1305"/>
      <c r="BB51" s="1305" t="s">
        <v>590</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7"/>
      <c r="BY51" s="1307"/>
      <c r="BZ51" s="1307"/>
      <c r="CA51" s="1307"/>
      <c r="CB51" s="1307"/>
      <c r="CC51" s="1307"/>
      <c r="CD51" s="1307"/>
      <c r="CE51" s="1307"/>
      <c r="CF51" s="1307"/>
      <c r="CG51" s="1307"/>
      <c r="CH51" s="1307"/>
      <c r="CI51" s="1307"/>
      <c r="CJ51" s="1307"/>
      <c r="CK51" s="1307"/>
      <c r="CL51" s="1307"/>
      <c r="CM51" s="1307"/>
      <c r="CN51" s="1307"/>
      <c r="CO51" s="1307"/>
      <c r="CP51" s="1307"/>
      <c r="CQ51" s="1307"/>
      <c r="CR51" s="1307"/>
      <c r="CS51" s="1307"/>
      <c r="CT51" s="1307"/>
      <c r="CU51" s="1307"/>
      <c r="CV51" s="1307"/>
      <c r="CW51" s="1307"/>
      <c r="CX51" s="1307"/>
      <c r="CY51" s="1307"/>
      <c r="CZ51" s="1307"/>
      <c r="DA51" s="1307"/>
      <c r="DB51" s="1307"/>
      <c r="DC51" s="1307"/>
    </row>
    <row r="52" spans="1:109" x14ac:dyDescent="0.15">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592</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7">
        <v>63.4</v>
      </c>
      <c r="BY53" s="1307"/>
      <c r="BZ53" s="1307"/>
      <c r="CA53" s="1307"/>
      <c r="CB53" s="1307"/>
      <c r="CC53" s="1307"/>
      <c r="CD53" s="1307"/>
      <c r="CE53" s="1307"/>
      <c r="CF53" s="1307">
        <v>64.8</v>
      </c>
      <c r="CG53" s="1307"/>
      <c r="CH53" s="1307"/>
      <c r="CI53" s="1307"/>
      <c r="CJ53" s="1307"/>
      <c r="CK53" s="1307"/>
      <c r="CL53" s="1307"/>
      <c r="CM53" s="1307"/>
      <c r="CN53" s="1307">
        <v>65.900000000000006</v>
      </c>
      <c r="CO53" s="1307"/>
      <c r="CP53" s="1307"/>
      <c r="CQ53" s="1307"/>
      <c r="CR53" s="1307"/>
      <c r="CS53" s="1307"/>
      <c r="CT53" s="1307"/>
      <c r="CU53" s="1307"/>
      <c r="CV53" s="1307">
        <v>67.5</v>
      </c>
      <c r="CW53" s="1307"/>
      <c r="CX53" s="1307"/>
      <c r="CY53" s="1307"/>
      <c r="CZ53" s="1307"/>
      <c r="DA53" s="1307"/>
      <c r="DB53" s="1307"/>
      <c r="DC53" s="1307"/>
    </row>
    <row r="54" spans="1:109" x14ac:dyDescent="0.15">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1284"/>
      <c r="B55" s="1276"/>
      <c r="G55" s="1295"/>
      <c r="H55" s="1295"/>
      <c r="I55" s="1295"/>
      <c r="J55" s="1295"/>
      <c r="K55" s="1304"/>
      <c r="L55" s="1304"/>
      <c r="M55" s="1304"/>
      <c r="N55" s="1304"/>
      <c r="AN55" s="1301" t="s">
        <v>594</v>
      </c>
      <c r="AO55" s="1301"/>
      <c r="AP55" s="1301"/>
      <c r="AQ55" s="1301"/>
      <c r="AR55" s="1301"/>
      <c r="AS55" s="1301"/>
      <c r="AT55" s="1301"/>
      <c r="AU55" s="1301"/>
      <c r="AV55" s="1301"/>
      <c r="AW55" s="1301"/>
      <c r="AX55" s="1301"/>
      <c r="AY55" s="1301"/>
      <c r="AZ55" s="1301"/>
      <c r="BA55" s="1301"/>
      <c r="BB55" s="1305" t="s">
        <v>595</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7">
        <v>0</v>
      </c>
      <c r="BY55" s="1307"/>
      <c r="BZ55" s="1307"/>
      <c r="CA55" s="1307"/>
      <c r="CB55" s="1307"/>
      <c r="CC55" s="1307"/>
      <c r="CD55" s="1307"/>
      <c r="CE55" s="1307"/>
      <c r="CF55" s="1307">
        <v>0</v>
      </c>
      <c r="CG55" s="1307"/>
      <c r="CH55" s="1307"/>
      <c r="CI55" s="1307"/>
      <c r="CJ55" s="1307"/>
      <c r="CK55" s="1307"/>
      <c r="CL55" s="1307"/>
      <c r="CM55" s="1307"/>
      <c r="CN55" s="1307">
        <v>0</v>
      </c>
      <c r="CO55" s="1307"/>
      <c r="CP55" s="1307"/>
      <c r="CQ55" s="1307"/>
      <c r="CR55" s="1307"/>
      <c r="CS55" s="1307"/>
      <c r="CT55" s="1307"/>
      <c r="CU55" s="1307"/>
      <c r="CV55" s="1307">
        <v>0</v>
      </c>
      <c r="CW55" s="1307"/>
      <c r="CX55" s="1307"/>
      <c r="CY55" s="1307"/>
      <c r="CZ55" s="1307"/>
      <c r="DA55" s="1307"/>
      <c r="DB55" s="1307"/>
      <c r="DC55" s="1307"/>
    </row>
    <row r="56" spans="1:109" x14ac:dyDescent="0.15">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x14ac:dyDescent="0.15">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591</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7">
        <v>57.1</v>
      </c>
      <c r="BY57" s="1307"/>
      <c r="BZ57" s="1307"/>
      <c r="CA57" s="1307"/>
      <c r="CB57" s="1307"/>
      <c r="CC57" s="1307"/>
      <c r="CD57" s="1307"/>
      <c r="CE57" s="1307"/>
      <c r="CF57" s="1307">
        <v>57.9</v>
      </c>
      <c r="CG57" s="1307"/>
      <c r="CH57" s="1307"/>
      <c r="CI57" s="1307"/>
      <c r="CJ57" s="1307"/>
      <c r="CK57" s="1307"/>
      <c r="CL57" s="1307"/>
      <c r="CM57" s="1307"/>
      <c r="CN57" s="1307">
        <v>58.2</v>
      </c>
      <c r="CO57" s="1307"/>
      <c r="CP57" s="1307"/>
      <c r="CQ57" s="1307"/>
      <c r="CR57" s="1307"/>
      <c r="CS57" s="1307"/>
      <c r="CT57" s="1307"/>
      <c r="CU57" s="1307"/>
      <c r="CV57" s="1307">
        <v>58.7</v>
      </c>
      <c r="CW57" s="1307"/>
      <c r="CX57" s="1307"/>
      <c r="CY57" s="1307"/>
      <c r="CZ57" s="1307"/>
      <c r="DA57" s="1307"/>
      <c r="DB57" s="1307"/>
      <c r="DC57" s="1307"/>
      <c r="DD57" s="1310"/>
      <c r="DE57" s="1308"/>
    </row>
    <row r="58" spans="1:109" s="1284" customFormat="1" x14ac:dyDescent="0.15">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x14ac:dyDescent="0.15">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x14ac:dyDescent="0.15">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x14ac:dyDescent="0.15">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x14ac:dyDescent="0.15">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7.25" x14ac:dyDescent="0.15">
      <c r="B63" s="1316" t="s">
        <v>596</v>
      </c>
    </row>
    <row r="64" spans="1:109" x14ac:dyDescent="0.15">
      <c r="B64" s="1276"/>
      <c r="G64" s="1283"/>
      <c r="I64" s="1317"/>
      <c r="J64" s="1317"/>
      <c r="K64" s="1317"/>
      <c r="L64" s="1317"/>
      <c r="M64" s="1317"/>
      <c r="N64" s="1318"/>
      <c r="AM64" s="1283"/>
      <c r="AN64" s="1283" t="s">
        <v>586</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x14ac:dyDescent="0.15">
      <c r="B65" s="1276"/>
      <c r="AN65" s="1285" t="s">
        <v>597</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x14ac:dyDescent="0.15">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x14ac:dyDescent="0.15">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x14ac:dyDescent="0.15">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x14ac:dyDescent="0.15">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x14ac:dyDescent="0.15">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x14ac:dyDescent="0.15">
      <c r="B71" s="1276"/>
      <c r="G71" s="1322"/>
      <c r="I71" s="1323"/>
      <c r="J71" s="1320"/>
      <c r="K71" s="1320"/>
      <c r="L71" s="1321"/>
      <c r="M71" s="1320"/>
      <c r="N71" s="1321"/>
      <c r="AM71" s="1322"/>
      <c r="AN71" s="1269" t="s">
        <v>588</v>
      </c>
    </row>
    <row r="72" spans="2:107" x14ac:dyDescent="0.15">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547</v>
      </c>
      <c r="BQ72" s="1301"/>
      <c r="BR72" s="1301"/>
      <c r="BS72" s="1301"/>
      <c r="BT72" s="1301"/>
      <c r="BU72" s="1301"/>
      <c r="BV72" s="1301"/>
      <c r="BW72" s="1301"/>
      <c r="BX72" s="1301" t="s">
        <v>548</v>
      </c>
      <c r="BY72" s="1301"/>
      <c r="BZ72" s="1301"/>
      <c r="CA72" s="1301"/>
      <c r="CB72" s="1301"/>
      <c r="CC72" s="1301"/>
      <c r="CD72" s="1301"/>
      <c r="CE72" s="1301"/>
      <c r="CF72" s="1301" t="s">
        <v>549</v>
      </c>
      <c r="CG72" s="1301"/>
      <c r="CH72" s="1301"/>
      <c r="CI72" s="1301"/>
      <c r="CJ72" s="1301"/>
      <c r="CK72" s="1301"/>
      <c r="CL72" s="1301"/>
      <c r="CM72" s="1301"/>
      <c r="CN72" s="1301" t="s">
        <v>550</v>
      </c>
      <c r="CO72" s="1301"/>
      <c r="CP72" s="1301"/>
      <c r="CQ72" s="1301"/>
      <c r="CR72" s="1301"/>
      <c r="CS72" s="1301"/>
      <c r="CT72" s="1301"/>
      <c r="CU72" s="1301"/>
      <c r="CV72" s="1301" t="s">
        <v>551</v>
      </c>
      <c r="CW72" s="1301"/>
      <c r="CX72" s="1301"/>
      <c r="CY72" s="1301"/>
      <c r="CZ72" s="1301"/>
      <c r="DA72" s="1301"/>
      <c r="DB72" s="1301"/>
      <c r="DC72" s="1301"/>
    </row>
    <row r="73" spans="2:107" x14ac:dyDescent="0.15">
      <c r="B73" s="1276"/>
      <c r="G73" s="1302"/>
      <c r="H73" s="1302"/>
      <c r="I73" s="1302"/>
      <c r="J73" s="1302"/>
      <c r="K73" s="1324"/>
      <c r="L73" s="1324"/>
      <c r="M73" s="1324"/>
      <c r="N73" s="1324"/>
      <c r="AM73" s="1294"/>
      <c r="AN73" s="1305" t="s">
        <v>589</v>
      </c>
      <c r="AO73" s="1305"/>
      <c r="AP73" s="1305"/>
      <c r="AQ73" s="1305"/>
      <c r="AR73" s="1305"/>
      <c r="AS73" s="1305"/>
      <c r="AT73" s="1305"/>
      <c r="AU73" s="1305"/>
      <c r="AV73" s="1305"/>
      <c r="AW73" s="1305"/>
      <c r="AX73" s="1305"/>
      <c r="AY73" s="1305"/>
      <c r="AZ73" s="1305"/>
      <c r="BA73" s="1305"/>
      <c r="BB73" s="1305" t="s">
        <v>590</v>
      </c>
      <c r="BC73" s="1305"/>
      <c r="BD73" s="1305"/>
      <c r="BE73" s="1305"/>
      <c r="BF73" s="1305"/>
      <c r="BG73" s="1305"/>
      <c r="BH73" s="1305"/>
      <c r="BI73" s="1305"/>
      <c r="BJ73" s="1305"/>
      <c r="BK73" s="1305"/>
      <c r="BL73" s="1305"/>
      <c r="BM73" s="1305"/>
      <c r="BN73" s="1305"/>
      <c r="BO73" s="1305"/>
      <c r="BP73" s="1307"/>
      <c r="BQ73" s="1307"/>
      <c r="BR73" s="1307"/>
      <c r="BS73" s="1307"/>
      <c r="BT73" s="1307"/>
      <c r="BU73" s="1307"/>
      <c r="BV73" s="1307"/>
      <c r="BW73" s="1307"/>
      <c r="BX73" s="1307"/>
      <c r="BY73" s="1307"/>
      <c r="BZ73" s="1307"/>
      <c r="CA73" s="1307"/>
      <c r="CB73" s="1307"/>
      <c r="CC73" s="1307"/>
      <c r="CD73" s="1307"/>
      <c r="CE73" s="1307"/>
      <c r="CF73" s="1307"/>
      <c r="CG73" s="1307"/>
      <c r="CH73" s="1307"/>
      <c r="CI73" s="1307"/>
      <c r="CJ73" s="1307"/>
      <c r="CK73" s="1307"/>
      <c r="CL73" s="1307"/>
      <c r="CM73" s="1307"/>
      <c r="CN73" s="1307"/>
      <c r="CO73" s="1307"/>
      <c r="CP73" s="1307"/>
      <c r="CQ73" s="1307"/>
      <c r="CR73" s="1307"/>
      <c r="CS73" s="1307"/>
      <c r="CT73" s="1307"/>
      <c r="CU73" s="1307"/>
      <c r="CV73" s="1307"/>
      <c r="CW73" s="1307"/>
      <c r="CX73" s="1307"/>
      <c r="CY73" s="1307"/>
      <c r="CZ73" s="1307"/>
      <c r="DA73" s="1307"/>
      <c r="DB73" s="1307"/>
      <c r="DC73" s="1307"/>
    </row>
    <row r="74" spans="2:107" x14ac:dyDescent="0.15">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599</v>
      </c>
      <c r="BC75" s="1305"/>
      <c r="BD75" s="1305"/>
      <c r="BE75" s="1305"/>
      <c r="BF75" s="1305"/>
      <c r="BG75" s="1305"/>
      <c r="BH75" s="1305"/>
      <c r="BI75" s="1305"/>
      <c r="BJ75" s="1305"/>
      <c r="BK75" s="1305"/>
      <c r="BL75" s="1305"/>
      <c r="BM75" s="1305"/>
      <c r="BN75" s="1305"/>
      <c r="BO75" s="1305"/>
      <c r="BP75" s="1307">
        <v>8.8000000000000007</v>
      </c>
      <c r="BQ75" s="1307"/>
      <c r="BR75" s="1307"/>
      <c r="BS75" s="1307"/>
      <c r="BT75" s="1307"/>
      <c r="BU75" s="1307"/>
      <c r="BV75" s="1307"/>
      <c r="BW75" s="1307"/>
      <c r="BX75" s="1307">
        <v>7.7</v>
      </c>
      <c r="BY75" s="1307"/>
      <c r="BZ75" s="1307"/>
      <c r="CA75" s="1307"/>
      <c r="CB75" s="1307"/>
      <c r="CC75" s="1307"/>
      <c r="CD75" s="1307"/>
      <c r="CE75" s="1307"/>
      <c r="CF75" s="1307">
        <v>7.4</v>
      </c>
      <c r="CG75" s="1307"/>
      <c r="CH75" s="1307"/>
      <c r="CI75" s="1307"/>
      <c r="CJ75" s="1307"/>
      <c r="CK75" s="1307"/>
      <c r="CL75" s="1307"/>
      <c r="CM75" s="1307"/>
      <c r="CN75" s="1307">
        <v>7.2</v>
      </c>
      <c r="CO75" s="1307"/>
      <c r="CP75" s="1307"/>
      <c r="CQ75" s="1307"/>
      <c r="CR75" s="1307"/>
      <c r="CS75" s="1307"/>
      <c r="CT75" s="1307"/>
      <c r="CU75" s="1307"/>
      <c r="CV75" s="1307">
        <v>6.5</v>
      </c>
      <c r="CW75" s="1307"/>
      <c r="CX75" s="1307"/>
      <c r="CY75" s="1307"/>
      <c r="CZ75" s="1307"/>
      <c r="DA75" s="1307"/>
      <c r="DB75" s="1307"/>
      <c r="DC75" s="1307"/>
    </row>
    <row r="76" spans="2:107" x14ac:dyDescent="0.15">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1276"/>
      <c r="G77" s="1295"/>
      <c r="H77" s="1295"/>
      <c r="I77" s="1295"/>
      <c r="J77" s="1295"/>
      <c r="K77" s="1324"/>
      <c r="L77" s="1324"/>
      <c r="M77" s="1324"/>
      <c r="N77" s="1324"/>
      <c r="AN77" s="1301" t="s">
        <v>593</v>
      </c>
      <c r="AO77" s="1301"/>
      <c r="AP77" s="1301"/>
      <c r="AQ77" s="1301"/>
      <c r="AR77" s="1301"/>
      <c r="AS77" s="1301"/>
      <c r="AT77" s="1301"/>
      <c r="AU77" s="1301"/>
      <c r="AV77" s="1301"/>
      <c r="AW77" s="1301"/>
      <c r="AX77" s="1301"/>
      <c r="AY77" s="1301"/>
      <c r="AZ77" s="1301"/>
      <c r="BA77" s="1301"/>
      <c r="BB77" s="1305" t="s">
        <v>590</v>
      </c>
      <c r="BC77" s="1305"/>
      <c r="BD77" s="1305"/>
      <c r="BE77" s="1305"/>
      <c r="BF77" s="1305"/>
      <c r="BG77" s="1305"/>
      <c r="BH77" s="1305"/>
      <c r="BI77" s="1305"/>
      <c r="BJ77" s="1305"/>
      <c r="BK77" s="1305"/>
      <c r="BL77" s="1305"/>
      <c r="BM77" s="1305"/>
      <c r="BN77" s="1305"/>
      <c r="BO77" s="1305"/>
      <c r="BP77" s="1307">
        <v>0</v>
      </c>
      <c r="BQ77" s="1307"/>
      <c r="BR77" s="1307"/>
      <c r="BS77" s="1307"/>
      <c r="BT77" s="1307"/>
      <c r="BU77" s="1307"/>
      <c r="BV77" s="1307"/>
      <c r="BW77" s="1307"/>
      <c r="BX77" s="1307">
        <v>0</v>
      </c>
      <c r="BY77" s="1307"/>
      <c r="BZ77" s="1307"/>
      <c r="CA77" s="1307"/>
      <c r="CB77" s="1307"/>
      <c r="CC77" s="1307"/>
      <c r="CD77" s="1307"/>
      <c r="CE77" s="1307"/>
      <c r="CF77" s="1307">
        <v>0</v>
      </c>
      <c r="CG77" s="1307"/>
      <c r="CH77" s="1307"/>
      <c r="CI77" s="1307"/>
      <c r="CJ77" s="1307"/>
      <c r="CK77" s="1307"/>
      <c r="CL77" s="1307"/>
      <c r="CM77" s="1307"/>
      <c r="CN77" s="1307">
        <v>0</v>
      </c>
      <c r="CO77" s="1307"/>
      <c r="CP77" s="1307"/>
      <c r="CQ77" s="1307"/>
      <c r="CR77" s="1307"/>
      <c r="CS77" s="1307"/>
      <c r="CT77" s="1307"/>
      <c r="CU77" s="1307"/>
      <c r="CV77" s="1307">
        <v>0</v>
      </c>
      <c r="CW77" s="1307"/>
      <c r="CX77" s="1307"/>
      <c r="CY77" s="1307"/>
      <c r="CZ77" s="1307"/>
      <c r="DA77" s="1307"/>
      <c r="DB77" s="1307"/>
      <c r="DC77" s="1307"/>
    </row>
    <row r="78" spans="2:107" x14ac:dyDescent="0.15">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598</v>
      </c>
      <c r="BC79" s="1305"/>
      <c r="BD79" s="1305"/>
      <c r="BE79" s="1305"/>
      <c r="BF79" s="1305"/>
      <c r="BG79" s="1305"/>
      <c r="BH79" s="1305"/>
      <c r="BI79" s="1305"/>
      <c r="BJ79" s="1305"/>
      <c r="BK79" s="1305"/>
      <c r="BL79" s="1305"/>
      <c r="BM79" s="1305"/>
      <c r="BN79" s="1305"/>
      <c r="BO79" s="1305"/>
      <c r="BP79" s="1307">
        <v>7.7</v>
      </c>
      <c r="BQ79" s="1307"/>
      <c r="BR79" s="1307"/>
      <c r="BS79" s="1307"/>
      <c r="BT79" s="1307"/>
      <c r="BU79" s="1307"/>
      <c r="BV79" s="1307"/>
      <c r="BW79" s="1307"/>
      <c r="BX79" s="1307">
        <v>6.4</v>
      </c>
      <c r="BY79" s="1307"/>
      <c r="BZ79" s="1307"/>
      <c r="CA79" s="1307"/>
      <c r="CB79" s="1307"/>
      <c r="CC79" s="1307"/>
      <c r="CD79" s="1307"/>
      <c r="CE79" s="1307"/>
      <c r="CF79" s="1307">
        <v>6.9</v>
      </c>
      <c r="CG79" s="1307"/>
      <c r="CH79" s="1307"/>
      <c r="CI79" s="1307"/>
      <c r="CJ79" s="1307"/>
      <c r="CK79" s="1307"/>
      <c r="CL79" s="1307"/>
      <c r="CM79" s="1307"/>
      <c r="CN79" s="1307">
        <v>7.1</v>
      </c>
      <c r="CO79" s="1307"/>
      <c r="CP79" s="1307"/>
      <c r="CQ79" s="1307"/>
      <c r="CR79" s="1307"/>
      <c r="CS79" s="1307"/>
      <c r="CT79" s="1307"/>
      <c r="CU79" s="1307"/>
      <c r="CV79" s="1307">
        <v>7.4</v>
      </c>
      <c r="CW79" s="1307"/>
      <c r="CX79" s="1307"/>
      <c r="CY79" s="1307"/>
      <c r="CZ79" s="1307"/>
      <c r="DA79" s="1307"/>
      <c r="DB79" s="1307"/>
      <c r="DC79" s="1307"/>
    </row>
    <row r="80" spans="2:107" x14ac:dyDescent="0.15">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1276"/>
    </row>
    <row r="82" spans="2:109" ht="17.25" x14ac:dyDescent="0.15">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x14ac:dyDescent="0.15">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x14ac:dyDescent="0.15">
      <c r="DD84" s="1269"/>
      <c r="DE84" s="1269"/>
    </row>
    <row r="85" spans="2:109" x14ac:dyDescent="0.15">
      <c r="DD85" s="1269"/>
      <c r="DE85" s="1269"/>
    </row>
    <row r="86" spans="2:109" hidden="1" x14ac:dyDescent="0.15">
      <c r="DD86" s="1269"/>
      <c r="DE86" s="1269"/>
    </row>
    <row r="87" spans="2:109" hidden="1" x14ac:dyDescent="0.15">
      <c r="K87" s="1327"/>
      <c r="AQ87" s="1327"/>
      <c r="BC87" s="1327"/>
      <c r="BO87" s="1327"/>
      <c r="CA87" s="1327"/>
      <c r="CM87" s="1327"/>
      <c r="CY87" s="1327"/>
      <c r="DD87" s="1269"/>
      <c r="DE87" s="1269"/>
    </row>
    <row r="88" spans="2:109" hidden="1" x14ac:dyDescent="0.15">
      <c r="DD88" s="1269"/>
      <c r="DE88" s="1269"/>
    </row>
    <row r="89" spans="2:109" hidden="1" x14ac:dyDescent="0.15">
      <c r="DD89" s="1269"/>
      <c r="DE89" s="1269"/>
    </row>
    <row r="90" spans="2:109" hidden="1" x14ac:dyDescent="0.15">
      <c r="DD90" s="1269"/>
      <c r="DE90" s="1269"/>
    </row>
    <row r="91" spans="2:109" hidden="1" x14ac:dyDescent="0.15">
      <c r="DD91" s="1269"/>
      <c r="DE91" s="1269"/>
    </row>
    <row r="92" spans="2:109" ht="13.5" hidden="1" customHeight="1" x14ac:dyDescent="0.15">
      <c r="DD92" s="1269"/>
      <c r="DE92" s="1269"/>
    </row>
    <row r="93" spans="2:109" ht="13.5" hidden="1" customHeight="1" x14ac:dyDescent="0.15">
      <c r="DD93" s="1269"/>
      <c r="DE93" s="1269"/>
    </row>
    <row r="94" spans="2:109" ht="13.5" hidden="1" customHeight="1" x14ac:dyDescent="0.15">
      <c r="DD94" s="1269"/>
      <c r="DE94" s="1269"/>
    </row>
    <row r="95" spans="2:109" ht="13.5" hidden="1" customHeight="1" x14ac:dyDescent="0.15">
      <c r="DD95" s="1269"/>
      <c r="DE95" s="1269"/>
    </row>
    <row r="96" spans="2:109" ht="13.5" hidden="1" customHeight="1" x14ac:dyDescent="0.15">
      <c r="DD96" s="1269"/>
      <c r="DE96" s="1269"/>
    </row>
    <row r="97" spans="108:109" ht="13.5" hidden="1" customHeight="1" x14ac:dyDescent="0.15">
      <c r="DD97" s="1269"/>
      <c r="DE97" s="1269"/>
    </row>
    <row r="98" spans="108:109" ht="13.5" hidden="1" customHeight="1" x14ac:dyDescent="0.15">
      <c r="DD98" s="1269"/>
      <c r="DE98" s="1269"/>
    </row>
    <row r="99" spans="108:109" ht="13.5" hidden="1" customHeight="1" x14ac:dyDescent="0.15">
      <c r="DD99" s="1269"/>
      <c r="DE99" s="1269"/>
    </row>
    <row r="100" spans="108:109" ht="13.5" hidden="1" customHeight="1" x14ac:dyDescent="0.15">
      <c r="DD100" s="1269"/>
      <c r="DE100" s="1269"/>
    </row>
    <row r="101" spans="108:109" ht="13.5" hidden="1" customHeight="1" x14ac:dyDescent="0.15">
      <c r="DD101" s="1269"/>
      <c r="DE101" s="1269"/>
    </row>
    <row r="102" spans="108:109" ht="13.5" hidden="1" customHeight="1" x14ac:dyDescent="0.15">
      <c r="DD102" s="1269"/>
      <c r="DE102" s="1269"/>
    </row>
    <row r="103" spans="108:109" ht="13.5" hidden="1" customHeight="1" x14ac:dyDescent="0.15">
      <c r="DD103" s="1269"/>
      <c r="DE103" s="1269"/>
    </row>
    <row r="104" spans="108:109" ht="13.5" hidden="1" customHeight="1" x14ac:dyDescent="0.15">
      <c r="DD104" s="1269"/>
      <c r="DE104" s="1269"/>
    </row>
    <row r="105" spans="108:109" ht="13.5" hidden="1" customHeight="1" x14ac:dyDescent="0.15">
      <c r="DD105" s="1269"/>
      <c r="DE105" s="1269"/>
    </row>
    <row r="106" spans="108:109" ht="13.5" hidden="1" customHeight="1" x14ac:dyDescent="0.15">
      <c r="DD106" s="1269"/>
      <c r="DE106" s="1269"/>
    </row>
    <row r="107" spans="108:109" ht="13.5" hidden="1" customHeight="1" x14ac:dyDescent="0.15">
      <c r="DD107" s="1269"/>
      <c r="DE107" s="1269"/>
    </row>
    <row r="108" spans="108:109" ht="13.5" hidden="1" customHeight="1" x14ac:dyDescent="0.15">
      <c r="DD108" s="1269"/>
      <c r="DE108" s="1269"/>
    </row>
    <row r="109" spans="108:109" ht="13.5" hidden="1" customHeight="1" x14ac:dyDescent="0.15">
      <c r="DD109" s="1269"/>
      <c r="DE109" s="1269"/>
    </row>
    <row r="110" spans="108:109" ht="13.5" hidden="1" customHeight="1" x14ac:dyDescent="0.15">
      <c r="DD110" s="1269"/>
      <c r="DE110" s="1269"/>
    </row>
    <row r="111" spans="108:109" ht="13.5" hidden="1" customHeight="1" x14ac:dyDescent="0.15">
      <c r="DD111" s="1269"/>
      <c r="DE111" s="1269"/>
    </row>
    <row r="112" spans="108:109" ht="13.5" hidden="1" customHeight="1" x14ac:dyDescent="0.15">
      <c r="DD112" s="1269"/>
      <c r="DE112" s="1269"/>
    </row>
    <row r="113" spans="108:109" ht="13.5" hidden="1" customHeight="1" x14ac:dyDescent="0.15">
      <c r="DD113" s="1269"/>
      <c r="DE113" s="1269"/>
    </row>
    <row r="114" spans="108:109" ht="13.5" hidden="1" customHeight="1" x14ac:dyDescent="0.15">
      <c r="DD114" s="1269"/>
      <c r="DE114" s="1269"/>
    </row>
    <row r="115" spans="108:109" ht="13.5" hidden="1" customHeight="1" x14ac:dyDescent="0.15">
      <c r="DD115" s="1269"/>
      <c r="DE115" s="1269"/>
    </row>
    <row r="116" spans="108:109" ht="13.5" hidden="1" customHeight="1" x14ac:dyDescent="0.15">
      <c r="DD116" s="1269"/>
      <c r="DE116" s="1269"/>
    </row>
    <row r="117" spans="108:109" ht="13.5" hidden="1" customHeight="1" x14ac:dyDescent="0.15">
      <c r="DD117" s="1269"/>
      <c r="DE117" s="1269"/>
    </row>
    <row r="118" spans="108:109" ht="13.5" hidden="1" customHeight="1" x14ac:dyDescent="0.15">
      <c r="DD118" s="1269"/>
      <c r="DE118" s="1269"/>
    </row>
    <row r="119" spans="108:109" ht="13.5" hidden="1" customHeight="1" x14ac:dyDescent="0.15">
      <c r="DD119" s="1269"/>
      <c r="DE119" s="1269"/>
    </row>
    <row r="120" spans="108:109" ht="13.5" hidden="1" customHeight="1" x14ac:dyDescent="0.15">
      <c r="DD120" s="1269"/>
      <c r="DE120" s="1269"/>
    </row>
    <row r="121" spans="108:109" ht="13.5" hidden="1" customHeight="1" x14ac:dyDescent="0.15">
      <c r="DD121" s="1269"/>
      <c r="DE121" s="1269"/>
    </row>
    <row r="122" spans="108:109" ht="13.5" hidden="1" customHeight="1" x14ac:dyDescent="0.15">
      <c r="DD122" s="1269"/>
      <c r="DE122" s="1269"/>
    </row>
    <row r="123" spans="108:109" ht="13.5" hidden="1" customHeight="1" x14ac:dyDescent="0.15">
      <c r="DD123" s="1269"/>
      <c r="DE123" s="1269"/>
    </row>
    <row r="124" spans="108:109" ht="13.5" hidden="1" customHeight="1" x14ac:dyDescent="0.15">
      <c r="DD124" s="1269"/>
      <c r="DE124" s="1269"/>
    </row>
    <row r="125" spans="108:109" ht="13.5" hidden="1" customHeight="1" x14ac:dyDescent="0.15">
      <c r="DD125" s="1269"/>
      <c r="DE125" s="1269"/>
    </row>
    <row r="126" spans="108:109" ht="13.5" hidden="1" customHeight="1" x14ac:dyDescent="0.15">
      <c r="DD126" s="1269"/>
      <c r="DE126" s="1269"/>
    </row>
    <row r="127" spans="108:109" ht="13.5" hidden="1" customHeight="1" x14ac:dyDescent="0.15">
      <c r="DD127" s="1269"/>
      <c r="DE127" s="1269"/>
    </row>
    <row r="128" spans="108:109" ht="13.5" hidden="1" customHeight="1" x14ac:dyDescent="0.15">
      <c r="DD128" s="1269"/>
      <c r="DE128" s="1269"/>
    </row>
    <row r="129" spans="108:109" ht="13.5" hidden="1" customHeight="1" x14ac:dyDescent="0.15">
      <c r="DD129" s="1269"/>
      <c r="DE129" s="1269"/>
    </row>
    <row r="130" spans="108:109" ht="13.5" hidden="1" customHeight="1" x14ac:dyDescent="0.15">
      <c r="DD130" s="1269"/>
      <c r="DE130" s="1269"/>
    </row>
    <row r="131" spans="108:109" ht="13.5" hidden="1" customHeight="1" x14ac:dyDescent="0.15">
      <c r="DD131" s="1269"/>
      <c r="DE131" s="1269"/>
    </row>
    <row r="132" spans="108:109" ht="13.5" hidden="1" customHeight="1" x14ac:dyDescent="0.15">
      <c r="DD132" s="1269"/>
      <c r="DE132" s="1269"/>
    </row>
    <row r="133" spans="108:109" ht="13.5" hidden="1" customHeight="1" x14ac:dyDescent="0.15">
      <c r="DD133" s="1269"/>
      <c r="DE133" s="1269"/>
    </row>
    <row r="134" spans="108:109" ht="13.5" hidden="1" customHeight="1" x14ac:dyDescent="0.15">
      <c r="DD134" s="1269"/>
      <c r="DE134" s="1269"/>
    </row>
    <row r="135" spans="108:109" ht="13.5" hidden="1" customHeight="1" x14ac:dyDescent="0.15">
      <c r="DD135" s="1269"/>
      <c r="DE135" s="1269"/>
    </row>
    <row r="136" spans="108:109" ht="13.5" hidden="1" customHeight="1" x14ac:dyDescent="0.15">
      <c r="DD136" s="1269"/>
      <c r="DE136" s="1269"/>
    </row>
    <row r="137" spans="108:109" ht="13.5" hidden="1" customHeight="1" x14ac:dyDescent="0.15">
      <c r="DD137" s="1269"/>
      <c r="DE137" s="1269"/>
    </row>
    <row r="138" spans="108:109" ht="13.5" hidden="1" customHeight="1" x14ac:dyDescent="0.15">
      <c r="DD138" s="1269"/>
      <c r="DE138" s="1269"/>
    </row>
    <row r="139" spans="108:109" ht="13.5" hidden="1" customHeight="1" x14ac:dyDescent="0.15">
      <c r="DD139" s="1269"/>
      <c r="DE139" s="1269"/>
    </row>
    <row r="140" spans="108:109" ht="13.5" hidden="1" customHeight="1" x14ac:dyDescent="0.15">
      <c r="DD140" s="1269"/>
      <c r="DE140" s="1269"/>
    </row>
    <row r="141" spans="108:109" ht="13.5" hidden="1" customHeight="1" x14ac:dyDescent="0.15">
      <c r="DD141" s="1269"/>
      <c r="DE141" s="1269"/>
    </row>
    <row r="142" spans="108:109" ht="13.5" hidden="1" customHeight="1" x14ac:dyDescent="0.15">
      <c r="DD142" s="1269"/>
      <c r="DE142" s="1269"/>
    </row>
    <row r="143" spans="108:109" ht="13.5" hidden="1" customHeight="1" x14ac:dyDescent="0.15">
      <c r="DD143" s="1269"/>
      <c r="DE143" s="1269"/>
    </row>
    <row r="144" spans="108:109" ht="13.5" hidden="1" customHeight="1" x14ac:dyDescent="0.15">
      <c r="DD144" s="1269"/>
      <c r="DE144" s="1269"/>
    </row>
    <row r="145" spans="108:109" ht="13.5" hidden="1" customHeight="1" x14ac:dyDescent="0.15">
      <c r="DD145" s="1269"/>
      <c r="DE145" s="1269"/>
    </row>
    <row r="146" spans="108:109" ht="13.5" hidden="1" customHeight="1" x14ac:dyDescent="0.15">
      <c r="DD146" s="1269"/>
      <c r="DE146" s="1269"/>
    </row>
    <row r="147" spans="108:109" ht="13.5" hidden="1" customHeight="1" x14ac:dyDescent="0.15">
      <c r="DD147" s="1269"/>
      <c r="DE147" s="1269"/>
    </row>
    <row r="148" spans="108:109" ht="13.5" hidden="1" customHeight="1" x14ac:dyDescent="0.15">
      <c r="DD148" s="1269"/>
      <c r="DE148" s="1269"/>
    </row>
    <row r="149" spans="108:109" ht="13.5" hidden="1" customHeight="1" x14ac:dyDescent="0.15">
      <c r="DD149" s="1269"/>
      <c r="DE149" s="1269"/>
    </row>
    <row r="150" spans="108:109" ht="13.5" hidden="1" customHeight="1" x14ac:dyDescent="0.15">
      <c r="DD150" s="1269"/>
      <c r="DE150" s="1269"/>
    </row>
    <row r="151" spans="108:109" ht="13.5" hidden="1" customHeight="1" x14ac:dyDescent="0.15">
      <c r="DD151" s="1269"/>
      <c r="DE151" s="1269"/>
    </row>
    <row r="152" spans="108:109" ht="13.5" hidden="1" customHeight="1" x14ac:dyDescent="0.15">
      <c r="DD152" s="1269"/>
      <c r="DE152" s="1269"/>
    </row>
    <row r="153" spans="108:109" ht="13.5" hidden="1" customHeight="1" x14ac:dyDescent="0.15">
      <c r="DD153" s="1269"/>
      <c r="DE153" s="1269"/>
    </row>
    <row r="154" spans="108:109" ht="13.5" hidden="1" customHeight="1" x14ac:dyDescent="0.15">
      <c r="DD154" s="1269"/>
      <c r="DE154" s="1269"/>
    </row>
    <row r="155" spans="108:109" ht="13.5" hidden="1" customHeight="1" x14ac:dyDescent="0.15">
      <c r="DD155" s="1269"/>
      <c r="DE155" s="1269"/>
    </row>
    <row r="156" spans="108:109" ht="13.5" hidden="1" customHeight="1" x14ac:dyDescent="0.15">
      <c r="DD156" s="1269"/>
      <c r="DE156" s="1269"/>
    </row>
    <row r="157" spans="108:109" ht="13.5" hidden="1" customHeight="1" x14ac:dyDescent="0.15">
      <c r="DD157" s="1269"/>
      <c r="DE157" s="1269"/>
    </row>
    <row r="158" spans="108:109" ht="13.5" hidden="1" customHeight="1" x14ac:dyDescent="0.15">
      <c r="DD158" s="1269"/>
      <c r="DE158" s="1269"/>
    </row>
    <row r="159" spans="108:109" ht="13.5" hidden="1" customHeight="1" x14ac:dyDescent="0.15">
      <c r="DD159" s="1269"/>
      <c r="DE159" s="1269"/>
    </row>
    <row r="160" spans="108:109" ht="13.5" hidden="1" customHeight="1" x14ac:dyDescent="0.15">
      <c r="DD160" s="1269"/>
      <c r="DE160" s="126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wIwdsCtFSMI3KIbZdK+5UoSGFtDq0VsCpy9/pqjHElakWjVeuDpSOixZsM+pOxe0vAgIt9Y0KdTz+wZL853Ycw==" saltValue="fN32jfb5BIR3LwzY6LJ2+g==" spinCount="100000" sheet="1" objects="1" scenarios="1" formatCells="0"/>
  <dataConsolidate link="1"/>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600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x9XX0EaRo0lh8FkSBWq7VHdId8cjj7H71THP8CPBQNANeT3rU3G1n4c+K3bPnTdzfLAnk7yl1LNiwwWXM9MZBg==" saltValue="rwzJATgHsz4ewfN7HOTG0g==" spinCount="100000" sheet="1" objects="1" scenarios="1"/>
  <dataConsolidate link="1"/>
  <phoneticPr fontId="2"/>
  <printOptions horizontalCentered="1" verticalCentered="1"/>
  <pageMargins left="0" right="0" top="0.19685039370078741" bottom="0.31496062992125984" header="0.39370078740157483" footer="0"/>
  <pageSetup paperSize="8" scale="49"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601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dNF9hreKGL1HNiEOHFj545QtTClNFx/yc7NSuePTtGJJBOGS+ej/sNyPixLTW6RVe9LZqJupX5qWpnafFf21RQ==" saltValue="Qb/F9G/cOaCuOoF6RbrJ1w==" spinCount="100000" sheet="1" objects="1" scenarios="1"/>
  <dataConsolidate link="1"/>
  <phoneticPr fontId="2"/>
  <printOptions horizontalCentered="1" verticalCentered="1"/>
  <pageMargins left="0" right="0" top="0.19685039370078741" bottom="0.31496062992125984" header="0.39370078740157483" footer="0"/>
  <pageSetup paperSize="8" scale="49"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544</v>
      </c>
      <c r="G2" s="156"/>
      <c r="H2" s="157"/>
    </row>
    <row r="3" spans="1:8" x14ac:dyDescent="0.15">
      <c r="A3" s="153" t="s">
        <v>537</v>
      </c>
      <c r="B3" s="158"/>
      <c r="C3" s="159"/>
      <c r="D3" s="160">
        <v>231515</v>
      </c>
      <c r="E3" s="161"/>
      <c r="F3" s="162">
        <v>288550</v>
      </c>
      <c r="G3" s="163"/>
      <c r="H3" s="164"/>
    </row>
    <row r="4" spans="1:8" x14ac:dyDescent="0.15">
      <c r="A4" s="165"/>
      <c r="B4" s="166"/>
      <c r="C4" s="167"/>
      <c r="D4" s="168">
        <v>125870</v>
      </c>
      <c r="E4" s="169"/>
      <c r="F4" s="170">
        <v>141525</v>
      </c>
      <c r="G4" s="171"/>
      <c r="H4" s="172"/>
    </row>
    <row r="5" spans="1:8" x14ac:dyDescent="0.15">
      <c r="A5" s="153" t="s">
        <v>539</v>
      </c>
      <c r="B5" s="158"/>
      <c r="C5" s="159"/>
      <c r="D5" s="160">
        <v>187770</v>
      </c>
      <c r="E5" s="161"/>
      <c r="F5" s="162">
        <v>287914</v>
      </c>
      <c r="G5" s="163"/>
      <c r="H5" s="164"/>
    </row>
    <row r="6" spans="1:8" x14ac:dyDescent="0.15">
      <c r="A6" s="165"/>
      <c r="B6" s="166"/>
      <c r="C6" s="167"/>
      <c r="D6" s="168">
        <v>107609</v>
      </c>
      <c r="E6" s="169"/>
      <c r="F6" s="170">
        <v>146531</v>
      </c>
      <c r="G6" s="171"/>
      <c r="H6" s="172"/>
    </row>
    <row r="7" spans="1:8" x14ac:dyDescent="0.15">
      <c r="A7" s="153" t="s">
        <v>540</v>
      </c>
      <c r="B7" s="158"/>
      <c r="C7" s="159"/>
      <c r="D7" s="160">
        <v>153988</v>
      </c>
      <c r="E7" s="161"/>
      <c r="F7" s="162">
        <v>310300</v>
      </c>
      <c r="G7" s="163"/>
      <c r="H7" s="164"/>
    </row>
    <row r="8" spans="1:8" x14ac:dyDescent="0.15">
      <c r="A8" s="165"/>
      <c r="B8" s="166"/>
      <c r="C8" s="167"/>
      <c r="D8" s="168">
        <v>108129</v>
      </c>
      <c r="E8" s="169"/>
      <c r="F8" s="170">
        <v>157576</v>
      </c>
      <c r="G8" s="171"/>
      <c r="H8" s="172"/>
    </row>
    <row r="9" spans="1:8" x14ac:dyDescent="0.15">
      <c r="A9" s="153" t="s">
        <v>541</v>
      </c>
      <c r="B9" s="158"/>
      <c r="C9" s="159"/>
      <c r="D9" s="160">
        <v>187251</v>
      </c>
      <c r="E9" s="161"/>
      <c r="F9" s="162">
        <v>317319</v>
      </c>
      <c r="G9" s="163"/>
      <c r="H9" s="164"/>
    </row>
    <row r="10" spans="1:8" x14ac:dyDescent="0.15">
      <c r="A10" s="165"/>
      <c r="B10" s="166"/>
      <c r="C10" s="167"/>
      <c r="D10" s="168">
        <v>106462</v>
      </c>
      <c r="E10" s="169"/>
      <c r="F10" s="170">
        <v>164214</v>
      </c>
      <c r="G10" s="171"/>
      <c r="H10" s="172"/>
    </row>
    <row r="11" spans="1:8" x14ac:dyDescent="0.15">
      <c r="A11" s="153" t="s">
        <v>542</v>
      </c>
      <c r="B11" s="158"/>
      <c r="C11" s="159"/>
      <c r="D11" s="160">
        <v>92585</v>
      </c>
      <c r="E11" s="161"/>
      <c r="F11" s="162">
        <v>289738</v>
      </c>
      <c r="G11" s="163"/>
      <c r="H11" s="164"/>
    </row>
    <row r="12" spans="1:8" x14ac:dyDescent="0.15">
      <c r="A12" s="165"/>
      <c r="B12" s="166"/>
      <c r="C12" s="173"/>
      <c r="D12" s="168">
        <v>64726</v>
      </c>
      <c r="E12" s="169"/>
      <c r="F12" s="170">
        <v>156238</v>
      </c>
      <c r="G12" s="171"/>
      <c r="H12" s="172"/>
    </row>
    <row r="13" spans="1:8" x14ac:dyDescent="0.15">
      <c r="A13" s="153"/>
      <c r="B13" s="158"/>
      <c r="C13" s="174"/>
      <c r="D13" s="175">
        <v>170622</v>
      </c>
      <c r="E13" s="176"/>
      <c r="F13" s="177">
        <v>298764</v>
      </c>
      <c r="G13" s="178"/>
      <c r="H13" s="164"/>
    </row>
    <row r="14" spans="1:8" x14ac:dyDescent="0.15">
      <c r="A14" s="165"/>
      <c r="B14" s="166"/>
      <c r="C14" s="167"/>
      <c r="D14" s="168">
        <v>102559</v>
      </c>
      <c r="E14" s="169"/>
      <c r="F14" s="170">
        <v>153217</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7.23</v>
      </c>
      <c r="C19" s="179">
        <f>ROUND(VALUE(SUBSTITUTE(実質収支比率等に係る経年分析!G$48,"▲","-")),2)</f>
        <v>7.71</v>
      </c>
      <c r="D19" s="179">
        <f>ROUND(VALUE(SUBSTITUTE(実質収支比率等に係る経年分析!H$48,"▲","-")),2)</f>
        <v>5.42</v>
      </c>
      <c r="E19" s="179">
        <f>ROUND(VALUE(SUBSTITUTE(実質収支比率等に係る経年分析!I$48,"▲","-")),2)</f>
        <v>5.19</v>
      </c>
      <c r="F19" s="179">
        <f>ROUND(VALUE(SUBSTITUTE(実質収支比率等に係る経年分析!J$48,"▲","-")),2)</f>
        <v>2.77</v>
      </c>
    </row>
    <row r="20" spans="1:11" x14ac:dyDescent="0.15">
      <c r="A20" s="179" t="s">
        <v>55</v>
      </c>
      <c r="B20" s="179">
        <f>ROUND(VALUE(SUBSTITUTE(実質収支比率等に係る経年分析!F$47,"▲","-")),2)</f>
        <v>57.94</v>
      </c>
      <c r="C20" s="179">
        <f>ROUND(VALUE(SUBSTITUTE(実質収支比率等に係る経年分析!G$47,"▲","-")),2)</f>
        <v>57.79</v>
      </c>
      <c r="D20" s="179">
        <f>ROUND(VALUE(SUBSTITUTE(実質収支比率等に係る経年分析!H$47,"▲","-")),2)</f>
        <v>59.65</v>
      </c>
      <c r="E20" s="179">
        <f>ROUND(VALUE(SUBSTITUTE(実質収支比率等に係る経年分析!I$47,"▲","-")),2)</f>
        <v>58.8</v>
      </c>
      <c r="F20" s="179">
        <f>ROUND(VALUE(SUBSTITUTE(実質収支比率等に係る経年分析!J$47,"▲","-")),2)</f>
        <v>44.51</v>
      </c>
    </row>
    <row r="21" spans="1:11" x14ac:dyDescent="0.15">
      <c r="A21" s="179" t="s">
        <v>56</v>
      </c>
      <c r="B21" s="179">
        <f>IF(ISNUMBER(VALUE(SUBSTITUTE(実質収支比率等に係る経年分析!F$49,"▲","-"))),ROUND(VALUE(SUBSTITUTE(実質収支比率等に係る経年分析!F$49,"▲","-")),2),NA())</f>
        <v>0.59</v>
      </c>
      <c r="C21" s="179">
        <f>IF(ISNUMBER(VALUE(SUBSTITUTE(実質収支比率等に係る経年分析!G$49,"▲","-"))),ROUND(VALUE(SUBSTITUTE(実質収支比率等に係る経年分析!G$49,"▲","-")),2),NA())</f>
        <v>4.3499999999999996</v>
      </c>
      <c r="D21" s="179">
        <f>IF(ISNUMBER(VALUE(SUBSTITUTE(実質収支比率等に係る経年分析!H$49,"▲","-"))),ROUND(VALUE(SUBSTITUTE(実質収支比率等に係る経年分析!H$49,"▲","-")),2),NA())</f>
        <v>-1.61</v>
      </c>
      <c r="E21" s="179">
        <f>IF(ISNUMBER(VALUE(SUBSTITUTE(実質収支比率等に係る経年分析!I$49,"▲","-"))),ROUND(VALUE(SUBSTITUTE(実質収支比率等に係る経年分析!I$49,"▲","-")),2),NA())</f>
        <v>-2.71</v>
      </c>
      <c r="F21" s="179">
        <f>IF(ISNUMBER(VALUE(SUBSTITUTE(実質収支比率等に係る経年分析!J$49,"▲","-"))),ROUND(VALUE(SUBSTITUTE(実質収支比率等に係る経年分析!J$49,"▲","-")),2),NA())</f>
        <v>-17.98</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0.26</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0.32</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0.35</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0.4</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0.48</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高野町簡易水道特別会計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0.08</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0.08</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0.13</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0.38</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0.3</v>
      </c>
    </row>
    <row r="30" spans="1:11" x14ac:dyDescent="0.15">
      <c r="A30" s="180" t="str">
        <f>IF(連結実質赤字比率に係る赤字・黒字の構成分析!C$40="",NA(),連結実質赤字比率に係る赤字・黒字の構成分析!C$40)</f>
        <v>高野町下水道特別会計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0.32</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0.28999999999999998</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0.23</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0.34</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0.34</v>
      </c>
    </row>
    <row r="31" spans="1:11" x14ac:dyDescent="0.15">
      <c r="A31" s="180" t="str">
        <f>IF(連結実質赤字比率に係る赤字・黒字の構成分析!C$39="",NA(),連結実質赤字比率に係る赤字・黒字の構成分析!C$39)</f>
        <v>高野町国民健康保険富貴診療所特別会計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0.19</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0.25</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0.23</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0.54</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0.47</v>
      </c>
    </row>
    <row r="32" spans="1:11" x14ac:dyDescent="0.15">
      <c r="A32" s="180" t="str">
        <f>IF(連結実質赤字比率に係る赤字・黒字の構成分析!C$38="",NA(),連結実質赤字比率に係る赤字・黒字の構成分析!C$38)</f>
        <v>高野町国民健康保険高野山総合診療所特別会計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0.93</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1.38</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1.59</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1.57</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1.52</v>
      </c>
    </row>
    <row r="33" spans="1:16" x14ac:dyDescent="0.15">
      <c r="A33" s="180" t="str">
        <f>IF(連結実質赤字比率に係る赤字・黒字の構成分析!C$37="",NA(),連結実質赤字比率に係る赤字・黒字の構成分析!C$37)</f>
        <v>高野町介護保険特別会計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1.63</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1.41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1.25</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2.27</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7.23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7.71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5.41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5.19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2.76</v>
      </c>
    </row>
    <row r="35" spans="1:16" x14ac:dyDescent="0.15">
      <c r="A35" s="180" t="str">
        <f>IF(連結実質赤字比率に係る赤字・黒字の構成分析!C$35="",NA(),連結実質赤字比率に係る赤字・黒字の構成分析!C$35)</f>
        <v>高野町国民健康保険特別会計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6.25</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5.87</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5.92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5.0199999999999996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4.4400000000000004</v>
      </c>
    </row>
    <row r="36" spans="1:16" x14ac:dyDescent="0.15">
      <c r="A36" s="180" t="str">
        <f>IF(連結実質赤字比率に係る赤字・黒字の構成分析!C$34="",NA(),連結実質赤字比率に係る赤字・黒字の構成分析!C$34)</f>
        <v>高野町水道事業会計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3.09</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3.42</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3.68</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4.0199999999999996</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4.87</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374</v>
      </c>
      <c r="E42" s="181"/>
      <c r="F42" s="181"/>
      <c r="G42" s="181">
        <f>'実質公債費比率（分子）の構造'!L$52</f>
        <v>358</v>
      </c>
      <c r="H42" s="181"/>
      <c r="I42" s="181"/>
      <c r="J42" s="181">
        <f>'実質公債費比率（分子）の構造'!M$52</f>
        <v>362</v>
      </c>
      <c r="K42" s="181"/>
      <c r="L42" s="181"/>
      <c r="M42" s="181">
        <f>'実質公債費比率（分子）の構造'!N$52</f>
        <v>351</v>
      </c>
      <c r="N42" s="181"/>
      <c r="O42" s="181"/>
      <c r="P42" s="181">
        <f>'実質公債費比率（分子）の構造'!O$52</f>
        <v>337</v>
      </c>
    </row>
    <row r="43" spans="1:16" x14ac:dyDescent="0.15">
      <c r="A43" s="181" t="s">
        <v>64</v>
      </c>
      <c r="B43" s="181">
        <f>'実質公債費比率（分子）の構造'!K$51</f>
        <v>0</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23</v>
      </c>
      <c r="C45" s="181"/>
      <c r="D45" s="181"/>
      <c r="E45" s="181">
        <f>'実質公債費比率（分子）の構造'!L$49</f>
        <v>24</v>
      </c>
      <c r="F45" s="181"/>
      <c r="G45" s="181"/>
      <c r="H45" s="181">
        <f>'実質公債費比率（分子）の構造'!M$49</f>
        <v>23</v>
      </c>
      <c r="I45" s="181"/>
      <c r="J45" s="181"/>
      <c r="K45" s="181">
        <f>'実質公債費比率（分子）の構造'!N$49</f>
        <v>24</v>
      </c>
      <c r="L45" s="181"/>
      <c r="M45" s="181"/>
      <c r="N45" s="181">
        <f>'実質公債費比率（分子）の構造'!O$49</f>
        <v>22</v>
      </c>
      <c r="O45" s="181"/>
      <c r="P45" s="181"/>
    </row>
    <row r="46" spans="1:16" x14ac:dyDescent="0.15">
      <c r="A46" s="181" t="s">
        <v>67</v>
      </c>
      <c r="B46" s="181">
        <f>'実質公債費比率（分子）の構造'!K$48</f>
        <v>61</v>
      </c>
      <c r="C46" s="181"/>
      <c r="D46" s="181"/>
      <c r="E46" s="181">
        <f>'実質公債費比率（分子）の構造'!L$48</f>
        <v>74</v>
      </c>
      <c r="F46" s="181"/>
      <c r="G46" s="181"/>
      <c r="H46" s="181">
        <f>'実質公債費比率（分子）の構造'!M$48</f>
        <v>85</v>
      </c>
      <c r="I46" s="181"/>
      <c r="J46" s="181"/>
      <c r="K46" s="181">
        <f>'実質公債費比率（分子）の構造'!N$48</f>
        <v>83</v>
      </c>
      <c r="L46" s="181"/>
      <c r="M46" s="181"/>
      <c r="N46" s="181">
        <f>'実質公債費比率（分子）の構造'!O$48</f>
        <v>69</v>
      </c>
      <c r="O46" s="181"/>
      <c r="P46" s="181"/>
    </row>
    <row r="47" spans="1:16" x14ac:dyDescent="0.15">
      <c r="A47" s="181" t="s">
        <v>68</v>
      </c>
      <c r="B47" s="181">
        <f>'実質公債費比率（分子）の構造'!K$47</f>
        <v>7</v>
      </c>
      <c r="C47" s="181"/>
      <c r="D47" s="181"/>
      <c r="E47" s="181">
        <f>'実質公債費比率（分子）の構造'!L$47</f>
        <v>7</v>
      </c>
      <c r="F47" s="181"/>
      <c r="G47" s="181"/>
      <c r="H47" s="181">
        <f>'実質公債費比率（分子）の構造'!M$47</f>
        <v>7</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f>'実質公債費比率（分子）の構造'!M$46</f>
        <v>8</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402</v>
      </c>
      <c r="C49" s="181"/>
      <c r="D49" s="181"/>
      <c r="E49" s="181">
        <f>'実質公債費比率（分子）の構造'!L$45</f>
        <v>387</v>
      </c>
      <c r="F49" s="181"/>
      <c r="G49" s="181"/>
      <c r="H49" s="181">
        <f>'実質公債費比率（分子）の構造'!M$45</f>
        <v>379</v>
      </c>
      <c r="I49" s="181"/>
      <c r="J49" s="181"/>
      <c r="K49" s="181">
        <f>'実質公債費比率（分子）の構造'!N$45</f>
        <v>360</v>
      </c>
      <c r="L49" s="181"/>
      <c r="M49" s="181"/>
      <c r="N49" s="181">
        <f>'実質公債費比率（分子）の構造'!O$45</f>
        <v>334</v>
      </c>
      <c r="O49" s="181"/>
      <c r="P49" s="181"/>
    </row>
    <row r="50" spans="1:16" x14ac:dyDescent="0.15">
      <c r="A50" s="181" t="s">
        <v>71</v>
      </c>
      <c r="B50" s="181" t="e">
        <f>NA()</f>
        <v>#N/A</v>
      </c>
      <c r="C50" s="181">
        <f>IF(ISNUMBER('実質公債費比率（分子）の構造'!K$53),'実質公債費比率（分子）の構造'!K$53,NA())</f>
        <v>119</v>
      </c>
      <c r="D50" s="181" t="e">
        <f>NA()</f>
        <v>#N/A</v>
      </c>
      <c r="E50" s="181" t="e">
        <f>NA()</f>
        <v>#N/A</v>
      </c>
      <c r="F50" s="181">
        <f>IF(ISNUMBER('実質公債費比率（分子）の構造'!L$53),'実質公債費比率（分子）の構造'!L$53,NA())</f>
        <v>134</v>
      </c>
      <c r="G50" s="181" t="e">
        <f>NA()</f>
        <v>#N/A</v>
      </c>
      <c r="H50" s="181" t="e">
        <f>NA()</f>
        <v>#N/A</v>
      </c>
      <c r="I50" s="181">
        <f>IF(ISNUMBER('実質公債費比率（分子）の構造'!M$53),'実質公債費比率（分子）の構造'!M$53,NA())</f>
        <v>140</v>
      </c>
      <c r="J50" s="181" t="e">
        <f>NA()</f>
        <v>#N/A</v>
      </c>
      <c r="K50" s="181" t="e">
        <f>NA()</f>
        <v>#N/A</v>
      </c>
      <c r="L50" s="181">
        <f>IF(ISNUMBER('実質公債費比率（分子）の構造'!N$53),'実質公債費比率（分子）の構造'!N$53,NA())</f>
        <v>116</v>
      </c>
      <c r="M50" s="181" t="e">
        <f>NA()</f>
        <v>#N/A</v>
      </c>
      <c r="N50" s="181" t="e">
        <f>NA()</f>
        <v>#N/A</v>
      </c>
      <c r="O50" s="181">
        <f>IF(ISNUMBER('実質公債費比率（分子）の構造'!O$53),'実質公債費比率（分子）の構造'!O$53,NA())</f>
        <v>88</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3078</v>
      </c>
      <c r="E56" s="180"/>
      <c r="F56" s="180"/>
      <c r="G56" s="180">
        <f>'将来負担比率（分子）の構造'!J$52</f>
        <v>3223</v>
      </c>
      <c r="H56" s="180"/>
      <c r="I56" s="180"/>
      <c r="J56" s="180">
        <f>'将来負担比率（分子）の構造'!K$52</f>
        <v>3133</v>
      </c>
      <c r="K56" s="180"/>
      <c r="L56" s="180"/>
      <c r="M56" s="180">
        <f>'将来負担比率（分子）の構造'!L$52</f>
        <v>3301</v>
      </c>
      <c r="N56" s="180"/>
      <c r="O56" s="180"/>
      <c r="P56" s="180">
        <f>'将来負担比率（分子）の構造'!M$52</f>
        <v>3470</v>
      </c>
    </row>
    <row r="57" spans="1:16" x14ac:dyDescent="0.15">
      <c r="A57" s="180" t="s">
        <v>42</v>
      </c>
      <c r="B57" s="180"/>
      <c r="C57" s="180"/>
      <c r="D57" s="180">
        <f>'将来負担比率（分子）の構造'!I$51</f>
        <v>557</v>
      </c>
      <c r="E57" s="180"/>
      <c r="F57" s="180"/>
      <c r="G57" s="180">
        <f>'将来負担比率（分子）の構造'!J$51</f>
        <v>473</v>
      </c>
      <c r="H57" s="180"/>
      <c r="I57" s="180"/>
      <c r="J57" s="180">
        <f>'将来負担比率（分子）の構造'!K$51</f>
        <v>420</v>
      </c>
      <c r="K57" s="180"/>
      <c r="L57" s="180"/>
      <c r="M57" s="180">
        <f>'将来負担比率（分子）の構造'!L$51</f>
        <v>374</v>
      </c>
      <c r="N57" s="180"/>
      <c r="O57" s="180"/>
      <c r="P57" s="180">
        <f>'将来負担比率（分子）の構造'!M$51</f>
        <v>408</v>
      </c>
    </row>
    <row r="58" spans="1:16" x14ac:dyDescent="0.15">
      <c r="A58" s="180" t="s">
        <v>41</v>
      </c>
      <c r="B58" s="180"/>
      <c r="C58" s="180"/>
      <c r="D58" s="180">
        <f>'将来負担比率（分子）の構造'!I$50</f>
        <v>1882</v>
      </c>
      <c r="E58" s="180"/>
      <c r="F58" s="180"/>
      <c r="G58" s="180">
        <f>'将来負担比率（分子）の構造'!J$50</f>
        <v>2126</v>
      </c>
      <c r="H58" s="180"/>
      <c r="I58" s="180"/>
      <c r="J58" s="180">
        <f>'将来負担比率（分子）の構造'!K$50</f>
        <v>2089</v>
      </c>
      <c r="K58" s="180"/>
      <c r="L58" s="180"/>
      <c r="M58" s="180">
        <f>'将来負担比率（分子）の構造'!L$50</f>
        <v>2024</v>
      </c>
      <c r="N58" s="180"/>
      <c r="O58" s="180"/>
      <c r="P58" s="180">
        <f>'将来負担比率（分子）の構造'!M$50</f>
        <v>8714</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677</v>
      </c>
      <c r="C62" s="180"/>
      <c r="D62" s="180"/>
      <c r="E62" s="180">
        <f>'将来負担比率（分子）の構造'!J$45</f>
        <v>591</v>
      </c>
      <c r="F62" s="180"/>
      <c r="G62" s="180"/>
      <c r="H62" s="180">
        <f>'将来負担比率（分子）の構造'!K$45</f>
        <v>600</v>
      </c>
      <c r="I62" s="180"/>
      <c r="J62" s="180"/>
      <c r="K62" s="180">
        <f>'将来負担比率（分子）の構造'!L$45</f>
        <v>579</v>
      </c>
      <c r="L62" s="180"/>
      <c r="M62" s="180"/>
      <c r="N62" s="180">
        <f>'将来負担比率（分子）の構造'!M$45</f>
        <v>509</v>
      </c>
      <c r="O62" s="180"/>
      <c r="P62" s="180"/>
    </row>
    <row r="63" spans="1:16" x14ac:dyDescent="0.15">
      <c r="A63" s="180" t="s">
        <v>34</v>
      </c>
      <c r="B63" s="180">
        <f>'将来負担比率（分子）の構造'!I$44</f>
        <v>253</v>
      </c>
      <c r="C63" s="180"/>
      <c r="D63" s="180"/>
      <c r="E63" s="180">
        <f>'将来負担比率（分子）の構造'!J$44</f>
        <v>226</v>
      </c>
      <c r="F63" s="180"/>
      <c r="G63" s="180"/>
      <c r="H63" s="180">
        <f>'将来負担比率（分子）の構造'!K$44</f>
        <v>199</v>
      </c>
      <c r="I63" s="180"/>
      <c r="J63" s="180"/>
      <c r="K63" s="180">
        <f>'将来負担比率（分子）の構造'!L$44</f>
        <v>171</v>
      </c>
      <c r="L63" s="180"/>
      <c r="M63" s="180"/>
      <c r="N63" s="180">
        <f>'将来負担比率（分子）の構造'!M$44</f>
        <v>143</v>
      </c>
      <c r="O63" s="180"/>
      <c r="P63" s="180"/>
    </row>
    <row r="64" spans="1:16" x14ac:dyDescent="0.15">
      <c r="A64" s="180" t="s">
        <v>33</v>
      </c>
      <c r="B64" s="180">
        <f>'将来負担比率（分子）の構造'!I$43</f>
        <v>580</v>
      </c>
      <c r="C64" s="180"/>
      <c r="D64" s="180"/>
      <c r="E64" s="180">
        <f>'将来負担比率（分子）の構造'!J$43</f>
        <v>630</v>
      </c>
      <c r="F64" s="180"/>
      <c r="G64" s="180"/>
      <c r="H64" s="180">
        <f>'将来負担比率（分子）の構造'!K$43</f>
        <v>700</v>
      </c>
      <c r="I64" s="180"/>
      <c r="J64" s="180"/>
      <c r="K64" s="180">
        <f>'将来負担比率（分子）の構造'!L$43</f>
        <v>770</v>
      </c>
      <c r="L64" s="180"/>
      <c r="M64" s="180"/>
      <c r="N64" s="180">
        <f>'将来負担比率（分子）の構造'!M$43</f>
        <v>803</v>
      </c>
      <c r="O64" s="180"/>
      <c r="P64" s="180"/>
    </row>
    <row r="65" spans="1:16" x14ac:dyDescent="0.15">
      <c r="A65" s="180" t="s">
        <v>32</v>
      </c>
      <c r="B65" s="180">
        <f>'将来負担比率（分子）の構造'!I$42</f>
        <v>40</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3421</v>
      </c>
      <c r="C66" s="180"/>
      <c r="D66" s="180"/>
      <c r="E66" s="180">
        <f>'将来負担比率（分子）の構造'!J$41</f>
        <v>3482</v>
      </c>
      <c r="F66" s="180"/>
      <c r="G66" s="180"/>
      <c r="H66" s="180">
        <f>'将来負担比率（分子）の構造'!K$41</f>
        <v>3318</v>
      </c>
      <c r="I66" s="180"/>
      <c r="J66" s="180"/>
      <c r="K66" s="180">
        <f>'将来負担比率（分子）の構造'!L$41</f>
        <v>3434</v>
      </c>
      <c r="L66" s="180"/>
      <c r="M66" s="180"/>
      <c r="N66" s="180">
        <f>'将来負担比率（分子）の構造'!M$41</f>
        <v>3442</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1250</v>
      </c>
      <c r="C72" s="184">
        <f>基金残高に係る経年分析!G55</f>
        <v>1202</v>
      </c>
      <c r="D72" s="184">
        <f>基金残高に係る経年分析!H55</f>
        <v>892</v>
      </c>
    </row>
    <row r="73" spans="1:16" x14ac:dyDescent="0.15">
      <c r="A73" s="183" t="s">
        <v>78</v>
      </c>
      <c r="B73" s="184">
        <f>基金残高に係る経年分析!F56</f>
        <v>41</v>
      </c>
      <c r="C73" s="184">
        <f>基金残高に係る経年分析!G56</f>
        <v>41</v>
      </c>
      <c r="D73" s="184">
        <f>基金残高に係る経年分析!H56</f>
        <v>41</v>
      </c>
    </row>
    <row r="74" spans="1:16" x14ac:dyDescent="0.15">
      <c r="A74" s="183" t="s">
        <v>79</v>
      </c>
      <c r="B74" s="184">
        <f>基金残高に係る経年分析!F57</f>
        <v>658</v>
      </c>
      <c r="C74" s="184">
        <f>基金残高に係る経年分析!G57</f>
        <v>641</v>
      </c>
      <c r="D74" s="184">
        <f>基金残高に係る経年分析!H57</f>
        <v>7641</v>
      </c>
    </row>
  </sheetData>
  <sheetProtection algorithmName="SHA-512" hashValue="umxQLcICi/jANppKXbhOpCfHtRIqNMuR727aQ0x8AQPTXtR9JXZyLeNMm4fUfW0j/d/bCd78WBQj8Y9jLwCrLw==" saltValue="n87ctp0/QqoFheuCeF8WA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0" zoomScaleNormal="7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214</v>
      </c>
      <c r="DI1" s="756"/>
      <c r="DJ1" s="756"/>
      <c r="DK1" s="756"/>
      <c r="DL1" s="756"/>
      <c r="DM1" s="756"/>
      <c r="DN1" s="757"/>
      <c r="DO1" s="225"/>
      <c r="DP1" s="755" t="s">
        <v>215</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15">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97" t="s">
        <v>217</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218</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219</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15">
      <c r="B4" s="697" t="s">
        <v>1</v>
      </c>
      <c r="C4" s="698"/>
      <c r="D4" s="698"/>
      <c r="E4" s="698"/>
      <c r="F4" s="698"/>
      <c r="G4" s="698"/>
      <c r="H4" s="698"/>
      <c r="I4" s="698"/>
      <c r="J4" s="698"/>
      <c r="K4" s="698"/>
      <c r="L4" s="698"/>
      <c r="M4" s="698"/>
      <c r="N4" s="698"/>
      <c r="O4" s="698"/>
      <c r="P4" s="698"/>
      <c r="Q4" s="699"/>
      <c r="R4" s="697" t="s">
        <v>220</v>
      </c>
      <c r="S4" s="698"/>
      <c r="T4" s="698"/>
      <c r="U4" s="698"/>
      <c r="V4" s="698"/>
      <c r="W4" s="698"/>
      <c r="X4" s="698"/>
      <c r="Y4" s="699"/>
      <c r="Z4" s="697" t="s">
        <v>221</v>
      </c>
      <c r="AA4" s="698"/>
      <c r="AB4" s="698"/>
      <c r="AC4" s="699"/>
      <c r="AD4" s="697" t="s">
        <v>222</v>
      </c>
      <c r="AE4" s="698"/>
      <c r="AF4" s="698"/>
      <c r="AG4" s="698"/>
      <c r="AH4" s="698"/>
      <c r="AI4" s="698"/>
      <c r="AJ4" s="698"/>
      <c r="AK4" s="699"/>
      <c r="AL4" s="697" t="s">
        <v>221</v>
      </c>
      <c r="AM4" s="698"/>
      <c r="AN4" s="698"/>
      <c r="AO4" s="699"/>
      <c r="AP4" s="758" t="s">
        <v>223</v>
      </c>
      <c r="AQ4" s="758"/>
      <c r="AR4" s="758"/>
      <c r="AS4" s="758"/>
      <c r="AT4" s="758"/>
      <c r="AU4" s="758"/>
      <c r="AV4" s="758"/>
      <c r="AW4" s="758"/>
      <c r="AX4" s="758"/>
      <c r="AY4" s="758"/>
      <c r="AZ4" s="758"/>
      <c r="BA4" s="758"/>
      <c r="BB4" s="758"/>
      <c r="BC4" s="758"/>
      <c r="BD4" s="758"/>
      <c r="BE4" s="758"/>
      <c r="BF4" s="758"/>
      <c r="BG4" s="758" t="s">
        <v>224</v>
      </c>
      <c r="BH4" s="758"/>
      <c r="BI4" s="758"/>
      <c r="BJ4" s="758"/>
      <c r="BK4" s="758"/>
      <c r="BL4" s="758"/>
      <c r="BM4" s="758"/>
      <c r="BN4" s="758"/>
      <c r="BO4" s="758" t="s">
        <v>221</v>
      </c>
      <c r="BP4" s="758"/>
      <c r="BQ4" s="758"/>
      <c r="BR4" s="758"/>
      <c r="BS4" s="758" t="s">
        <v>225</v>
      </c>
      <c r="BT4" s="758"/>
      <c r="BU4" s="758"/>
      <c r="BV4" s="758"/>
      <c r="BW4" s="758"/>
      <c r="BX4" s="758"/>
      <c r="BY4" s="758"/>
      <c r="BZ4" s="758"/>
      <c r="CA4" s="758"/>
      <c r="CB4" s="758"/>
      <c r="CD4" s="740" t="s">
        <v>226</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15">
      <c r="B5" s="722" t="s">
        <v>227</v>
      </c>
      <c r="C5" s="723"/>
      <c r="D5" s="723"/>
      <c r="E5" s="723"/>
      <c r="F5" s="723"/>
      <c r="G5" s="723"/>
      <c r="H5" s="723"/>
      <c r="I5" s="723"/>
      <c r="J5" s="723"/>
      <c r="K5" s="723"/>
      <c r="L5" s="723"/>
      <c r="M5" s="723"/>
      <c r="N5" s="723"/>
      <c r="O5" s="723"/>
      <c r="P5" s="723"/>
      <c r="Q5" s="724"/>
      <c r="R5" s="688">
        <v>345554</v>
      </c>
      <c r="S5" s="689"/>
      <c r="T5" s="689"/>
      <c r="U5" s="689"/>
      <c r="V5" s="689"/>
      <c r="W5" s="689"/>
      <c r="X5" s="689"/>
      <c r="Y5" s="735"/>
      <c r="Z5" s="753">
        <v>1.5</v>
      </c>
      <c r="AA5" s="753"/>
      <c r="AB5" s="753"/>
      <c r="AC5" s="753"/>
      <c r="AD5" s="754">
        <v>336318</v>
      </c>
      <c r="AE5" s="754"/>
      <c r="AF5" s="754"/>
      <c r="AG5" s="754"/>
      <c r="AH5" s="754"/>
      <c r="AI5" s="754"/>
      <c r="AJ5" s="754"/>
      <c r="AK5" s="754"/>
      <c r="AL5" s="736">
        <v>17.399999999999999</v>
      </c>
      <c r="AM5" s="705"/>
      <c r="AN5" s="705"/>
      <c r="AO5" s="737"/>
      <c r="AP5" s="722" t="s">
        <v>228</v>
      </c>
      <c r="AQ5" s="723"/>
      <c r="AR5" s="723"/>
      <c r="AS5" s="723"/>
      <c r="AT5" s="723"/>
      <c r="AU5" s="723"/>
      <c r="AV5" s="723"/>
      <c r="AW5" s="723"/>
      <c r="AX5" s="723"/>
      <c r="AY5" s="723"/>
      <c r="AZ5" s="723"/>
      <c r="BA5" s="723"/>
      <c r="BB5" s="723"/>
      <c r="BC5" s="723"/>
      <c r="BD5" s="723"/>
      <c r="BE5" s="723"/>
      <c r="BF5" s="724"/>
      <c r="BG5" s="623">
        <v>336318</v>
      </c>
      <c r="BH5" s="626"/>
      <c r="BI5" s="626"/>
      <c r="BJ5" s="626"/>
      <c r="BK5" s="626"/>
      <c r="BL5" s="626"/>
      <c r="BM5" s="626"/>
      <c r="BN5" s="627"/>
      <c r="BO5" s="685">
        <v>97.3</v>
      </c>
      <c r="BP5" s="685"/>
      <c r="BQ5" s="685"/>
      <c r="BR5" s="685"/>
      <c r="BS5" s="686" t="s">
        <v>129</v>
      </c>
      <c r="BT5" s="686"/>
      <c r="BU5" s="686"/>
      <c r="BV5" s="686"/>
      <c r="BW5" s="686"/>
      <c r="BX5" s="686"/>
      <c r="BY5" s="686"/>
      <c r="BZ5" s="686"/>
      <c r="CA5" s="686"/>
      <c r="CB5" s="727"/>
      <c r="CD5" s="740" t="s">
        <v>223</v>
      </c>
      <c r="CE5" s="741"/>
      <c r="CF5" s="741"/>
      <c r="CG5" s="741"/>
      <c r="CH5" s="741"/>
      <c r="CI5" s="741"/>
      <c r="CJ5" s="741"/>
      <c r="CK5" s="741"/>
      <c r="CL5" s="741"/>
      <c r="CM5" s="741"/>
      <c r="CN5" s="741"/>
      <c r="CO5" s="741"/>
      <c r="CP5" s="741"/>
      <c r="CQ5" s="742"/>
      <c r="CR5" s="740" t="s">
        <v>229</v>
      </c>
      <c r="CS5" s="741"/>
      <c r="CT5" s="741"/>
      <c r="CU5" s="741"/>
      <c r="CV5" s="741"/>
      <c r="CW5" s="741"/>
      <c r="CX5" s="741"/>
      <c r="CY5" s="742"/>
      <c r="CZ5" s="740" t="s">
        <v>221</v>
      </c>
      <c r="DA5" s="741"/>
      <c r="DB5" s="741"/>
      <c r="DC5" s="742"/>
      <c r="DD5" s="740" t="s">
        <v>230</v>
      </c>
      <c r="DE5" s="741"/>
      <c r="DF5" s="741"/>
      <c r="DG5" s="741"/>
      <c r="DH5" s="741"/>
      <c r="DI5" s="741"/>
      <c r="DJ5" s="741"/>
      <c r="DK5" s="741"/>
      <c r="DL5" s="741"/>
      <c r="DM5" s="741"/>
      <c r="DN5" s="741"/>
      <c r="DO5" s="741"/>
      <c r="DP5" s="742"/>
      <c r="DQ5" s="740" t="s">
        <v>231</v>
      </c>
      <c r="DR5" s="741"/>
      <c r="DS5" s="741"/>
      <c r="DT5" s="741"/>
      <c r="DU5" s="741"/>
      <c r="DV5" s="741"/>
      <c r="DW5" s="741"/>
      <c r="DX5" s="741"/>
      <c r="DY5" s="741"/>
      <c r="DZ5" s="741"/>
      <c r="EA5" s="741"/>
      <c r="EB5" s="741"/>
      <c r="EC5" s="742"/>
    </row>
    <row r="6" spans="2:143" ht="11.25" customHeight="1" x14ac:dyDescent="0.15">
      <c r="B6" s="620" t="s">
        <v>232</v>
      </c>
      <c r="C6" s="621"/>
      <c r="D6" s="621"/>
      <c r="E6" s="621"/>
      <c r="F6" s="621"/>
      <c r="G6" s="621"/>
      <c r="H6" s="621"/>
      <c r="I6" s="621"/>
      <c r="J6" s="621"/>
      <c r="K6" s="621"/>
      <c r="L6" s="621"/>
      <c r="M6" s="621"/>
      <c r="N6" s="621"/>
      <c r="O6" s="621"/>
      <c r="P6" s="621"/>
      <c r="Q6" s="622"/>
      <c r="R6" s="623">
        <v>34954</v>
      </c>
      <c r="S6" s="626"/>
      <c r="T6" s="626"/>
      <c r="U6" s="626"/>
      <c r="V6" s="626"/>
      <c r="W6" s="626"/>
      <c r="X6" s="626"/>
      <c r="Y6" s="627"/>
      <c r="Z6" s="685">
        <v>0.2</v>
      </c>
      <c r="AA6" s="685"/>
      <c r="AB6" s="685"/>
      <c r="AC6" s="685"/>
      <c r="AD6" s="686">
        <v>34954</v>
      </c>
      <c r="AE6" s="686"/>
      <c r="AF6" s="686"/>
      <c r="AG6" s="686"/>
      <c r="AH6" s="686"/>
      <c r="AI6" s="686"/>
      <c r="AJ6" s="686"/>
      <c r="AK6" s="686"/>
      <c r="AL6" s="628">
        <v>1.8</v>
      </c>
      <c r="AM6" s="629"/>
      <c r="AN6" s="629"/>
      <c r="AO6" s="687"/>
      <c r="AP6" s="620" t="s">
        <v>233</v>
      </c>
      <c r="AQ6" s="621"/>
      <c r="AR6" s="621"/>
      <c r="AS6" s="621"/>
      <c r="AT6" s="621"/>
      <c r="AU6" s="621"/>
      <c r="AV6" s="621"/>
      <c r="AW6" s="621"/>
      <c r="AX6" s="621"/>
      <c r="AY6" s="621"/>
      <c r="AZ6" s="621"/>
      <c r="BA6" s="621"/>
      <c r="BB6" s="621"/>
      <c r="BC6" s="621"/>
      <c r="BD6" s="621"/>
      <c r="BE6" s="621"/>
      <c r="BF6" s="622"/>
      <c r="BG6" s="623">
        <v>336318</v>
      </c>
      <c r="BH6" s="626"/>
      <c r="BI6" s="626"/>
      <c r="BJ6" s="626"/>
      <c r="BK6" s="626"/>
      <c r="BL6" s="626"/>
      <c r="BM6" s="626"/>
      <c r="BN6" s="627"/>
      <c r="BO6" s="685">
        <v>97.3</v>
      </c>
      <c r="BP6" s="685"/>
      <c r="BQ6" s="685"/>
      <c r="BR6" s="685"/>
      <c r="BS6" s="686" t="s">
        <v>177</v>
      </c>
      <c r="BT6" s="686"/>
      <c r="BU6" s="686"/>
      <c r="BV6" s="686"/>
      <c r="BW6" s="686"/>
      <c r="BX6" s="686"/>
      <c r="BY6" s="686"/>
      <c r="BZ6" s="686"/>
      <c r="CA6" s="686"/>
      <c r="CB6" s="727"/>
      <c r="CD6" s="694" t="s">
        <v>234</v>
      </c>
      <c r="CE6" s="695"/>
      <c r="CF6" s="695"/>
      <c r="CG6" s="695"/>
      <c r="CH6" s="695"/>
      <c r="CI6" s="695"/>
      <c r="CJ6" s="695"/>
      <c r="CK6" s="695"/>
      <c r="CL6" s="695"/>
      <c r="CM6" s="695"/>
      <c r="CN6" s="695"/>
      <c r="CO6" s="695"/>
      <c r="CP6" s="695"/>
      <c r="CQ6" s="696"/>
      <c r="CR6" s="623">
        <v>51515</v>
      </c>
      <c r="CS6" s="626"/>
      <c r="CT6" s="626"/>
      <c r="CU6" s="626"/>
      <c r="CV6" s="626"/>
      <c r="CW6" s="626"/>
      <c r="CX6" s="626"/>
      <c r="CY6" s="627"/>
      <c r="CZ6" s="736">
        <v>0.2</v>
      </c>
      <c r="DA6" s="705"/>
      <c r="DB6" s="705"/>
      <c r="DC6" s="739"/>
      <c r="DD6" s="631" t="s">
        <v>177</v>
      </c>
      <c r="DE6" s="626"/>
      <c r="DF6" s="626"/>
      <c r="DG6" s="626"/>
      <c r="DH6" s="626"/>
      <c r="DI6" s="626"/>
      <c r="DJ6" s="626"/>
      <c r="DK6" s="626"/>
      <c r="DL6" s="626"/>
      <c r="DM6" s="626"/>
      <c r="DN6" s="626"/>
      <c r="DO6" s="626"/>
      <c r="DP6" s="627"/>
      <c r="DQ6" s="631">
        <v>51515</v>
      </c>
      <c r="DR6" s="626"/>
      <c r="DS6" s="626"/>
      <c r="DT6" s="626"/>
      <c r="DU6" s="626"/>
      <c r="DV6" s="626"/>
      <c r="DW6" s="626"/>
      <c r="DX6" s="626"/>
      <c r="DY6" s="626"/>
      <c r="DZ6" s="626"/>
      <c r="EA6" s="626"/>
      <c r="EB6" s="626"/>
      <c r="EC6" s="666"/>
    </row>
    <row r="7" spans="2:143" ht="11.25" customHeight="1" x14ac:dyDescent="0.15">
      <c r="B7" s="620" t="s">
        <v>235</v>
      </c>
      <c r="C7" s="621"/>
      <c r="D7" s="621"/>
      <c r="E7" s="621"/>
      <c r="F7" s="621"/>
      <c r="G7" s="621"/>
      <c r="H7" s="621"/>
      <c r="I7" s="621"/>
      <c r="J7" s="621"/>
      <c r="K7" s="621"/>
      <c r="L7" s="621"/>
      <c r="M7" s="621"/>
      <c r="N7" s="621"/>
      <c r="O7" s="621"/>
      <c r="P7" s="621"/>
      <c r="Q7" s="622"/>
      <c r="R7" s="623">
        <v>1249</v>
      </c>
      <c r="S7" s="626"/>
      <c r="T7" s="626"/>
      <c r="U7" s="626"/>
      <c r="V7" s="626"/>
      <c r="W7" s="626"/>
      <c r="X7" s="626"/>
      <c r="Y7" s="627"/>
      <c r="Z7" s="685">
        <v>0</v>
      </c>
      <c r="AA7" s="685"/>
      <c r="AB7" s="685"/>
      <c r="AC7" s="685"/>
      <c r="AD7" s="686">
        <v>1249</v>
      </c>
      <c r="AE7" s="686"/>
      <c r="AF7" s="686"/>
      <c r="AG7" s="686"/>
      <c r="AH7" s="686"/>
      <c r="AI7" s="686"/>
      <c r="AJ7" s="686"/>
      <c r="AK7" s="686"/>
      <c r="AL7" s="628">
        <v>0.1</v>
      </c>
      <c r="AM7" s="629"/>
      <c r="AN7" s="629"/>
      <c r="AO7" s="687"/>
      <c r="AP7" s="620" t="s">
        <v>236</v>
      </c>
      <c r="AQ7" s="621"/>
      <c r="AR7" s="621"/>
      <c r="AS7" s="621"/>
      <c r="AT7" s="621"/>
      <c r="AU7" s="621"/>
      <c r="AV7" s="621"/>
      <c r="AW7" s="621"/>
      <c r="AX7" s="621"/>
      <c r="AY7" s="621"/>
      <c r="AZ7" s="621"/>
      <c r="BA7" s="621"/>
      <c r="BB7" s="621"/>
      <c r="BC7" s="621"/>
      <c r="BD7" s="621"/>
      <c r="BE7" s="621"/>
      <c r="BF7" s="622"/>
      <c r="BG7" s="623">
        <v>146524</v>
      </c>
      <c r="BH7" s="626"/>
      <c r="BI7" s="626"/>
      <c r="BJ7" s="626"/>
      <c r="BK7" s="626"/>
      <c r="BL7" s="626"/>
      <c r="BM7" s="626"/>
      <c r="BN7" s="627"/>
      <c r="BO7" s="685">
        <v>42.4</v>
      </c>
      <c r="BP7" s="685"/>
      <c r="BQ7" s="685"/>
      <c r="BR7" s="685"/>
      <c r="BS7" s="686" t="s">
        <v>177</v>
      </c>
      <c r="BT7" s="686"/>
      <c r="BU7" s="686"/>
      <c r="BV7" s="686"/>
      <c r="BW7" s="686"/>
      <c r="BX7" s="686"/>
      <c r="BY7" s="686"/>
      <c r="BZ7" s="686"/>
      <c r="CA7" s="686"/>
      <c r="CB7" s="727"/>
      <c r="CD7" s="667" t="s">
        <v>237</v>
      </c>
      <c r="CE7" s="664"/>
      <c r="CF7" s="664"/>
      <c r="CG7" s="664"/>
      <c r="CH7" s="664"/>
      <c r="CI7" s="664"/>
      <c r="CJ7" s="664"/>
      <c r="CK7" s="664"/>
      <c r="CL7" s="664"/>
      <c r="CM7" s="664"/>
      <c r="CN7" s="664"/>
      <c r="CO7" s="664"/>
      <c r="CP7" s="664"/>
      <c r="CQ7" s="665"/>
      <c r="CR7" s="623">
        <v>20379753</v>
      </c>
      <c r="CS7" s="626"/>
      <c r="CT7" s="626"/>
      <c r="CU7" s="626"/>
      <c r="CV7" s="626"/>
      <c r="CW7" s="626"/>
      <c r="CX7" s="626"/>
      <c r="CY7" s="627"/>
      <c r="CZ7" s="685">
        <v>88.6</v>
      </c>
      <c r="DA7" s="685"/>
      <c r="DB7" s="685"/>
      <c r="DC7" s="685"/>
      <c r="DD7" s="631">
        <v>52134</v>
      </c>
      <c r="DE7" s="626"/>
      <c r="DF7" s="626"/>
      <c r="DG7" s="626"/>
      <c r="DH7" s="626"/>
      <c r="DI7" s="626"/>
      <c r="DJ7" s="626"/>
      <c r="DK7" s="626"/>
      <c r="DL7" s="626"/>
      <c r="DM7" s="626"/>
      <c r="DN7" s="626"/>
      <c r="DO7" s="626"/>
      <c r="DP7" s="627"/>
      <c r="DQ7" s="631">
        <v>700683</v>
      </c>
      <c r="DR7" s="626"/>
      <c r="DS7" s="626"/>
      <c r="DT7" s="626"/>
      <c r="DU7" s="626"/>
      <c r="DV7" s="626"/>
      <c r="DW7" s="626"/>
      <c r="DX7" s="626"/>
      <c r="DY7" s="626"/>
      <c r="DZ7" s="626"/>
      <c r="EA7" s="626"/>
      <c r="EB7" s="626"/>
      <c r="EC7" s="666"/>
    </row>
    <row r="8" spans="2:143" ht="11.25" customHeight="1" x14ac:dyDescent="0.15">
      <c r="B8" s="620" t="s">
        <v>238</v>
      </c>
      <c r="C8" s="621"/>
      <c r="D8" s="621"/>
      <c r="E8" s="621"/>
      <c r="F8" s="621"/>
      <c r="G8" s="621"/>
      <c r="H8" s="621"/>
      <c r="I8" s="621"/>
      <c r="J8" s="621"/>
      <c r="K8" s="621"/>
      <c r="L8" s="621"/>
      <c r="M8" s="621"/>
      <c r="N8" s="621"/>
      <c r="O8" s="621"/>
      <c r="P8" s="621"/>
      <c r="Q8" s="622"/>
      <c r="R8" s="623">
        <v>2193</v>
      </c>
      <c r="S8" s="626"/>
      <c r="T8" s="626"/>
      <c r="U8" s="626"/>
      <c r="V8" s="626"/>
      <c r="W8" s="626"/>
      <c r="X8" s="626"/>
      <c r="Y8" s="627"/>
      <c r="Z8" s="685">
        <v>0</v>
      </c>
      <c r="AA8" s="685"/>
      <c r="AB8" s="685"/>
      <c r="AC8" s="685"/>
      <c r="AD8" s="686">
        <v>2193</v>
      </c>
      <c r="AE8" s="686"/>
      <c r="AF8" s="686"/>
      <c r="AG8" s="686"/>
      <c r="AH8" s="686"/>
      <c r="AI8" s="686"/>
      <c r="AJ8" s="686"/>
      <c r="AK8" s="686"/>
      <c r="AL8" s="628">
        <v>0.1</v>
      </c>
      <c r="AM8" s="629"/>
      <c r="AN8" s="629"/>
      <c r="AO8" s="687"/>
      <c r="AP8" s="620" t="s">
        <v>239</v>
      </c>
      <c r="AQ8" s="621"/>
      <c r="AR8" s="621"/>
      <c r="AS8" s="621"/>
      <c r="AT8" s="621"/>
      <c r="AU8" s="621"/>
      <c r="AV8" s="621"/>
      <c r="AW8" s="621"/>
      <c r="AX8" s="621"/>
      <c r="AY8" s="621"/>
      <c r="AZ8" s="621"/>
      <c r="BA8" s="621"/>
      <c r="BB8" s="621"/>
      <c r="BC8" s="621"/>
      <c r="BD8" s="621"/>
      <c r="BE8" s="621"/>
      <c r="BF8" s="622"/>
      <c r="BG8" s="623">
        <v>5224</v>
      </c>
      <c r="BH8" s="626"/>
      <c r="BI8" s="626"/>
      <c r="BJ8" s="626"/>
      <c r="BK8" s="626"/>
      <c r="BL8" s="626"/>
      <c r="BM8" s="626"/>
      <c r="BN8" s="627"/>
      <c r="BO8" s="685">
        <v>1.5</v>
      </c>
      <c r="BP8" s="685"/>
      <c r="BQ8" s="685"/>
      <c r="BR8" s="685"/>
      <c r="BS8" s="631" t="s">
        <v>129</v>
      </c>
      <c r="BT8" s="626"/>
      <c r="BU8" s="626"/>
      <c r="BV8" s="626"/>
      <c r="BW8" s="626"/>
      <c r="BX8" s="626"/>
      <c r="BY8" s="626"/>
      <c r="BZ8" s="626"/>
      <c r="CA8" s="626"/>
      <c r="CB8" s="666"/>
      <c r="CD8" s="667" t="s">
        <v>240</v>
      </c>
      <c r="CE8" s="664"/>
      <c r="CF8" s="664"/>
      <c r="CG8" s="664"/>
      <c r="CH8" s="664"/>
      <c r="CI8" s="664"/>
      <c r="CJ8" s="664"/>
      <c r="CK8" s="664"/>
      <c r="CL8" s="664"/>
      <c r="CM8" s="664"/>
      <c r="CN8" s="664"/>
      <c r="CO8" s="664"/>
      <c r="CP8" s="664"/>
      <c r="CQ8" s="665"/>
      <c r="CR8" s="623">
        <v>587972</v>
      </c>
      <c r="CS8" s="626"/>
      <c r="CT8" s="626"/>
      <c r="CU8" s="626"/>
      <c r="CV8" s="626"/>
      <c r="CW8" s="626"/>
      <c r="CX8" s="626"/>
      <c r="CY8" s="627"/>
      <c r="CZ8" s="685">
        <v>2.6</v>
      </c>
      <c r="DA8" s="685"/>
      <c r="DB8" s="685"/>
      <c r="DC8" s="685"/>
      <c r="DD8" s="631">
        <v>2940</v>
      </c>
      <c r="DE8" s="626"/>
      <c r="DF8" s="626"/>
      <c r="DG8" s="626"/>
      <c r="DH8" s="626"/>
      <c r="DI8" s="626"/>
      <c r="DJ8" s="626"/>
      <c r="DK8" s="626"/>
      <c r="DL8" s="626"/>
      <c r="DM8" s="626"/>
      <c r="DN8" s="626"/>
      <c r="DO8" s="626"/>
      <c r="DP8" s="627"/>
      <c r="DQ8" s="631">
        <v>428313</v>
      </c>
      <c r="DR8" s="626"/>
      <c r="DS8" s="626"/>
      <c r="DT8" s="626"/>
      <c r="DU8" s="626"/>
      <c r="DV8" s="626"/>
      <c r="DW8" s="626"/>
      <c r="DX8" s="626"/>
      <c r="DY8" s="626"/>
      <c r="DZ8" s="626"/>
      <c r="EA8" s="626"/>
      <c r="EB8" s="626"/>
      <c r="EC8" s="666"/>
    </row>
    <row r="9" spans="2:143" ht="11.25" customHeight="1" x14ac:dyDescent="0.15">
      <c r="B9" s="620" t="s">
        <v>241</v>
      </c>
      <c r="C9" s="621"/>
      <c r="D9" s="621"/>
      <c r="E9" s="621"/>
      <c r="F9" s="621"/>
      <c r="G9" s="621"/>
      <c r="H9" s="621"/>
      <c r="I9" s="621"/>
      <c r="J9" s="621"/>
      <c r="K9" s="621"/>
      <c r="L9" s="621"/>
      <c r="M9" s="621"/>
      <c r="N9" s="621"/>
      <c r="O9" s="621"/>
      <c r="P9" s="621"/>
      <c r="Q9" s="622"/>
      <c r="R9" s="623">
        <v>1831</v>
      </c>
      <c r="S9" s="626"/>
      <c r="T9" s="626"/>
      <c r="U9" s="626"/>
      <c r="V9" s="626"/>
      <c r="W9" s="626"/>
      <c r="X9" s="626"/>
      <c r="Y9" s="627"/>
      <c r="Z9" s="685">
        <v>0</v>
      </c>
      <c r="AA9" s="685"/>
      <c r="AB9" s="685"/>
      <c r="AC9" s="685"/>
      <c r="AD9" s="686">
        <v>1831</v>
      </c>
      <c r="AE9" s="686"/>
      <c r="AF9" s="686"/>
      <c r="AG9" s="686"/>
      <c r="AH9" s="686"/>
      <c r="AI9" s="686"/>
      <c r="AJ9" s="686"/>
      <c r="AK9" s="686"/>
      <c r="AL9" s="628">
        <v>0.1</v>
      </c>
      <c r="AM9" s="629"/>
      <c r="AN9" s="629"/>
      <c r="AO9" s="687"/>
      <c r="AP9" s="620" t="s">
        <v>242</v>
      </c>
      <c r="AQ9" s="621"/>
      <c r="AR9" s="621"/>
      <c r="AS9" s="621"/>
      <c r="AT9" s="621"/>
      <c r="AU9" s="621"/>
      <c r="AV9" s="621"/>
      <c r="AW9" s="621"/>
      <c r="AX9" s="621"/>
      <c r="AY9" s="621"/>
      <c r="AZ9" s="621"/>
      <c r="BA9" s="621"/>
      <c r="BB9" s="621"/>
      <c r="BC9" s="621"/>
      <c r="BD9" s="621"/>
      <c r="BE9" s="621"/>
      <c r="BF9" s="622"/>
      <c r="BG9" s="623">
        <v>120075</v>
      </c>
      <c r="BH9" s="626"/>
      <c r="BI9" s="626"/>
      <c r="BJ9" s="626"/>
      <c r="BK9" s="626"/>
      <c r="BL9" s="626"/>
      <c r="BM9" s="626"/>
      <c r="BN9" s="627"/>
      <c r="BO9" s="685">
        <v>34.700000000000003</v>
      </c>
      <c r="BP9" s="685"/>
      <c r="BQ9" s="685"/>
      <c r="BR9" s="685"/>
      <c r="BS9" s="631" t="s">
        <v>177</v>
      </c>
      <c r="BT9" s="626"/>
      <c r="BU9" s="626"/>
      <c r="BV9" s="626"/>
      <c r="BW9" s="626"/>
      <c r="BX9" s="626"/>
      <c r="BY9" s="626"/>
      <c r="BZ9" s="626"/>
      <c r="CA9" s="626"/>
      <c r="CB9" s="666"/>
      <c r="CD9" s="667" t="s">
        <v>243</v>
      </c>
      <c r="CE9" s="664"/>
      <c r="CF9" s="664"/>
      <c r="CG9" s="664"/>
      <c r="CH9" s="664"/>
      <c r="CI9" s="664"/>
      <c r="CJ9" s="664"/>
      <c r="CK9" s="664"/>
      <c r="CL9" s="664"/>
      <c r="CM9" s="664"/>
      <c r="CN9" s="664"/>
      <c r="CO9" s="664"/>
      <c r="CP9" s="664"/>
      <c r="CQ9" s="665"/>
      <c r="CR9" s="623">
        <v>417814</v>
      </c>
      <c r="CS9" s="626"/>
      <c r="CT9" s="626"/>
      <c r="CU9" s="626"/>
      <c r="CV9" s="626"/>
      <c r="CW9" s="626"/>
      <c r="CX9" s="626"/>
      <c r="CY9" s="627"/>
      <c r="CZ9" s="685">
        <v>1.8</v>
      </c>
      <c r="DA9" s="685"/>
      <c r="DB9" s="685"/>
      <c r="DC9" s="685"/>
      <c r="DD9" s="631">
        <v>5508</v>
      </c>
      <c r="DE9" s="626"/>
      <c r="DF9" s="626"/>
      <c r="DG9" s="626"/>
      <c r="DH9" s="626"/>
      <c r="DI9" s="626"/>
      <c r="DJ9" s="626"/>
      <c r="DK9" s="626"/>
      <c r="DL9" s="626"/>
      <c r="DM9" s="626"/>
      <c r="DN9" s="626"/>
      <c r="DO9" s="626"/>
      <c r="DP9" s="627"/>
      <c r="DQ9" s="631">
        <v>370096</v>
      </c>
      <c r="DR9" s="626"/>
      <c r="DS9" s="626"/>
      <c r="DT9" s="626"/>
      <c r="DU9" s="626"/>
      <c r="DV9" s="626"/>
      <c r="DW9" s="626"/>
      <c r="DX9" s="626"/>
      <c r="DY9" s="626"/>
      <c r="DZ9" s="626"/>
      <c r="EA9" s="626"/>
      <c r="EB9" s="626"/>
      <c r="EC9" s="666"/>
    </row>
    <row r="10" spans="2:143" ht="11.25" customHeight="1" x14ac:dyDescent="0.15">
      <c r="B10" s="620" t="s">
        <v>244</v>
      </c>
      <c r="C10" s="621"/>
      <c r="D10" s="621"/>
      <c r="E10" s="621"/>
      <c r="F10" s="621"/>
      <c r="G10" s="621"/>
      <c r="H10" s="621"/>
      <c r="I10" s="621"/>
      <c r="J10" s="621"/>
      <c r="K10" s="621"/>
      <c r="L10" s="621"/>
      <c r="M10" s="621"/>
      <c r="N10" s="621"/>
      <c r="O10" s="621"/>
      <c r="P10" s="621"/>
      <c r="Q10" s="622"/>
      <c r="R10" s="623" t="s">
        <v>177</v>
      </c>
      <c r="S10" s="626"/>
      <c r="T10" s="626"/>
      <c r="U10" s="626"/>
      <c r="V10" s="626"/>
      <c r="W10" s="626"/>
      <c r="X10" s="626"/>
      <c r="Y10" s="627"/>
      <c r="Z10" s="685" t="s">
        <v>177</v>
      </c>
      <c r="AA10" s="685"/>
      <c r="AB10" s="685"/>
      <c r="AC10" s="685"/>
      <c r="AD10" s="686" t="s">
        <v>177</v>
      </c>
      <c r="AE10" s="686"/>
      <c r="AF10" s="686"/>
      <c r="AG10" s="686"/>
      <c r="AH10" s="686"/>
      <c r="AI10" s="686"/>
      <c r="AJ10" s="686"/>
      <c r="AK10" s="686"/>
      <c r="AL10" s="628" t="s">
        <v>177</v>
      </c>
      <c r="AM10" s="629"/>
      <c r="AN10" s="629"/>
      <c r="AO10" s="687"/>
      <c r="AP10" s="620" t="s">
        <v>245</v>
      </c>
      <c r="AQ10" s="621"/>
      <c r="AR10" s="621"/>
      <c r="AS10" s="621"/>
      <c r="AT10" s="621"/>
      <c r="AU10" s="621"/>
      <c r="AV10" s="621"/>
      <c r="AW10" s="621"/>
      <c r="AX10" s="621"/>
      <c r="AY10" s="621"/>
      <c r="AZ10" s="621"/>
      <c r="BA10" s="621"/>
      <c r="BB10" s="621"/>
      <c r="BC10" s="621"/>
      <c r="BD10" s="621"/>
      <c r="BE10" s="621"/>
      <c r="BF10" s="622"/>
      <c r="BG10" s="623">
        <v>10460</v>
      </c>
      <c r="BH10" s="626"/>
      <c r="BI10" s="626"/>
      <c r="BJ10" s="626"/>
      <c r="BK10" s="626"/>
      <c r="BL10" s="626"/>
      <c r="BM10" s="626"/>
      <c r="BN10" s="627"/>
      <c r="BO10" s="685">
        <v>3</v>
      </c>
      <c r="BP10" s="685"/>
      <c r="BQ10" s="685"/>
      <c r="BR10" s="685"/>
      <c r="BS10" s="631" t="s">
        <v>129</v>
      </c>
      <c r="BT10" s="626"/>
      <c r="BU10" s="626"/>
      <c r="BV10" s="626"/>
      <c r="BW10" s="626"/>
      <c r="BX10" s="626"/>
      <c r="BY10" s="626"/>
      <c r="BZ10" s="626"/>
      <c r="CA10" s="626"/>
      <c r="CB10" s="666"/>
      <c r="CD10" s="667" t="s">
        <v>246</v>
      </c>
      <c r="CE10" s="664"/>
      <c r="CF10" s="664"/>
      <c r="CG10" s="664"/>
      <c r="CH10" s="664"/>
      <c r="CI10" s="664"/>
      <c r="CJ10" s="664"/>
      <c r="CK10" s="664"/>
      <c r="CL10" s="664"/>
      <c r="CM10" s="664"/>
      <c r="CN10" s="664"/>
      <c r="CO10" s="664"/>
      <c r="CP10" s="664"/>
      <c r="CQ10" s="665"/>
      <c r="CR10" s="623" t="s">
        <v>177</v>
      </c>
      <c r="CS10" s="626"/>
      <c r="CT10" s="626"/>
      <c r="CU10" s="626"/>
      <c r="CV10" s="626"/>
      <c r="CW10" s="626"/>
      <c r="CX10" s="626"/>
      <c r="CY10" s="627"/>
      <c r="CZ10" s="685" t="s">
        <v>177</v>
      </c>
      <c r="DA10" s="685"/>
      <c r="DB10" s="685"/>
      <c r="DC10" s="685"/>
      <c r="DD10" s="631" t="s">
        <v>177</v>
      </c>
      <c r="DE10" s="626"/>
      <c r="DF10" s="626"/>
      <c r="DG10" s="626"/>
      <c r="DH10" s="626"/>
      <c r="DI10" s="626"/>
      <c r="DJ10" s="626"/>
      <c r="DK10" s="626"/>
      <c r="DL10" s="626"/>
      <c r="DM10" s="626"/>
      <c r="DN10" s="626"/>
      <c r="DO10" s="626"/>
      <c r="DP10" s="627"/>
      <c r="DQ10" s="631" t="s">
        <v>177</v>
      </c>
      <c r="DR10" s="626"/>
      <c r="DS10" s="626"/>
      <c r="DT10" s="626"/>
      <c r="DU10" s="626"/>
      <c r="DV10" s="626"/>
      <c r="DW10" s="626"/>
      <c r="DX10" s="626"/>
      <c r="DY10" s="626"/>
      <c r="DZ10" s="626"/>
      <c r="EA10" s="626"/>
      <c r="EB10" s="626"/>
      <c r="EC10" s="666"/>
    </row>
    <row r="11" spans="2:143" ht="11.25" customHeight="1" x14ac:dyDescent="0.15">
      <c r="B11" s="620" t="s">
        <v>247</v>
      </c>
      <c r="C11" s="621"/>
      <c r="D11" s="621"/>
      <c r="E11" s="621"/>
      <c r="F11" s="621"/>
      <c r="G11" s="621"/>
      <c r="H11" s="621"/>
      <c r="I11" s="621"/>
      <c r="J11" s="621"/>
      <c r="K11" s="621"/>
      <c r="L11" s="621"/>
      <c r="M11" s="621"/>
      <c r="N11" s="621"/>
      <c r="O11" s="621"/>
      <c r="P11" s="621"/>
      <c r="Q11" s="622"/>
      <c r="R11" s="623" t="s">
        <v>129</v>
      </c>
      <c r="S11" s="626"/>
      <c r="T11" s="626"/>
      <c r="U11" s="626"/>
      <c r="V11" s="626"/>
      <c r="W11" s="626"/>
      <c r="X11" s="626"/>
      <c r="Y11" s="627"/>
      <c r="Z11" s="685" t="s">
        <v>177</v>
      </c>
      <c r="AA11" s="685"/>
      <c r="AB11" s="685"/>
      <c r="AC11" s="685"/>
      <c r="AD11" s="686" t="s">
        <v>177</v>
      </c>
      <c r="AE11" s="686"/>
      <c r="AF11" s="686"/>
      <c r="AG11" s="686"/>
      <c r="AH11" s="686"/>
      <c r="AI11" s="686"/>
      <c r="AJ11" s="686"/>
      <c r="AK11" s="686"/>
      <c r="AL11" s="628" t="s">
        <v>177</v>
      </c>
      <c r="AM11" s="629"/>
      <c r="AN11" s="629"/>
      <c r="AO11" s="687"/>
      <c r="AP11" s="620" t="s">
        <v>248</v>
      </c>
      <c r="AQ11" s="621"/>
      <c r="AR11" s="621"/>
      <c r="AS11" s="621"/>
      <c r="AT11" s="621"/>
      <c r="AU11" s="621"/>
      <c r="AV11" s="621"/>
      <c r="AW11" s="621"/>
      <c r="AX11" s="621"/>
      <c r="AY11" s="621"/>
      <c r="AZ11" s="621"/>
      <c r="BA11" s="621"/>
      <c r="BB11" s="621"/>
      <c r="BC11" s="621"/>
      <c r="BD11" s="621"/>
      <c r="BE11" s="621"/>
      <c r="BF11" s="622"/>
      <c r="BG11" s="623">
        <v>10765</v>
      </c>
      <c r="BH11" s="626"/>
      <c r="BI11" s="626"/>
      <c r="BJ11" s="626"/>
      <c r="BK11" s="626"/>
      <c r="BL11" s="626"/>
      <c r="BM11" s="626"/>
      <c r="BN11" s="627"/>
      <c r="BO11" s="685">
        <v>3.1</v>
      </c>
      <c r="BP11" s="685"/>
      <c r="BQ11" s="685"/>
      <c r="BR11" s="685"/>
      <c r="BS11" s="631" t="s">
        <v>129</v>
      </c>
      <c r="BT11" s="626"/>
      <c r="BU11" s="626"/>
      <c r="BV11" s="626"/>
      <c r="BW11" s="626"/>
      <c r="BX11" s="626"/>
      <c r="BY11" s="626"/>
      <c r="BZ11" s="626"/>
      <c r="CA11" s="626"/>
      <c r="CB11" s="666"/>
      <c r="CD11" s="667" t="s">
        <v>249</v>
      </c>
      <c r="CE11" s="664"/>
      <c r="CF11" s="664"/>
      <c r="CG11" s="664"/>
      <c r="CH11" s="664"/>
      <c r="CI11" s="664"/>
      <c r="CJ11" s="664"/>
      <c r="CK11" s="664"/>
      <c r="CL11" s="664"/>
      <c r="CM11" s="664"/>
      <c r="CN11" s="664"/>
      <c r="CO11" s="664"/>
      <c r="CP11" s="664"/>
      <c r="CQ11" s="665"/>
      <c r="CR11" s="623">
        <v>71902</v>
      </c>
      <c r="CS11" s="626"/>
      <c r="CT11" s="626"/>
      <c r="CU11" s="626"/>
      <c r="CV11" s="626"/>
      <c r="CW11" s="626"/>
      <c r="CX11" s="626"/>
      <c r="CY11" s="627"/>
      <c r="CZ11" s="685">
        <v>0.3</v>
      </c>
      <c r="DA11" s="685"/>
      <c r="DB11" s="685"/>
      <c r="DC11" s="685"/>
      <c r="DD11" s="631">
        <v>27972</v>
      </c>
      <c r="DE11" s="626"/>
      <c r="DF11" s="626"/>
      <c r="DG11" s="626"/>
      <c r="DH11" s="626"/>
      <c r="DI11" s="626"/>
      <c r="DJ11" s="626"/>
      <c r="DK11" s="626"/>
      <c r="DL11" s="626"/>
      <c r="DM11" s="626"/>
      <c r="DN11" s="626"/>
      <c r="DO11" s="626"/>
      <c r="DP11" s="627"/>
      <c r="DQ11" s="631">
        <v>59109</v>
      </c>
      <c r="DR11" s="626"/>
      <c r="DS11" s="626"/>
      <c r="DT11" s="626"/>
      <c r="DU11" s="626"/>
      <c r="DV11" s="626"/>
      <c r="DW11" s="626"/>
      <c r="DX11" s="626"/>
      <c r="DY11" s="626"/>
      <c r="DZ11" s="626"/>
      <c r="EA11" s="626"/>
      <c r="EB11" s="626"/>
      <c r="EC11" s="666"/>
    </row>
    <row r="12" spans="2:143" ht="11.25" customHeight="1" x14ac:dyDescent="0.15">
      <c r="B12" s="620" t="s">
        <v>250</v>
      </c>
      <c r="C12" s="621"/>
      <c r="D12" s="621"/>
      <c r="E12" s="621"/>
      <c r="F12" s="621"/>
      <c r="G12" s="621"/>
      <c r="H12" s="621"/>
      <c r="I12" s="621"/>
      <c r="J12" s="621"/>
      <c r="K12" s="621"/>
      <c r="L12" s="621"/>
      <c r="M12" s="621"/>
      <c r="N12" s="621"/>
      <c r="O12" s="621"/>
      <c r="P12" s="621"/>
      <c r="Q12" s="622"/>
      <c r="R12" s="623">
        <v>75231</v>
      </c>
      <c r="S12" s="626"/>
      <c r="T12" s="626"/>
      <c r="U12" s="626"/>
      <c r="V12" s="626"/>
      <c r="W12" s="626"/>
      <c r="X12" s="626"/>
      <c r="Y12" s="627"/>
      <c r="Z12" s="685">
        <v>0.3</v>
      </c>
      <c r="AA12" s="685"/>
      <c r="AB12" s="685"/>
      <c r="AC12" s="685"/>
      <c r="AD12" s="686">
        <v>75231</v>
      </c>
      <c r="AE12" s="686"/>
      <c r="AF12" s="686"/>
      <c r="AG12" s="686"/>
      <c r="AH12" s="686"/>
      <c r="AI12" s="686"/>
      <c r="AJ12" s="686"/>
      <c r="AK12" s="686"/>
      <c r="AL12" s="628">
        <v>3.9</v>
      </c>
      <c r="AM12" s="629"/>
      <c r="AN12" s="629"/>
      <c r="AO12" s="687"/>
      <c r="AP12" s="620" t="s">
        <v>251</v>
      </c>
      <c r="AQ12" s="621"/>
      <c r="AR12" s="621"/>
      <c r="AS12" s="621"/>
      <c r="AT12" s="621"/>
      <c r="AU12" s="621"/>
      <c r="AV12" s="621"/>
      <c r="AW12" s="621"/>
      <c r="AX12" s="621"/>
      <c r="AY12" s="621"/>
      <c r="AZ12" s="621"/>
      <c r="BA12" s="621"/>
      <c r="BB12" s="621"/>
      <c r="BC12" s="621"/>
      <c r="BD12" s="621"/>
      <c r="BE12" s="621"/>
      <c r="BF12" s="622"/>
      <c r="BG12" s="623">
        <v>158932</v>
      </c>
      <c r="BH12" s="626"/>
      <c r="BI12" s="626"/>
      <c r="BJ12" s="626"/>
      <c r="BK12" s="626"/>
      <c r="BL12" s="626"/>
      <c r="BM12" s="626"/>
      <c r="BN12" s="627"/>
      <c r="BO12" s="685">
        <v>46</v>
      </c>
      <c r="BP12" s="685"/>
      <c r="BQ12" s="685"/>
      <c r="BR12" s="685"/>
      <c r="BS12" s="631" t="s">
        <v>129</v>
      </c>
      <c r="BT12" s="626"/>
      <c r="BU12" s="626"/>
      <c r="BV12" s="626"/>
      <c r="BW12" s="626"/>
      <c r="BX12" s="626"/>
      <c r="BY12" s="626"/>
      <c r="BZ12" s="626"/>
      <c r="CA12" s="626"/>
      <c r="CB12" s="666"/>
      <c r="CD12" s="667" t="s">
        <v>252</v>
      </c>
      <c r="CE12" s="664"/>
      <c r="CF12" s="664"/>
      <c r="CG12" s="664"/>
      <c r="CH12" s="664"/>
      <c r="CI12" s="664"/>
      <c r="CJ12" s="664"/>
      <c r="CK12" s="664"/>
      <c r="CL12" s="664"/>
      <c r="CM12" s="664"/>
      <c r="CN12" s="664"/>
      <c r="CO12" s="664"/>
      <c r="CP12" s="664"/>
      <c r="CQ12" s="665"/>
      <c r="CR12" s="623">
        <v>265881</v>
      </c>
      <c r="CS12" s="626"/>
      <c r="CT12" s="626"/>
      <c r="CU12" s="626"/>
      <c r="CV12" s="626"/>
      <c r="CW12" s="626"/>
      <c r="CX12" s="626"/>
      <c r="CY12" s="627"/>
      <c r="CZ12" s="685">
        <v>1.2</v>
      </c>
      <c r="DA12" s="685"/>
      <c r="DB12" s="685"/>
      <c r="DC12" s="685"/>
      <c r="DD12" s="631">
        <v>38552</v>
      </c>
      <c r="DE12" s="626"/>
      <c r="DF12" s="626"/>
      <c r="DG12" s="626"/>
      <c r="DH12" s="626"/>
      <c r="DI12" s="626"/>
      <c r="DJ12" s="626"/>
      <c r="DK12" s="626"/>
      <c r="DL12" s="626"/>
      <c r="DM12" s="626"/>
      <c r="DN12" s="626"/>
      <c r="DO12" s="626"/>
      <c r="DP12" s="627"/>
      <c r="DQ12" s="631">
        <v>151469</v>
      </c>
      <c r="DR12" s="626"/>
      <c r="DS12" s="626"/>
      <c r="DT12" s="626"/>
      <c r="DU12" s="626"/>
      <c r="DV12" s="626"/>
      <c r="DW12" s="626"/>
      <c r="DX12" s="626"/>
      <c r="DY12" s="626"/>
      <c r="DZ12" s="626"/>
      <c r="EA12" s="626"/>
      <c r="EB12" s="626"/>
      <c r="EC12" s="666"/>
    </row>
    <row r="13" spans="2:143" ht="11.25" customHeight="1" x14ac:dyDescent="0.15">
      <c r="B13" s="620" t="s">
        <v>253</v>
      </c>
      <c r="C13" s="621"/>
      <c r="D13" s="621"/>
      <c r="E13" s="621"/>
      <c r="F13" s="621"/>
      <c r="G13" s="621"/>
      <c r="H13" s="621"/>
      <c r="I13" s="621"/>
      <c r="J13" s="621"/>
      <c r="K13" s="621"/>
      <c r="L13" s="621"/>
      <c r="M13" s="621"/>
      <c r="N13" s="621"/>
      <c r="O13" s="621"/>
      <c r="P13" s="621"/>
      <c r="Q13" s="622"/>
      <c r="R13" s="623">
        <v>2844</v>
      </c>
      <c r="S13" s="626"/>
      <c r="T13" s="626"/>
      <c r="U13" s="626"/>
      <c r="V13" s="626"/>
      <c r="W13" s="626"/>
      <c r="X13" s="626"/>
      <c r="Y13" s="627"/>
      <c r="Z13" s="685">
        <v>0</v>
      </c>
      <c r="AA13" s="685"/>
      <c r="AB13" s="685"/>
      <c r="AC13" s="685"/>
      <c r="AD13" s="686">
        <v>2844</v>
      </c>
      <c r="AE13" s="686"/>
      <c r="AF13" s="686"/>
      <c r="AG13" s="686"/>
      <c r="AH13" s="686"/>
      <c r="AI13" s="686"/>
      <c r="AJ13" s="686"/>
      <c r="AK13" s="686"/>
      <c r="AL13" s="628">
        <v>0.1</v>
      </c>
      <c r="AM13" s="629"/>
      <c r="AN13" s="629"/>
      <c r="AO13" s="687"/>
      <c r="AP13" s="620" t="s">
        <v>254</v>
      </c>
      <c r="AQ13" s="621"/>
      <c r="AR13" s="621"/>
      <c r="AS13" s="621"/>
      <c r="AT13" s="621"/>
      <c r="AU13" s="621"/>
      <c r="AV13" s="621"/>
      <c r="AW13" s="621"/>
      <c r="AX13" s="621"/>
      <c r="AY13" s="621"/>
      <c r="AZ13" s="621"/>
      <c r="BA13" s="621"/>
      <c r="BB13" s="621"/>
      <c r="BC13" s="621"/>
      <c r="BD13" s="621"/>
      <c r="BE13" s="621"/>
      <c r="BF13" s="622"/>
      <c r="BG13" s="623">
        <v>153492</v>
      </c>
      <c r="BH13" s="626"/>
      <c r="BI13" s="626"/>
      <c r="BJ13" s="626"/>
      <c r="BK13" s="626"/>
      <c r="BL13" s="626"/>
      <c r="BM13" s="626"/>
      <c r="BN13" s="627"/>
      <c r="BO13" s="685">
        <v>44.4</v>
      </c>
      <c r="BP13" s="685"/>
      <c r="BQ13" s="685"/>
      <c r="BR13" s="685"/>
      <c r="BS13" s="631" t="s">
        <v>177</v>
      </c>
      <c r="BT13" s="626"/>
      <c r="BU13" s="626"/>
      <c r="BV13" s="626"/>
      <c r="BW13" s="626"/>
      <c r="BX13" s="626"/>
      <c r="BY13" s="626"/>
      <c r="BZ13" s="626"/>
      <c r="CA13" s="626"/>
      <c r="CB13" s="666"/>
      <c r="CD13" s="667" t="s">
        <v>255</v>
      </c>
      <c r="CE13" s="664"/>
      <c r="CF13" s="664"/>
      <c r="CG13" s="664"/>
      <c r="CH13" s="664"/>
      <c r="CI13" s="664"/>
      <c r="CJ13" s="664"/>
      <c r="CK13" s="664"/>
      <c r="CL13" s="664"/>
      <c r="CM13" s="664"/>
      <c r="CN13" s="664"/>
      <c r="CO13" s="664"/>
      <c r="CP13" s="664"/>
      <c r="CQ13" s="665"/>
      <c r="CR13" s="623">
        <v>233486</v>
      </c>
      <c r="CS13" s="626"/>
      <c r="CT13" s="626"/>
      <c r="CU13" s="626"/>
      <c r="CV13" s="626"/>
      <c r="CW13" s="626"/>
      <c r="CX13" s="626"/>
      <c r="CY13" s="627"/>
      <c r="CZ13" s="685">
        <v>1</v>
      </c>
      <c r="DA13" s="685"/>
      <c r="DB13" s="685"/>
      <c r="DC13" s="685"/>
      <c r="DD13" s="631">
        <v>147741</v>
      </c>
      <c r="DE13" s="626"/>
      <c r="DF13" s="626"/>
      <c r="DG13" s="626"/>
      <c r="DH13" s="626"/>
      <c r="DI13" s="626"/>
      <c r="DJ13" s="626"/>
      <c r="DK13" s="626"/>
      <c r="DL13" s="626"/>
      <c r="DM13" s="626"/>
      <c r="DN13" s="626"/>
      <c r="DO13" s="626"/>
      <c r="DP13" s="627"/>
      <c r="DQ13" s="631">
        <v>117994</v>
      </c>
      <c r="DR13" s="626"/>
      <c r="DS13" s="626"/>
      <c r="DT13" s="626"/>
      <c r="DU13" s="626"/>
      <c r="DV13" s="626"/>
      <c r="DW13" s="626"/>
      <c r="DX13" s="626"/>
      <c r="DY13" s="626"/>
      <c r="DZ13" s="626"/>
      <c r="EA13" s="626"/>
      <c r="EB13" s="626"/>
      <c r="EC13" s="666"/>
    </row>
    <row r="14" spans="2:143" ht="11.25" customHeight="1" x14ac:dyDescent="0.15">
      <c r="B14" s="620" t="s">
        <v>256</v>
      </c>
      <c r="C14" s="621"/>
      <c r="D14" s="621"/>
      <c r="E14" s="621"/>
      <c r="F14" s="621"/>
      <c r="G14" s="621"/>
      <c r="H14" s="621"/>
      <c r="I14" s="621"/>
      <c r="J14" s="621"/>
      <c r="K14" s="621"/>
      <c r="L14" s="621"/>
      <c r="M14" s="621"/>
      <c r="N14" s="621"/>
      <c r="O14" s="621"/>
      <c r="P14" s="621"/>
      <c r="Q14" s="622"/>
      <c r="R14" s="623" t="s">
        <v>177</v>
      </c>
      <c r="S14" s="626"/>
      <c r="T14" s="626"/>
      <c r="U14" s="626"/>
      <c r="V14" s="626"/>
      <c r="W14" s="626"/>
      <c r="X14" s="626"/>
      <c r="Y14" s="627"/>
      <c r="Z14" s="685" t="s">
        <v>177</v>
      </c>
      <c r="AA14" s="685"/>
      <c r="AB14" s="685"/>
      <c r="AC14" s="685"/>
      <c r="AD14" s="686" t="s">
        <v>177</v>
      </c>
      <c r="AE14" s="686"/>
      <c r="AF14" s="686"/>
      <c r="AG14" s="686"/>
      <c r="AH14" s="686"/>
      <c r="AI14" s="686"/>
      <c r="AJ14" s="686"/>
      <c r="AK14" s="686"/>
      <c r="AL14" s="628" t="s">
        <v>177</v>
      </c>
      <c r="AM14" s="629"/>
      <c r="AN14" s="629"/>
      <c r="AO14" s="687"/>
      <c r="AP14" s="620" t="s">
        <v>257</v>
      </c>
      <c r="AQ14" s="621"/>
      <c r="AR14" s="621"/>
      <c r="AS14" s="621"/>
      <c r="AT14" s="621"/>
      <c r="AU14" s="621"/>
      <c r="AV14" s="621"/>
      <c r="AW14" s="621"/>
      <c r="AX14" s="621"/>
      <c r="AY14" s="621"/>
      <c r="AZ14" s="621"/>
      <c r="BA14" s="621"/>
      <c r="BB14" s="621"/>
      <c r="BC14" s="621"/>
      <c r="BD14" s="621"/>
      <c r="BE14" s="621"/>
      <c r="BF14" s="622"/>
      <c r="BG14" s="623">
        <v>11904</v>
      </c>
      <c r="BH14" s="626"/>
      <c r="BI14" s="626"/>
      <c r="BJ14" s="626"/>
      <c r="BK14" s="626"/>
      <c r="BL14" s="626"/>
      <c r="BM14" s="626"/>
      <c r="BN14" s="627"/>
      <c r="BO14" s="685">
        <v>3.4</v>
      </c>
      <c r="BP14" s="685"/>
      <c r="BQ14" s="685"/>
      <c r="BR14" s="685"/>
      <c r="BS14" s="631" t="s">
        <v>129</v>
      </c>
      <c r="BT14" s="626"/>
      <c r="BU14" s="626"/>
      <c r="BV14" s="626"/>
      <c r="BW14" s="626"/>
      <c r="BX14" s="626"/>
      <c r="BY14" s="626"/>
      <c r="BZ14" s="626"/>
      <c r="CA14" s="626"/>
      <c r="CB14" s="666"/>
      <c r="CD14" s="667" t="s">
        <v>258</v>
      </c>
      <c r="CE14" s="664"/>
      <c r="CF14" s="664"/>
      <c r="CG14" s="664"/>
      <c r="CH14" s="664"/>
      <c r="CI14" s="664"/>
      <c r="CJ14" s="664"/>
      <c r="CK14" s="664"/>
      <c r="CL14" s="664"/>
      <c r="CM14" s="664"/>
      <c r="CN14" s="664"/>
      <c r="CO14" s="664"/>
      <c r="CP14" s="664"/>
      <c r="CQ14" s="665"/>
      <c r="CR14" s="623">
        <v>195694</v>
      </c>
      <c r="CS14" s="626"/>
      <c r="CT14" s="626"/>
      <c r="CU14" s="626"/>
      <c r="CV14" s="626"/>
      <c r="CW14" s="626"/>
      <c r="CX14" s="626"/>
      <c r="CY14" s="627"/>
      <c r="CZ14" s="685">
        <v>0.9</v>
      </c>
      <c r="DA14" s="685"/>
      <c r="DB14" s="685"/>
      <c r="DC14" s="685"/>
      <c r="DD14" s="631">
        <v>3214</v>
      </c>
      <c r="DE14" s="626"/>
      <c r="DF14" s="626"/>
      <c r="DG14" s="626"/>
      <c r="DH14" s="626"/>
      <c r="DI14" s="626"/>
      <c r="DJ14" s="626"/>
      <c r="DK14" s="626"/>
      <c r="DL14" s="626"/>
      <c r="DM14" s="626"/>
      <c r="DN14" s="626"/>
      <c r="DO14" s="626"/>
      <c r="DP14" s="627"/>
      <c r="DQ14" s="631">
        <v>188480</v>
      </c>
      <c r="DR14" s="626"/>
      <c r="DS14" s="626"/>
      <c r="DT14" s="626"/>
      <c r="DU14" s="626"/>
      <c r="DV14" s="626"/>
      <c r="DW14" s="626"/>
      <c r="DX14" s="626"/>
      <c r="DY14" s="626"/>
      <c r="DZ14" s="626"/>
      <c r="EA14" s="626"/>
      <c r="EB14" s="626"/>
      <c r="EC14" s="666"/>
    </row>
    <row r="15" spans="2:143" ht="11.25" customHeight="1" x14ac:dyDescent="0.15">
      <c r="B15" s="620" t="s">
        <v>259</v>
      </c>
      <c r="C15" s="621"/>
      <c r="D15" s="621"/>
      <c r="E15" s="621"/>
      <c r="F15" s="621"/>
      <c r="G15" s="621"/>
      <c r="H15" s="621"/>
      <c r="I15" s="621"/>
      <c r="J15" s="621"/>
      <c r="K15" s="621"/>
      <c r="L15" s="621"/>
      <c r="M15" s="621"/>
      <c r="N15" s="621"/>
      <c r="O15" s="621"/>
      <c r="P15" s="621"/>
      <c r="Q15" s="622"/>
      <c r="R15" s="623">
        <v>10822</v>
      </c>
      <c r="S15" s="626"/>
      <c r="T15" s="626"/>
      <c r="U15" s="626"/>
      <c r="V15" s="626"/>
      <c r="W15" s="626"/>
      <c r="X15" s="626"/>
      <c r="Y15" s="627"/>
      <c r="Z15" s="685">
        <v>0</v>
      </c>
      <c r="AA15" s="685"/>
      <c r="AB15" s="685"/>
      <c r="AC15" s="685"/>
      <c r="AD15" s="686">
        <v>10822</v>
      </c>
      <c r="AE15" s="686"/>
      <c r="AF15" s="686"/>
      <c r="AG15" s="686"/>
      <c r="AH15" s="686"/>
      <c r="AI15" s="686"/>
      <c r="AJ15" s="686"/>
      <c r="AK15" s="686"/>
      <c r="AL15" s="628">
        <v>0.6</v>
      </c>
      <c r="AM15" s="629"/>
      <c r="AN15" s="629"/>
      <c r="AO15" s="687"/>
      <c r="AP15" s="620" t="s">
        <v>260</v>
      </c>
      <c r="AQ15" s="621"/>
      <c r="AR15" s="621"/>
      <c r="AS15" s="621"/>
      <c r="AT15" s="621"/>
      <c r="AU15" s="621"/>
      <c r="AV15" s="621"/>
      <c r="AW15" s="621"/>
      <c r="AX15" s="621"/>
      <c r="AY15" s="621"/>
      <c r="AZ15" s="621"/>
      <c r="BA15" s="621"/>
      <c r="BB15" s="621"/>
      <c r="BC15" s="621"/>
      <c r="BD15" s="621"/>
      <c r="BE15" s="621"/>
      <c r="BF15" s="622"/>
      <c r="BG15" s="623">
        <v>18958</v>
      </c>
      <c r="BH15" s="626"/>
      <c r="BI15" s="626"/>
      <c r="BJ15" s="626"/>
      <c r="BK15" s="626"/>
      <c r="BL15" s="626"/>
      <c r="BM15" s="626"/>
      <c r="BN15" s="627"/>
      <c r="BO15" s="685">
        <v>5.5</v>
      </c>
      <c r="BP15" s="685"/>
      <c r="BQ15" s="685"/>
      <c r="BR15" s="685"/>
      <c r="BS15" s="631" t="s">
        <v>177</v>
      </c>
      <c r="BT15" s="626"/>
      <c r="BU15" s="626"/>
      <c r="BV15" s="626"/>
      <c r="BW15" s="626"/>
      <c r="BX15" s="626"/>
      <c r="BY15" s="626"/>
      <c r="BZ15" s="626"/>
      <c r="CA15" s="626"/>
      <c r="CB15" s="666"/>
      <c r="CD15" s="667" t="s">
        <v>261</v>
      </c>
      <c r="CE15" s="664"/>
      <c r="CF15" s="664"/>
      <c r="CG15" s="664"/>
      <c r="CH15" s="664"/>
      <c r="CI15" s="664"/>
      <c r="CJ15" s="664"/>
      <c r="CK15" s="664"/>
      <c r="CL15" s="664"/>
      <c r="CM15" s="664"/>
      <c r="CN15" s="664"/>
      <c r="CO15" s="664"/>
      <c r="CP15" s="664"/>
      <c r="CQ15" s="665"/>
      <c r="CR15" s="623">
        <v>220201</v>
      </c>
      <c r="CS15" s="626"/>
      <c r="CT15" s="626"/>
      <c r="CU15" s="626"/>
      <c r="CV15" s="626"/>
      <c r="CW15" s="626"/>
      <c r="CX15" s="626"/>
      <c r="CY15" s="627"/>
      <c r="CZ15" s="685">
        <v>1</v>
      </c>
      <c r="DA15" s="685"/>
      <c r="DB15" s="685"/>
      <c r="DC15" s="685"/>
      <c r="DD15" s="631">
        <v>6453</v>
      </c>
      <c r="DE15" s="626"/>
      <c r="DF15" s="626"/>
      <c r="DG15" s="626"/>
      <c r="DH15" s="626"/>
      <c r="DI15" s="626"/>
      <c r="DJ15" s="626"/>
      <c r="DK15" s="626"/>
      <c r="DL15" s="626"/>
      <c r="DM15" s="626"/>
      <c r="DN15" s="626"/>
      <c r="DO15" s="626"/>
      <c r="DP15" s="627"/>
      <c r="DQ15" s="631">
        <v>196275</v>
      </c>
      <c r="DR15" s="626"/>
      <c r="DS15" s="626"/>
      <c r="DT15" s="626"/>
      <c r="DU15" s="626"/>
      <c r="DV15" s="626"/>
      <c r="DW15" s="626"/>
      <c r="DX15" s="626"/>
      <c r="DY15" s="626"/>
      <c r="DZ15" s="626"/>
      <c r="EA15" s="626"/>
      <c r="EB15" s="626"/>
      <c r="EC15" s="666"/>
    </row>
    <row r="16" spans="2:143" ht="11.25" customHeight="1" x14ac:dyDescent="0.15">
      <c r="B16" s="620" t="s">
        <v>262</v>
      </c>
      <c r="C16" s="621"/>
      <c r="D16" s="621"/>
      <c r="E16" s="621"/>
      <c r="F16" s="621"/>
      <c r="G16" s="621"/>
      <c r="H16" s="621"/>
      <c r="I16" s="621"/>
      <c r="J16" s="621"/>
      <c r="K16" s="621"/>
      <c r="L16" s="621"/>
      <c r="M16" s="621"/>
      <c r="N16" s="621"/>
      <c r="O16" s="621"/>
      <c r="P16" s="621"/>
      <c r="Q16" s="622"/>
      <c r="R16" s="623" t="s">
        <v>177</v>
      </c>
      <c r="S16" s="626"/>
      <c r="T16" s="626"/>
      <c r="U16" s="626"/>
      <c r="V16" s="626"/>
      <c r="W16" s="626"/>
      <c r="X16" s="626"/>
      <c r="Y16" s="627"/>
      <c r="Z16" s="685" t="s">
        <v>177</v>
      </c>
      <c r="AA16" s="685"/>
      <c r="AB16" s="685"/>
      <c r="AC16" s="685"/>
      <c r="AD16" s="686" t="s">
        <v>129</v>
      </c>
      <c r="AE16" s="686"/>
      <c r="AF16" s="686"/>
      <c r="AG16" s="686"/>
      <c r="AH16" s="686"/>
      <c r="AI16" s="686"/>
      <c r="AJ16" s="686"/>
      <c r="AK16" s="686"/>
      <c r="AL16" s="628" t="s">
        <v>177</v>
      </c>
      <c r="AM16" s="629"/>
      <c r="AN16" s="629"/>
      <c r="AO16" s="687"/>
      <c r="AP16" s="620" t="s">
        <v>263</v>
      </c>
      <c r="AQ16" s="621"/>
      <c r="AR16" s="621"/>
      <c r="AS16" s="621"/>
      <c r="AT16" s="621"/>
      <c r="AU16" s="621"/>
      <c r="AV16" s="621"/>
      <c r="AW16" s="621"/>
      <c r="AX16" s="621"/>
      <c r="AY16" s="621"/>
      <c r="AZ16" s="621"/>
      <c r="BA16" s="621"/>
      <c r="BB16" s="621"/>
      <c r="BC16" s="621"/>
      <c r="BD16" s="621"/>
      <c r="BE16" s="621"/>
      <c r="BF16" s="622"/>
      <c r="BG16" s="623" t="s">
        <v>177</v>
      </c>
      <c r="BH16" s="626"/>
      <c r="BI16" s="626"/>
      <c r="BJ16" s="626"/>
      <c r="BK16" s="626"/>
      <c r="BL16" s="626"/>
      <c r="BM16" s="626"/>
      <c r="BN16" s="627"/>
      <c r="BO16" s="685" t="s">
        <v>177</v>
      </c>
      <c r="BP16" s="685"/>
      <c r="BQ16" s="685"/>
      <c r="BR16" s="685"/>
      <c r="BS16" s="631" t="s">
        <v>177</v>
      </c>
      <c r="BT16" s="626"/>
      <c r="BU16" s="626"/>
      <c r="BV16" s="626"/>
      <c r="BW16" s="626"/>
      <c r="BX16" s="626"/>
      <c r="BY16" s="626"/>
      <c r="BZ16" s="626"/>
      <c r="CA16" s="626"/>
      <c r="CB16" s="666"/>
      <c r="CD16" s="667" t="s">
        <v>264</v>
      </c>
      <c r="CE16" s="664"/>
      <c r="CF16" s="664"/>
      <c r="CG16" s="664"/>
      <c r="CH16" s="664"/>
      <c r="CI16" s="664"/>
      <c r="CJ16" s="664"/>
      <c r="CK16" s="664"/>
      <c r="CL16" s="664"/>
      <c r="CM16" s="664"/>
      <c r="CN16" s="664"/>
      <c r="CO16" s="664"/>
      <c r="CP16" s="664"/>
      <c r="CQ16" s="665"/>
      <c r="CR16" s="623">
        <v>244667</v>
      </c>
      <c r="CS16" s="626"/>
      <c r="CT16" s="626"/>
      <c r="CU16" s="626"/>
      <c r="CV16" s="626"/>
      <c r="CW16" s="626"/>
      <c r="CX16" s="626"/>
      <c r="CY16" s="627"/>
      <c r="CZ16" s="685">
        <v>1.1000000000000001</v>
      </c>
      <c r="DA16" s="685"/>
      <c r="DB16" s="685"/>
      <c r="DC16" s="685"/>
      <c r="DD16" s="631" t="s">
        <v>129</v>
      </c>
      <c r="DE16" s="626"/>
      <c r="DF16" s="626"/>
      <c r="DG16" s="626"/>
      <c r="DH16" s="626"/>
      <c r="DI16" s="626"/>
      <c r="DJ16" s="626"/>
      <c r="DK16" s="626"/>
      <c r="DL16" s="626"/>
      <c r="DM16" s="626"/>
      <c r="DN16" s="626"/>
      <c r="DO16" s="626"/>
      <c r="DP16" s="627"/>
      <c r="DQ16" s="631">
        <v>38544</v>
      </c>
      <c r="DR16" s="626"/>
      <c r="DS16" s="626"/>
      <c r="DT16" s="626"/>
      <c r="DU16" s="626"/>
      <c r="DV16" s="626"/>
      <c r="DW16" s="626"/>
      <c r="DX16" s="626"/>
      <c r="DY16" s="626"/>
      <c r="DZ16" s="626"/>
      <c r="EA16" s="626"/>
      <c r="EB16" s="626"/>
      <c r="EC16" s="666"/>
    </row>
    <row r="17" spans="2:133" ht="11.25" customHeight="1" x14ac:dyDescent="0.15">
      <c r="B17" s="620" t="s">
        <v>265</v>
      </c>
      <c r="C17" s="621"/>
      <c r="D17" s="621"/>
      <c r="E17" s="621"/>
      <c r="F17" s="621"/>
      <c r="G17" s="621"/>
      <c r="H17" s="621"/>
      <c r="I17" s="621"/>
      <c r="J17" s="621"/>
      <c r="K17" s="621"/>
      <c r="L17" s="621"/>
      <c r="M17" s="621"/>
      <c r="N17" s="621"/>
      <c r="O17" s="621"/>
      <c r="P17" s="621"/>
      <c r="Q17" s="622"/>
      <c r="R17" s="623">
        <v>216</v>
      </c>
      <c r="S17" s="626"/>
      <c r="T17" s="626"/>
      <c r="U17" s="626"/>
      <c r="V17" s="626"/>
      <c r="W17" s="626"/>
      <c r="X17" s="626"/>
      <c r="Y17" s="627"/>
      <c r="Z17" s="685">
        <v>0</v>
      </c>
      <c r="AA17" s="685"/>
      <c r="AB17" s="685"/>
      <c r="AC17" s="685"/>
      <c r="AD17" s="686">
        <v>216</v>
      </c>
      <c r="AE17" s="686"/>
      <c r="AF17" s="686"/>
      <c r="AG17" s="686"/>
      <c r="AH17" s="686"/>
      <c r="AI17" s="686"/>
      <c r="AJ17" s="686"/>
      <c r="AK17" s="686"/>
      <c r="AL17" s="628">
        <v>0</v>
      </c>
      <c r="AM17" s="629"/>
      <c r="AN17" s="629"/>
      <c r="AO17" s="687"/>
      <c r="AP17" s="620" t="s">
        <v>266</v>
      </c>
      <c r="AQ17" s="621"/>
      <c r="AR17" s="621"/>
      <c r="AS17" s="621"/>
      <c r="AT17" s="621"/>
      <c r="AU17" s="621"/>
      <c r="AV17" s="621"/>
      <c r="AW17" s="621"/>
      <c r="AX17" s="621"/>
      <c r="AY17" s="621"/>
      <c r="AZ17" s="621"/>
      <c r="BA17" s="621"/>
      <c r="BB17" s="621"/>
      <c r="BC17" s="621"/>
      <c r="BD17" s="621"/>
      <c r="BE17" s="621"/>
      <c r="BF17" s="622"/>
      <c r="BG17" s="623" t="s">
        <v>177</v>
      </c>
      <c r="BH17" s="626"/>
      <c r="BI17" s="626"/>
      <c r="BJ17" s="626"/>
      <c r="BK17" s="626"/>
      <c r="BL17" s="626"/>
      <c r="BM17" s="626"/>
      <c r="BN17" s="627"/>
      <c r="BO17" s="685" t="s">
        <v>177</v>
      </c>
      <c r="BP17" s="685"/>
      <c r="BQ17" s="685"/>
      <c r="BR17" s="685"/>
      <c r="BS17" s="631" t="s">
        <v>177</v>
      </c>
      <c r="BT17" s="626"/>
      <c r="BU17" s="626"/>
      <c r="BV17" s="626"/>
      <c r="BW17" s="626"/>
      <c r="BX17" s="626"/>
      <c r="BY17" s="626"/>
      <c r="BZ17" s="626"/>
      <c r="CA17" s="626"/>
      <c r="CB17" s="666"/>
      <c r="CD17" s="667" t="s">
        <v>267</v>
      </c>
      <c r="CE17" s="664"/>
      <c r="CF17" s="664"/>
      <c r="CG17" s="664"/>
      <c r="CH17" s="664"/>
      <c r="CI17" s="664"/>
      <c r="CJ17" s="664"/>
      <c r="CK17" s="664"/>
      <c r="CL17" s="664"/>
      <c r="CM17" s="664"/>
      <c r="CN17" s="664"/>
      <c r="CO17" s="664"/>
      <c r="CP17" s="664"/>
      <c r="CQ17" s="665"/>
      <c r="CR17" s="623">
        <v>333823</v>
      </c>
      <c r="CS17" s="626"/>
      <c r="CT17" s="626"/>
      <c r="CU17" s="626"/>
      <c r="CV17" s="626"/>
      <c r="CW17" s="626"/>
      <c r="CX17" s="626"/>
      <c r="CY17" s="627"/>
      <c r="CZ17" s="685">
        <v>1.5</v>
      </c>
      <c r="DA17" s="685"/>
      <c r="DB17" s="685"/>
      <c r="DC17" s="685"/>
      <c r="DD17" s="631" t="s">
        <v>177</v>
      </c>
      <c r="DE17" s="626"/>
      <c r="DF17" s="626"/>
      <c r="DG17" s="626"/>
      <c r="DH17" s="626"/>
      <c r="DI17" s="626"/>
      <c r="DJ17" s="626"/>
      <c r="DK17" s="626"/>
      <c r="DL17" s="626"/>
      <c r="DM17" s="626"/>
      <c r="DN17" s="626"/>
      <c r="DO17" s="626"/>
      <c r="DP17" s="627"/>
      <c r="DQ17" s="631">
        <v>302020</v>
      </c>
      <c r="DR17" s="626"/>
      <c r="DS17" s="626"/>
      <c r="DT17" s="626"/>
      <c r="DU17" s="626"/>
      <c r="DV17" s="626"/>
      <c r="DW17" s="626"/>
      <c r="DX17" s="626"/>
      <c r="DY17" s="626"/>
      <c r="DZ17" s="626"/>
      <c r="EA17" s="626"/>
      <c r="EB17" s="626"/>
      <c r="EC17" s="666"/>
    </row>
    <row r="18" spans="2:133" ht="11.25" customHeight="1" x14ac:dyDescent="0.15">
      <c r="B18" s="620" t="s">
        <v>268</v>
      </c>
      <c r="C18" s="621"/>
      <c r="D18" s="621"/>
      <c r="E18" s="621"/>
      <c r="F18" s="621"/>
      <c r="G18" s="621"/>
      <c r="H18" s="621"/>
      <c r="I18" s="621"/>
      <c r="J18" s="621"/>
      <c r="K18" s="621"/>
      <c r="L18" s="621"/>
      <c r="M18" s="621"/>
      <c r="N18" s="621"/>
      <c r="O18" s="621"/>
      <c r="P18" s="621"/>
      <c r="Q18" s="622"/>
      <c r="R18" s="623">
        <v>1560072</v>
      </c>
      <c r="S18" s="626"/>
      <c r="T18" s="626"/>
      <c r="U18" s="626"/>
      <c r="V18" s="626"/>
      <c r="W18" s="626"/>
      <c r="X18" s="626"/>
      <c r="Y18" s="627"/>
      <c r="Z18" s="685">
        <v>6.7</v>
      </c>
      <c r="AA18" s="685"/>
      <c r="AB18" s="685"/>
      <c r="AC18" s="685"/>
      <c r="AD18" s="686">
        <v>1449593</v>
      </c>
      <c r="AE18" s="686"/>
      <c r="AF18" s="686"/>
      <c r="AG18" s="686"/>
      <c r="AH18" s="686"/>
      <c r="AI18" s="686"/>
      <c r="AJ18" s="686"/>
      <c r="AK18" s="686"/>
      <c r="AL18" s="628">
        <v>75.2</v>
      </c>
      <c r="AM18" s="629"/>
      <c r="AN18" s="629"/>
      <c r="AO18" s="687"/>
      <c r="AP18" s="620" t="s">
        <v>269</v>
      </c>
      <c r="AQ18" s="621"/>
      <c r="AR18" s="621"/>
      <c r="AS18" s="621"/>
      <c r="AT18" s="621"/>
      <c r="AU18" s="621"/>
      <c r="AV18" s="621"/>
      <c r="AW18" s="621"/>
      <c r="AX18" s="621"/>
      <c r="AY18" s="621"/>
      <c r="AZ18" s="621"/>
      <c r="BA18" s="621"/>
      <c r="BB18" s="621"/>
      <c r="BC18" s="621"/>
      <c r="BD18" s="621"/>
      <c r="BE18" s="621"/>
      <c r="BF18" s="622"/>
      <c r="BG18" s="623" t="s">
        <v>177</v>
      </c>
      <c r="BH18" s="626"/>
      <c r="BI18" s="626"/>
      <c r="BJ18" s="626"/>
      <c r="BK18" s="626"/>
      <c r="BL18" s="626"/>
      <c r="BM18" s="626"/>
      <c r="BN18" s="627"/>
      <c r="BO18" s="685" t="s">
        <v>177</v>
      </c>
      <c r="BP18" s="685"/>
      <c r="BQ18" s="685"/>
      <c r="BR18" s="685"/>
      <c r="BS18" s="631" t="s">
        <v>177</v>
      </c>
      <c r="BT18" s="626"/>
      <c r="BU18" s="626"/>
      <c r="BV18" s="626"/>
      <c r="BW18" s="626"/>
      <c r="BX18" s="626"/>
      <c r="BY18" s="626"/>
      <c r="BZ18" s="626"/>
      <c r="CA18" s="626"/>
      <c r="CB18" s="666"/>
      <c r="CD18" s="667" t="s">
        <v>270</v>
      </c>
      <c r="CE18" s="664"/>
      <c r="CF18" s="664"/>
      <c r="CG18" s="664"/>
      <c r="CH18" s="664"/>
      <c r="CI18" s="664"/>
      <c r="CJ18" s="664"/>
      <c r="CK18" s="664"/>
      <c r="CL18" s="664"/>
      <c r="CM18" s="664"/>
      <c r="CN18" s="664"/>
      <c r="CO18" s="664"/>
      <c r="CP18" s="664"/>
      <c r="CQ18" s="665"/>
      <c r="CR18" s="623" t="s">
        <v>177</v>
      </c>
      <c r="CS18" s="626"/>
      <c r="CT18" s="626"/>
      <c r="CU18" s="626"/>
      <c r="CV18" s="626"/>
      <c r="CW18" s="626"/>
      <c r="CX18" s="626"/>
      <c r="CY18" s="627"/>
      <c r="CZ18" s="685" t="s">
        <v>177</v>
      </c>
      <c r="DA18" s="685"/>
      <c r="DB18" s="685"/>
      <c r="DC18" s="685"/>
      <c r="DD18" s="631" t="s">
        <v>129</v>
      </c>
      <c r="DE18" s="626"/>
      <c r="DF18" s="626"/>
      <c r="DG18" s="626"/>
      <c r="DH18" s="626"/>
      <c r="DI18" s="626"/>
      <c r="DJ18" s="626"/>
      <c r="DK18" s="626"/>
      <c r="DL18" s="626"/>
      <c r="DM18" s="626"/>
      <c r="DN18" s="626"/>
      <c r="DO18" s="626"/>
      <c r="DP18" s="627"/>
      <c r="DQ18" s="631" t="s">
        <v>129</v>
      </c>
      <c r="DR18" s="626"/>
      <c r="DS18" s="626"/>
      <c r="DT18" s="626"/>
      <c r="DU18" s="626"/>
      <c r="DV18" s="626"/>
      <c r="DW18" s="626"/>
      <c r="DX18" s="626"/>
      <c r="DY18" s="626"/>
      <c r="DZ18" s="626"/>
      <c r="EA18" s="626"/>
      <c r="EB18" s="626"/>
      <c r="EC18" s="666"/>
    </row>
    <row r="19" spans="2:133" ht="11.25" customHeight="1" x14ac:dyDescent="0.15">
      <c r="B19" s="620" t="s">
        <v>271</v>
      </c>
      <c r="C19" s="621"/>
      <c r="D19" s="621"/>
      <c r="E19" s="621"/>
      <c r="F19" s="621"/>
      <c r="G19" s="621"/>
      <c r="H19" s="621"/>
      <c r="I19" s="621"/>
      <c r="J19" s="621"/>
      <c r="K19" s="621"/>
      <c r="L19" s="621"/>
      <c r="M19" s="621"/>
      <c r="N19" s="621"/>
      <c r="O19" s="621"/>
      <c r="P19" s="621"/>
      <c r="Q19" s="622"/>
      <c r="R19" s="623">
        <v>1449593</v>
      </c>
      <c r="S19" s="626"/>
      <c r="T19" s="626"/>
      <c r="U19" s="626"/>
      <c r="V19" s="626"/>
      <c r="W19" s="626"/>
      <c r="X19" s="626"/>
      <c r="Y19" s="627"/>
      <c r="Z19" s="685">
        <v>6.2</v>
      </c>
      <c r="AA19" s="685"/>
      <c r="AB19" s="685"/>
      <c r="AC19" s="685"/>
      <c r="AD19" s="686">
        <v>1449593</v>
      </c>
      <c r="AE19" s="686"/>
      <c r="AF19" s="686"/>
      <c r="AG19" s="686"/>
      <c r="AH19" s="686"/>
      <c r="AI19" s="686"/>
      <c r="AJ19" s="686"/>
      <c r="AK19" s="686"/>
      <c r="AL19" s="628">
        <v>75.2</v>
      </c>
      <c r="AM19" s="629"/>
      <c r="AN19" s="629"/>
      <c r="AO19" s="687"/>
      <c r="AP19" s="620" t="s">
        <v>272</v>
      </c>
      <c r="AQ19" s="621"/>
      <c r="AR19" s="621"/>
      <c r="AS19" s="621"/>
      <c r="AT19" s="621"/>
      <c r="AU19" s="621"/>
      <c r="AV19" s="621"/>
      <c r="AW19" s="621"/>
      <c r="AX19" s="621"/>
      <c r="AY19" s="621"/>
      <c r="AZ19" s="621"/>
      <c r="BA19" s="621"/>
      <c r="BB19" s="621"/>
      <c r="BC19" s="621"/>
      <c r="BD19" s="621"/>
      <c r="BE19" s="621"/>
      <c r="BF19" s="622"/>
      <c r="BG19" s="623">
        <v>9236</v>
      </c>
      <c r="BH19" s="626"/>
      <c r="BI19" s="626"/>
      <c r="BJ19" s="626"/>
      <c r="BK19" s="626"/>
      <c r="BL19" s="626"/>
      <c r="BM19" s="626"/>
      <c r="BN19" s="627"/>
      <c r="BO19" s="685">
        <v>2.7</v>
      </c>
      <c r="BP19" s="685"/>
      <c r="BQ19" s="685"/>
      <c r="BR19" s="685"/>
      <c r="BS19" s="631" t="s">
        <v>177</v>
      </c>
      <c r="BT19" s="626"/>
      <c r="BU19" s="626"/>
      <c r="BV19" s="626"/>
      <c r="BW19" s="626"/>
      <c r="BX19" s="626"/>
      <c r="BY19" s="626"/>
      <c r="BZ19" s="626"/>
      <c r="CA19" s="626"/>
      <c r="CB19" s="666"/>
      <c r="CD19" s="667" t="s">
        <v>273</v>
      </c>
      <c r="CE19" s="664"/>
      <c r="CF19" s="664"/>
      <c r="CG19" s="664"/>
      <c r="CH19" s="664"/>
      <c r="CI19" s="664"/>
      <c r="CJ19" s="664"/>
      <c r="CK19" s="664"/>
      <c r="CL19" s="664"/>
      <c r="CM19" s="664"/>
      <c r="CN19" s="664"/>
      <c r="CO19" s="664"/>
      <c r="CP19" s="664"/>
      <c r="CQ19" s="665"/>
      <c r="CR19" s="623" t="s">
        <v>177</v>
      </c>
      <c r="CS19" s="626"/>
      <c r="CT19" s="626"/>
      <c r="CU19" s="626"/>
      <c r="CV19" s="626"/>
      <c r="CW19" s="626"/>
      <c r="CX19" s="626"/>
      <c r="CY19" s="627"/>
      <c r="CZ19" s="685" t="s">
        <v>177</v>
      </c>
      <c r="DA19" s="685"/>
      <c r="DB19" s="685"/>
      <c r="DC19" s="685"/>
      <c r="DD19" s="631" t="s">
        <v>177</v>
      </c>
      <c r="DE19" s="626"/>
      <c r="DF19" s="626"/>
      <c r="DG19" s="626"/>
      <c r="DH19" s="626"/>
      <c r="DI19" s="626"/>
      <c r="DJ19" s="626"/>
      <c r="DK19" s="626"/>
      <c r="DL19" s="626"/>
      <c r="DM19" s="626"/>
      <c r="DN19" s="626"/>
      <c r="DO19" s="626"/>
      <c r="DP19" s="627"/>
      <c r="DQ19" s="631" t="s">
        <v>177</v>
      </c>
      <c r="DR19" s="626"/>
      <c r="DS19" s="626"/>
      <c r="DT19" s="626"/>
      <c r="DU19" s="626"/>
      <c r="DV19" s="626"/>
      <c r="DW19" s="626"/>
      <c r="DX19" s="626"/>
      <c r="DY19" s="626"/>
      <c r="DZ19" s="626"/>
      <c r="EA19" s="626"/>
      <c r="EB19" s="626"/>
      <c r="EC19" s="666"/>
    </row>
    <row r="20" spans="2:133" ht="11.25" customHeight="1" x14ac:dyDescent="0.15">
      <c r="B20" s="620" t="s">
        <v>274</v>
      </c>
      <c r="C20" s="621"/>
      <c r="D20" s="621"/>
      <c r="E20" s="621"/>
      <c r="F20" s="621"/>
      <c r="G20" s="621"/>
      <c r="H20" s="621"/>
      <c r="I20" s="621"/>
      <c r="J20" s="621"/>
      <c r="K20" s="621"/>
      <c r="L20" s="621"/>
      <c r="M20" s="621"/>
      <c r="N20" s="621"/>
      <c r="O20" s="621"/>
      <c r="P20" s="621"/>
      <c r="Q20" s="622"/>
      <c r="R20" s="623">
        <v>110479</v>
      </c>
      <c r="S20" s="626"/>
      <c r="T20" s="626"/>
      <c r="U20" s="626"/>
      <c r="V20" s="626"/>
      <c r="W20" s="626"/>
      <c r="X20" s="626"/>
      <c r="Y20" s="627"/>
      <c r="Z20" s="685">
        <v>0.5</v>
      </c>
      <c r="AA20" s="685"/>
      <c r="AB20" s="685"/>
      <c r="AC20" s="685"/>
      <c r="AD20" s="686" t="s">
        <v>177</v>
      </c>
      <c r="AE20" s="686"/>
      <c r="AF20" s="686"/>
      <c r="AG20" s="686"/>
      <c r="AH20" s="686"/>
      <c r="AI20" s="686"/>
      <c r="AJ20" s="686"/>
      <c r="AK20" s="686"/>
      <c r="AL20" s="628" t="s">
        <v>177</v>
      </c>
      <c r="AM20" s="629"/>
      <c r="AN20" s="629"/>
      <c r="AO20" s="687"/>
      <c r="AP20" s="620" t="s">
        <v>275</v>
      </c>
      <c r="AQ20" s="621"/>
      <c r="AR20" s="621"/>
      <c r="AS20" s="621"/>
      <c r="AT20" s="621"/>
      <c r="AU20" s="621"/>
      <c r="AV20" s="621"/>
      <c r="AW20" s="621"/>
      <c r="AX20" s="621"/>
      <c r="AY20" s="621"/>
      <c r="AZ20" s="621"/>
      <c r="BA20" s="621"/>
      <c r="BB20" s="621"/>
      <c r="BC20" s="621"/>
      <c r="BD20" s="621"/>
      <c r="BE20" s="621"/>
      <c r="BF20" s="622"/>
      <c r="BG20" s="623">
        <v>9236</v>
      </c>
      <c r="BH20" s="626"/>
      <c r="BI20" s="626"/>
      <c r="BJ20" s="626"/>
      <c r="BK20" s="626"/>
      <c r="BL20" s="626"/>
      <c r="BM20" s="626"/>
      <c r="BN20" s="627"/>
      <c r="BO20" s="685">
        <v>2.7</v>
      </c>
      <c r="BP20" s="685"/>
      <c r="BQ20" s="685"/>
      <c r="BR20" s="685"/>
      <c r="BS20" s="631" t="s">
        <v>177</v>
      </c>
      <c r="BT20" s="626"/>
      <c r="BU20" s="626"/>
      <c r="BV20" s="626"/>
      <c r="BW20" s="626"/>
      <c r="BX20" s="626"/>
      <c r="BY20" s="626"/>
      <c r="BZ20" s="626"/>
      <c r="CA20" s="626"/>
      <c r="CB20" s="666"/>
      <c r="CD20" s="667" t="s">
        <v>276</v>
      </c>
      <c r="CE20" s="664"/>
      <c r="CF20" s="664"/>
      <c r="CG20" s="664"/>
      <c r="CH20" s="664"/>
      <c r="CI20" s="664"/>
      <c r="CJ20" s="664"/>
      <c r="CK20" s="664"/>
      <c r="CL20" s="664"/>
      <c r="CM20" s="664"/>
      <c r="CN20" s="664"/>
      <c r="CO20" s="664"/>
      <c r="CP20" s="664"/>
      <c r="CQ20" s="665"/>
      <c r="CR20" s="623">
        <v>23002708</v>
      </c>
      <c r="CS20" s="626"/>
      <c r="CT20" s="626"/>
      <c r="CU20" s="626"/>
      <c r="CV20" s="626"/>
      <c r="CW20" s="626"/>
      <c r="CX20" s="626"/>
      <c r="CY20" s="627"/>
      <c r="CZ20" s="685">
        <v>100</v>
      </c>
      <c r="DA20" s="685"/>
      <c r="DB20" s="685"/>
      <c r="DC20" s="685"/>
      <c r="DD20" s="631">
        <v>284514</v>
      </c>
      <c r="DE20" s="626"/>
      <c r="DF20" s="626"/>
      <c r="DG20" s="626"/>
      <c r="DH20" s="626"/>
      <c r="DI20" s="626"/>
      <c r="DJ20" s="626"/>
      <c r="DK20" s="626"/>
      <c r="DL20" s="626"/>
      <c r="DM20" s="626"/>
      <c r="DN20" s="626"/>
      <c r="DO20" s="626"/>
      <c r="DP20" s="627"/>
      <c r="DQ20" s="631">
        <v>2604498</v>
      </c>
      <c r="DR20" s="626"/>
      <c r="DS20" s="626"/>
      <c r="DT20" s="626"/>
      <c r="DU20" s="626"/>
      <c r="DV20" s="626"/>
      <c r="DW20" s="626"/>
      <c r="DX20" s="626"/>
      <c r="DY20" s="626"/>
      <c r="DZ20" s="626"/>
      <c r="EA20" s="626"/>
      <c r="EB20" s="626"/>
      <c r="EC20" s="666"/>
    </row>
    <row r="21" spans="2:133" ht="11.25" customHeight="1" x14ac:dyDescent="0.15">
      <c r="B21" s="620" t="s">
        <v>277</v>
      </c>
      <c r="C21" s="621"/>
      <c r="D21" s="621"/>
      <c r="E21" s="621"/>
      <c r="F21" s="621"/>
      <c r="G21" s="621"/>
      <c r="H21" s="621"/>
      <c r="I21" s="621"/>
      <c r="J21" s="621"/>
      <c r="K21" s="621"/>
      <c r="L21" s="621"/>
      <c r="M21" s="621"/>
      <c r="N21" s="621"/>
      <c r="O21" s="621"/>
      <c r="P21" s="621"/>
      <c r="Q21" s="622"/>
      <c r="R21" s="623" t="s">
        <v>177</v>
      </c>
      <c r="S21" s="626"/>
      <c r="T21" s="626"/>
      <c r="U21" s="626"/>
      <c r="V21" s="626"/>
      <c r="W21" s="626"/>
      <c r="X21" s="626"/>
      <c r="Y21" s="627"/>
      <c r="Z21" s="685" t="s">
        <v>177</v>
      </c>
      <c r="AA21" s="685"/>
      <c r="AB21" s="685"/>
      <c r="AC21" s="685"/>
      <c r="AD21" s="686" t="s">
        <v>177</v>
      </c>
      <c r="AE21" s="686"/>
      <c r="AF21" s="686"/>
      <c r="AG21" s="686"/>
      <c r="AH21" s="686"/>
      <c r="AI21" s="686"/>
      <c r="AJ21" s="686"/>
      <c r="AK21" s="686"/>
      <c r="AL21" s="628" t="s">
        <v>177</v>
      </c>
      <c r="AM21" s="629"/>
      <c r="AN21" s="629"/>
      <c r="AO21" s="687"/>
      <c r="AP21" s="731" t="s">
        <v>278</v>
      </c>
      <c r="AQ21" s="738"/>
      <c r="AR21" s="738"/>
      <c r="AS21" s="738"/>
      <c r="AT21" s="738"/>
      <c r="AU21" s="738"/>
      <c r="AV21" s="738"/>
      <c r="AW21" s="738"/>
      <c r="AX21" s="738"/>
      <c r="AY21" s="738"/>
      <c r="AZ21" s="738"/>
      <c r="BA21" s="738"/>
      <c r="BB21" s="738"/>
      <c r="BC21" s="738"/>
      <c r="BD21" s="738"/>
      <c r="BE21" s="738"/>
      <c r="BF21" s="733"/>
      <c r="BG21" s="623" t="s">
        <v>129</v>
      </c>
      <c r="BH21" s="626"/>
      <c r="BI21" s="626"/>
      <c r="BJ21" s="626"/>
      <c r="BK21" s="626"/>
      <c r="BL21" s="626"/>
      <c r="BM21" s="626"/>
      <c r="BN21" s="627"/>
      <c r="BO21" s="685" t="s">
        <v>177</v>
      </c>
      <c r="BP21" s="685"/>
      <c r="BQ21" s="685"/>
      <c r="BR21" s="685"/>
      <c r="BS21" s="631" t="s">
        <v>177</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15">
      <c r="B22" s="620" t="s">
        <v>279</v>
      </c>
      <c r="C22" s="621"/>
      <c r="D22" s="621"/>
      <c r="E22" s="621"/>
      <c r="F22" s="621"/>
      <c r="G22" s="621"/>
      <c r="H22" s="621"/>
      <c r="I22" s="621"/>
      <c r="J22" s="621"/>
      <c r="K22" s="621"/>
      <c r="L22" s="621"/>
      <c r="M22" s="621"/>
      <c r="N22" s="621"/>
      <c r="O22" s="621"/>
      <c r="P22" s="621"/>
      <c r="Q22" s="622"/>
      <c r="R22" s="623">
        <v>2034966</v>
      </c>
      <c r="S22" s="626"/>
      <c r="T22" s="626"/>
      <c r="U22" s="626"/>
      <c r="V22" s="626"/>
      <c r="W22" s="626"/>
      <c r="X22" s="626"/>
      <c r="Y22" s="627"/>
      <c r="Z22" s="685">
        <v>8.8000000000000007</v>
      </c>
      <c r="AA22" s="685"/>
      <c r="AB22" s="685"/>
      <c r="AC22" s="685"/>
      <c r="AD22" s="686">
        <v>1915251</v>
      </c>
      <c r="AE22" s="686"/>
      <c r="AF22" s="686"/>
      <c r="AG22" s="686"/>
      <c r="AH22" s="686"/>
      <c r="AI22" s="686"/>
      <c r="AJ22" s="686"/>
      <c r="AK22" s="686"/>
      <c r="AL22" s="628">
        <v>99.3</v>
      </c>
      <c r="AM22" s="629"/>
      <c r="AN22" s="629"/>
      <c r="AO22" s="687"/>
      <c r="AP22" s="731" t="s">
        <v>280</v>
      </c>
      <c r="AQ22" s="738"/>
      <c r="AR22" s="738"/>
      <c r="AS22" s="738"/>
      <c r="AT22" s="738"/>
      <c r="AU22" s="738"/>
      <c r="AV22" s="738"/>
      <c r="AW22" s="738"/>
      <c r="AX22" s="738"/>
      <c r="AY22" s="738"/>
      <c r="AZ22" s="738"/>
      <c r="BA22" s="738"/>
      <c r="BB22" s="738"/>
      <c r="BC22" s="738"/>
      <c r="BD22" s="738"/>
      <c r="BE22" s="738"/>
      <c r="BF22" s="733"/>
      <c r="BG22" s="623" t="s">
        <v>177</v>
      </c>
      <c r="BH22" s="626"/>
      <c r="BI22" s="626"/>
      <c r="BJ22" s="626"/>
      <c r="BK22" s="626"/>
      <c r="BL22" s="626"/>
      <c r="BM22" s="626"/>
      <c r="BN22" s="627"/>
      <c r="BO22" s="685" t="s">
        <v>177</v>
      </c>
      <c r="BP22" s="685"/>
      <c r="BQ22" s="685"/>
      <c r="BR22" s="685"/>
      <c r="BS22" s="631" t="s">
        <v>129</v>
      </c>
      <c r="BT22" s="626"/>
      <c r="BU22" s="626"/>
      <c r="BV22" s="626"/>
      <c r="BW22" s="626"/>
      <c r="BX22" s="626"/>
      <c r="BY22" s="626"/>
      <c r="BZ22" s="626"/>
      <c r="CA22" s="626"/>
      <c r="CB22" s="666"/>
      <c r="CD22" s="740" t="s">
        <v>281</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15">
      <c r="B23" s="620" t="s">
        <v>282</v>
      </c>
      <c r="C23" s="621"/>
      <c r="D23" s="621"/>
      <c r="E23" s="621"/>
      <c r="F23" s="621"/>
      <c r="G23" s="621"/>
      <c r="H23" s="621"/>
      <c r="I23" s="621"/>
      <c r="J23" s="621"/>
      <c r="K23" s="621"/>
      <c r="L23" s="621"/>
      <c r="M23" s="621"/>
      <c r="N23" s="621"/>
      <c r="O23" s="621"/>
      <c r="P23" s="621"/>
      <c r="Q23" s="622"/>
      <c r="R23" s="623">
        <v>498</v>
      </c>
      <c r="S23" s="626"/>
      <c r="T23" s="626"/>
      <c r="U23" s="626"/>
      <c r="V23" s="626"/>
      <c r="W23" s="626"/>
      <c r="X23" s="626"/>
      <c r="Y23" s="627"/>
      <c r="Z23" s="685">
        <v>0</v>
      </c>
      <c r="AA23" s="685"/>
      <c r="AB23" s="685"/>
      <c r="AC23" s="685"/>
      <c r="AD23" s="686">
        <v>498</v>
      </c>
      <c r="AE23" s="686"/>
      <c r="AF23" s="686"/>
      <c r="AG23" s="686"/>
      <c r="AH23" s="686"/>
      <c r="AI23" s="686"/>
      <c r="AJ23" s="686"/>
      <c r="AK23" s="686"/>
      <c r="AL23" s="628">
        <v>0</v>
      </c>
      <c r="AM23" s="629"/>
      <c r="AN23" s="629"/>
      <c r="AO23" s="687"/>
      <c r="AP23" s="731" t="s">
        <v>283</v>
      </c>
      <c r="AQ23" s="738"/>
      <c r="AR23" s="738"/>
      <c r="AS23" s="738"/>
      <c r="AT23" s="738"/>
      <c r="AU23" s="738"/>
      <c r="AV23" s="738"/>
      <c r="AW23" s="738"/>
      <c r="AX23" s="738"/>
      <c r="AY23" s="738"/>
      <c r="AZ23" s="738"/>
      <c r="BA23" s="738"/>
      <c r="BB23" s="738"/>
      <c r="BC23" s="738"/>
      <c r="BD23" s="738"/>
      <c r="BE23" s="738"/>
      <c r="BF23" s="733"/>
      <c r="BG23" s="623">
        <v>9236</v>
      </c>
      <c r="BH23" s="626"/>
      <c r="BI23" s="626"/>
      <c r="BJ23" s="626"/>
      <c r="BK23" s="626"/>
      <c r="BL23" s="626"/>
      <c r="BM23" s="626"/>
      <c r="BN23" s="627"/>
      <c r="BO23" s="685">
        <v>2.7</v>
      </c>
      <c r="BP23" s="685"/>
      <c r="BQ23" s="685"/>
      <c r="BR23" s="685"/>
      <c r="BS23" s="631" t="s">
        <v>129</v>
      </c>
      <c r="BT23" s="626"/>
      <c r="BU23" s="626"/>
      <c r="BV23" s="626"/>
      <c r="BW23" s="626"/>
      <c r="BX23" s="626"/>
      <c r="BY23" s="626"/>
      <c r="BZ23" s="626"/>
      <c r="CA23" s="626"/>
      <c r="CB23" s="666"/>
      <c r="CD23" s="740" t="s">
        <v>223</v>
      </c>
      <c r="CE23" s="741"/>
      <c r="CF23" s="741"/>
      <c r="CG23" s="741"/>
      <c r="CH23" s="741"/>
      <c r="CI23" s="741"/>
      <c r="CJ23" s="741"/>
      <c r="CK23" s="741"/>
      <c r="CL23" s="741"/>
      <c r="CM23" s="741"/>
      <c r="CN23" s="741"/>
      <c r="CO23" s="741"/>
      <c r="CP23" s="741"/>
      <c r="CQ23" s="742"/>
      <c r="CR23" s="740" t="s">
        <v>284</v>
      </c>
      <c r="CS23" s="741"/>
      <c r="CT23" s="741"/>
      <c r="CU23" s="741"/>
      <c r="CV23" s="741"/>
      <c r="CW23" s="741"/>
      <c r="CX23" s="741"/>
      <c r="CY23" s="742"/>
      <c r="CZ23" s="740" t="s">
        <v>285</v>
      </c>
      <c r="DA23" s="741"/>
      <c r="DB23" s="741"/>
      <c r="DC23" s="742"/>
      <c r="DD23" s="740" t="s">
        <v>286</v>
      </c>
      <c r="DE23" s="741"/>
      <c r="DF23" s="741"/>
      <c r="DG23" s="741"/>
      <c r="DH23" s="741"/>
      <c r="DI23" s="741"/>
      <c r="DJ23" s="741"/>
      <c r="DK23" s="742"/>
      <c r="DL23" s="749" t="s">
        <v>287</v>
      </c>
      <c r="DM23" s="750"/>
      <c r="DN23" s="750"/>
      <c r="DO23" s="750"/>
      <c r="DP23" s="750"/>
      <c r="DQ23" s="750"/>
      <c r="DR23" s="750"/>
      <c r="DS23" s="750"/>
      <c r="DT23" s="750"/>
      <c r="DU23" s="750"/>
      <c r="DV23" s="751"/>
      <c r="DW23" s="740" t="s">
        <v>288</v>
      </c>
      <c r="DX23" s="741"/>
      <c r="DY23" s="741"/>
      <c r="DZ23" s="741"/>
      <c r="EA23" s="741"/>
      <c r="EB23" s="741"/>
      <c r="EC23" s="742"/>
    </row>
    <row r="24" spans="2:133" ht="11.25" customHeight="1" x14ac:dyDescent="0.15">
      <c r="B24" s="620" t="s">
        <v>289</v>
      </c>
      <c r="C24" s="621"/>
      <c r="D24" s="621"/>
      <c r="E24" s="621"/>
      <c r="F24" s="621"/>
      <c r="G24" s="621"/>
      <c r="H24" s="621"/>
      <c r="I24" s="621"/>
      <c r="J24" s="621"/>
      <c r="K24" s="621"/>
      <c r="L24" s="621"/>
      <c r="M24" s="621"/>
      <c r="N24" s="621"/>
      <c r="O24" s="621"/>
      <c r="P24" s="621"/>
      <c r="Q24" s="622"/>
      <c r="R24" s="623">
        <v>27479</v>
      </c>
      <c r="S24" s="626"/>
      <c r="T24" s="626"/>
      <c r="U24" s="626"/>
      <c r="V24" s="626"/>
      <c r="W24" s="626"/>
      <c r="X24" s="626"/>
      <c r="Y24" s="627"/>
      <c r="Z24" s="685">
        <v>0.1</v>
      </c>
      <c r="AA24" s="685"/>
      <c r="AB24" s="685"/>
      <c r="AC24" s="685"/>
      <c r="AD24" s="686" t="s">
        <v>177</v>
      </c>
      <c r="AE24" s="686"/>
      <c r="AF24" s="686"/>
      <c r="AG24" s="686"/>
      <c r="AH24" s="686"/>
      <c r="AI24" s="686"/>
      <c r="AJ24" s="686"/>
      <c r="AK24" s="686"/>
      <c r="AL24" s="628" t="s">
        <v>177</v>
      </c>
      <c r="AM24" s="629"/>
      <c r="AN24" s="629"/>
      <c r="AO24" s="687"/>
      <c r="AP24" s="731" t="s">
        <v>290</v>
      </c>
      <c r="AQ24" s="738"/>
      <c r="AR24" s="738"/>
      <c r="AS24" s="738"/>
      <c r="AT24" s="738"/>
      <c r="AU24" s="738"/>
      <c r="AV24" s="738"/>
      <c r="AW24" s="738"/>
      <c r="AX24" s="738"/>
      <c r="AY24" s="738"/>
      <c r="AZ24" s="738"/>
      <c r="BA24" s="738"/>
      <c r="BB24" s="738"/>
      <c r="BC24" s="738"/>
      <c r="BD24" s="738"/>
      <c r="BE24" s="738"/>
      <c r="BF24" s="733"/>
      <c r="BG24" s="623" t="s">
        <v>177</v>
      </c>
      <c r="BH24" s="626"/>
      <c r="BI24" s="626"/>
      <c r="BJ24" s="626"/>
      <c r="BK24" s="626"/>
      <c r="BL24" s="626"/>
      <c r="BM24" s="626"/>
      <c r="BN24" s="627"/>
      <c r="BO24" s="685" t="s">
        <v>129</v>
      </c>
      <c r="BP24" s="685"/>
      <c r="BQ24" s="685"/>
      <c r="BR24" s="685"/>
      <c r="BS24" s="631" t="s">
        <v>177</v>
      </c>
      <c r="BT24" s="626"/>
      <c r="BU24" s="626"/>
      <c r="BV24" s="626"/>
      <c r="BW24" s="626"/>
      <c r="BX24" s="626"/>
      <c r="BY24" s="626"/>
      <c r="BZ24" s="626"/>
      <c r="CA24" s="626"/>
      <c r="CB24" s="666"/>
      <c r="CD24" s="694" t="s">
        <v>291</v>
      </c>
      <c r="CE24" s="695"/>
      <c r="CF24" s="695"/>
      <c r="CG24" s="695"/>
      <c r="CH24" s="695"/>
      <c r="CI24" s="695"/>
      <c r="CJ24" s="695"/>
      <c r="CK24" s="695"/>
      <c r="CL24" s="695"/>
      <c r="CM24" s="695"/>
      <c r="CN24" s="695"/>
      <c r="CO24" s="695"/>
      <c r="CP24" s="695"/>
      <c r="CQ24" s="696"/>
      <c r="CR24" s="688">
        <v>1325475</v>
      </c>
      <c r="CS24" s="689"/>
      <c r="CT24" s="689"/>
      <c r="CU24" s="689"/>
      <c r="CV24" s="689"/>
      <c r="CW24" s="689"/>
      <c r="CX24" s="689"/>
      <c r="CY24" s="735"/>
      <c r="CZ24" s="736">
        <v>5.8</v>
      </c>
      <c r="DA24" s="705"/>
      <c r="DB24" s="705"/>
      <c r="DC24" s="739"/>
      <c r="DD24" s="734">
        <v>1169821</v>
      </c>
      <c r="DE24" s="689"/>
      <c r="DF24" s="689"/>
      <c r="DG24" s="689"/>
      <c r="DH24" s="689"/>
      <c r="DI24" s="689"/>
      <c r="DJ24" s="689"/>
      <c r="DK24" s="735"/>
      <c r="DL24" s="734">
        <v>1140608</v>
      </c>
      <c r="DM24" s="689"/>
      <c r="DN24" s="689"/>
      <c r="DO24" s="689"/>
      <c r="DP24" s="689"/>
      <c r="DQ24" s="689"/>
      <c r="DR24" s="689"/>
      <c r="DS24" s="689"/>
      <c r="DT24" s="689"/>
      <c r="DU24" s="689"/>
      <c r="DV24" s="735"/>
      <c r="DW24" s="736">
        <v>56.8</v>
      </c>
      <c r="DX24" s="705"/>
      <c r="DY24" s="705"/>
      <c r="DZ24" s="705"/>
      <c r="EA24" s="705"/>
      <c r="EB24" s="705"/>
      <c r="EC24" s="737"/>
    </row>
    <row r="25" spans="2:133" ht="11.25" customHeight="1" x14ac:dyDescent="0.15">
      <c r="B25" s="620" t="s">
        <v>292</v>
      </c>
      <c r="C25" s="621"/>
      <c r="D25" s="621"/>
      <c r="E25" s="621"/>
      <c r="F25" s="621"/>
      <c r="G25" s="621"/>
      <c r="H25" s="621"/>
      <c r="I25" s="621"/>
      <c r="J25" s="621"/>
      <c r="K25" s="621"/>
      <c r="L25" s="621"/>
      <c r="M25" s="621"/>
      <c r="N25" s="621"/>
      <c r="O25" s="621"/>
      <c r="P25" s="621"/>
      <c r="Q25" s="622"/>
      <c r="R25" s="623">
        <v>59276</v>
      </c>
      <c r="S25" s="626"/>
      <c r="T25" s="626"/>
      <c r="U25" s="626"/>
      <c r="V25" s="626"/>
      <c r="W25" s="626"/>
      <c r="X25" s="626"/>
      <c r="Y25" s="627"/>
      <c r="Z25" s="685">
        <v>0.3</v>
      </c>
      <c r="AA25" s="685"/>
      <c r="AB25" s="685"/>
      <c r="AC25" s="685"/>
      <c r="AD25" s="686">
        <v>2434</v>
      </c>
      <c r="AE25" s="686"/>
      <c r="AF25" s="686"/>
      <c r="AG25" s="686"/>
      <c r="AH25" s="686"/>
      <c r="AI25" s="686"/>
      <c r="AJ25" s="686"/>
      <c r="AK25" s="686"/>
      <c r="AL25" s="628">
        <v>0.1</v>
      </c>
      <c r="AM25" s="629"/>
      <c r="AN25" s="629"/>
      <c r="AO25" s="687"/>
      <c r="AP25" s="731" t="s">
        <v>293</v>
      </c>
      <c r="AQ25" s="738"/>
      <c r="AR25" s="738"/>
      <c r="AS25" s="738"/>
      <c r="AT25" s="738"/>
      <c r="AU25" s="738"/>
      <c r="AV25" s="738"/>
      <c r="AW25" s="738"/>
      <c r="AX25" s="738"/>
      <c r="AY25" s="738"/>
      <c r="AZ25" s="738"/>
      <c r="BA25" s="738"/>
      <c r="BB25" s="738"/>
      <c r="BC25" s="738"/>
      <c r="BD25" s="738"/>
      <c r="BE25" s="738"/>
      <c r="BF25" s="733"/>
      <c r="BG25" s="623" t="s">
        <v>177</v>
      </c>
      <c r="BH25" s="626"/>
      <c r="BI25" s="626"/>
      <c r="BJ25" s="626"/>
      <c r="BK25" s="626"/>
      <c r="BL25" s="626"/>
      <c r="BM25" s="626"/>
      <c r="BN25" s="627"/>
      <c r="BO25" s="685" t="s">
        <v>177</v>
      </c>
      <c r="BP25" s="685"/>
      <c r="BQ25" s="685"/>
      <c r="BR25" s="685"/>
      <c r="BS25" s="631" t="s">
        <v>129</v>
      </c>
      <c r="BT25" s="626"/>
      <c r="BU25" s="626"/>
      <c r="BV25" s="626"/>
      <c r="BW25" s="626"/>
      <c r="BX25" s="626"/>
      <c r="BY25" s="626"/>
      <c r="BZ25" s="626"/>
      <c r="CA25" s="626"/>
      <c r="CB25" s="666"/>
      <c r="CD25" s="667" t="s">
        <v>294</v>
      </c>
      <c r="CE25" s="664"/>
      <c r="CF25" s="664"/>
      <c r="CG25" s="664"/>
      <c r="CH25" s="664"/>
      <c r="CI25" s="664"/>
      <c r="CJ25" s="664"/>
      <c r="CK25" s="664"/>
      <c r="CL25" s="664"/>
      <c r="CM25" s="664"/>
      <c r="CN25" s="664"/>
      <c r="CO25" s="664"/>
      <c r="CP25" s="664"/>
      <c r="CQ25" s="665"/>
      <c r="CR25" s="623">
        <v>857961</v>
      </c>
      <c r="CS25" s="624"/>
      <c r="CT25" s="624"/>
      <c r="CU25" s="624"/>
      <c r="CV25" s="624"/>
      <c r="CW25" s="624"/>
      <c r="CX25" s="624"/>
      <c r="CY25" s="625"/>
      <c r="CZ25" s="628">
        <v>3.7</v>
      </c>
      <c r="DA25" s="657"/>
      <c r="DB25" s="657"/>
      <c r="DC25" s="658"/>
      <c r="DD25" s="631">
        <v>819882</v>
      </c>
      <c r="DE25" s="624"/>
      <c r="DF25" s="624"/>
      <c r="DG25" s="624"/>
      <c r="DH25" s="624"/>
      <c r="DI25" s="624"/>
      <c r="DJ25" s="624"/>
      <c r="DK25" s="625"/>
      <c r="DL25" s="631">
        <v>790995</v>
      </c>
      <c r="DM25" s="624"/>
      <c r="DN25" s="624"/>
      <c r="DO25" s="624"/>
      <c r="DP25" s="624"/>
      <c r="DQ25" s="624"/>
      <c r="DR25" s="624"/>
      <c r="DS25" s="624"/>
      <c r="DT25" s="624"/>
      <c r="DU25" s="624"/>
      <c r="DV25" s="625"/>
      <c r="DW25" s="628">
        <v>39.4</v>
      </c>
      <c r="DX25" s="657"/>
      <c r="DY25" s="657"/>
      <c r="DZ25" s="657"/>
      <c r="EA25" s="657"/>
      <c r="EB25" s="657"/>
      <c r="EC25" s="659"/>
    </row>
    <row r="26" spans="2:133" ht="11.25" customHeight="1" x14ac:dyDescent="0.15">
      <c r="B26" s="620" t="s">
        <v>295</v>
      </c>
      <c r="C26" s="621"/>
      <c r="D26" s="621"/>
      <c r="E26" s="621"/>
      <c r="F26" s="621"/>
      <c r="G26" s="621"/>
      <c r="H26" s="621"/>
      <c r="I26" s="621"/>
      <c r="J26" s="621"/>
      <c r="K26" s="621"/>
      <c r="L26" s="621"/>
      <c r="M26" s="621"/>
      <c r="N26" s="621"/>
      <c r="O26" s="621"/>
      <c r="P26" s="621"/>
      <c r="Q26" s="622"/>
      <c r="R26" s="623">
        <v>18031</v>
      </c>
      <c r="S26" s="626"/>
      <c r="T26" s="626"/>
      <c r="U26" s="626"/>
      <c r="V26" s="626"/>
      <c r="W26" s="626"/>
      <c r="X26" s="626"/>
      <c r="Y26" s="627"/>
      <c r="Z26" s="685">
        <v>0.1</v>
      </c>
      <c r="AA26" s="685"/>
      <c r="AB26" s="685"/>
      <c r="AC26" s="685"/>
      <c r="AD26" s="686" t="s">
        <v>129</v>
      </c>
      <c r="AE26" s="686"/>
      <c r="AF26" s="686"/>
      <c r="AG26" s="686"/>
      <c r="AH26" s="686"/>
      <c r="AI26" s="686"/>
      <c r="AJ26" s="686"/>
      <c r="AK26" s="686"/>
      <c r="AL26" s="628" t="s">
        <v>177</v>
      </c>
      <c r="AM26" s="629"/>
      <c r="AN26" s="629"/>
      <c r="AO26" s="687"/>
      <c r="AP26" s="731" t="s">
        <v>296</v>
      </c>
      <c r="AQ26" s="732"/>
      <c r="AR26" s="732"/>
      <c r="AS26" s="732"/>
      <c r="AT26" s="732"/>
      <c r="AU26" s="732"/>
      <c r="AV26" s="732"/>
      <c r="AW26" s="732"/>
      <c r="AX26" s="732"/>
      <c r="AY26" s="732"/>
      <c r="AZ26" s="732"/>
      <c r="BA26" s="732"/>
      <c r="BB26" s="732"/>
      <c r="BC26" s="732"/>
      <c r="BD26" s="732"/>
      <c r="BE26" s="732"/>
      <c r="BF26" s="733"/>
      <c r="BG26" s="623" t="s">
        <v>129</v>
      </c>
      <c r="BH26" s="626"/>
      <c r="BI26" s="626"/>
      <c r="BJ26" s="626"/>
      <c r="BK26" s="626"/>
      <c r="BL26" s="626"/>
      <c r="BM26" s="626"/>
      <c r="BN26" s="627"/>
      <c r="BO26" s="685" t="s">
        <v>177</v>
      </c>
      <c r="BP26" s="685"/>
      <c r="BQ26" s="685"/>
      <c r="BR26" s="685"/>
      <c r="BS26" s="631" t="s">
        <v>177</v>
      </c>
      <c r="BT26" s="626"/>
      <c r="BU26" s="626"/>
      <c r="BV26" s="626"/>
      <c r="BW26" s="626"/>
      <c r="BX26" s="626"/>
      <c r="BY26" s="626"/>
      <c r="BZ26" s="626"/>
      <c r="CA26" s="626"/>
      <c r="CB26" s="666"/>
      <c r="CD26" s="667" t="s">
        <v>297</v>
      </c>
      <c r="CE26" s="664"/>
      <c r="CF26" s="664"/>
      <c r="CG26" s="664"/>
      <c r="CH26" s="664"/>
      <c r="CI26" s="664"/>
      <c r="CJ26" s="664"/>
      <c r="CK26" s="664"/>
      <c r="CL26" s="664"/>
      <c r="CM26" s="664"/>
      <c r="CN26" s="664"/>
      <c r="CO26" s="664"/>
      <c r="CP26" s="664"/>
      <c r="CQ26" s="665"/>
      <c r="CR26" s="623">
        <v>569761</v>
      </c>
      <c r="CS26" s="626"/>
      <c r="CT26" s="626"/>
      <c r="CU26" s="626"/>
      <c r="CV26" s="626"/>
      <c r="CW26" s="626"/>
      <c r="CX26" s="626"/>
      <c r="CY26" s="627"/>
      <c r="CZ26" s="628">
        <v>2.5</v>
      </c>
      <c r="DA26" s="657"/>
      <c r="DB26" s="657"/>
      <c r="DC26" s="658"/>
      <c r="DD26" s="631">
        <v>536906</v>
      </c>
      <c r="DE26" s="626"/>
      <c r="DF26" s="626"/>
      <c r="DG26" s="626"/>
      <c r="DH26" s="626"/>
      <c r="DI26" s="626"/>
      <c r="DJ26" s="626"/>
      <c r="DK26" s="627"/>
      <c r="DL26" s="631" t="s">
        <v>177</v>
      </c>
      <c r="DM26" s="626"/>
      <c r="DN26" s="626"/>
      <c r="DO26" s="626"/>
      <c r="DP26" s="626"/>
      <c r="DQ26" s="626"/>
      <c r="DR26" s="626"/>
      <c r="DS26" s="626"/>
      <c r="DT26" s="626"/>
      <c r="DU26" s="626"/>
      <c r="DV26" s="627"/>
      <c r="DW26" s="628" t="s">
        <v>177</v>
      </c>
      <c r="DX26" s="657"/>
      <c r="DY26" s="657"/>
      <c r="DZ26" s="657"/>
      <c r="EA26" s="657"/>
      <c r="EB26" s="657"/>
      <c r="EC26" s="659"/>
    </row>
    <row r="27" spans="2:133" ht="11.25" customHeight="1" x14ac:dyDescent="0.15">
      <c r="B27" s="620" t="s">
        <v>298</v>
      </c>
      <c r="C27" s="621"/>
      <c r="D27" s="621"/>
      <c r="E27" s="621"/>
      <c r="F27" s="621"/>
      <c r="G27" s="621"/>
      <c r="H27" s="621"/>
      <c r="I27" s="621"/>
      <c r="J27" s="621"/>
      <c r="K27" s="621"/>
      <c r="L27" s="621"/>
      <c r="M27" s="621"/>
      <c r="N27" s="621"/>
      <c r="O27" s="621"/>
      <c r="P27" s="621"/>
      <c r="Q27" s="622"/>
      <c r="R27" s="623">
        <v>208081</v>
      </c>
      <c r="S27" s="626"/>
      <c r="T27" s="626"/>
      <c r="U27" s="626"/>
      <c r="V27" s="626"/>
      <c r="W27" s="626"/>
      <c r="X27" s="626"/>
      <c r="Y27" s="627"/>
      <c r="Z27" s="685">
        <v>0.9</v>
      </c>
      <c r="AA27" s="685"/>
      <c r="AB27" s="685"/>
      <c r="AC27" s="685"/>
      <c r="AD27" s="686" t="s">
        <v>129</v>
      </c>
      <c r="AE27" s="686"/>
      <c r="AF27" s="686"/>
      <c r="AG27" s="686"/>
      <c r="AH27" s="686"/>
      <c r="AI27" s="686"/>
      <c r="AJ27" s="686"/>
      <c r="AK27" s="686"/>
      <c r="AL27" s="628" t="s">
        <v>177</v>
      </c>
      <c r="AM27" s="629"/>
      <c r="AN27" s="629"/>
      <c r="AO27" s="687"/>
      <c r="AP27" s="620" t="s">
        <v>299</v>
      </c>
      <c r="AQ27" s="621"/>
      <c r="AR27" s="621"/>
      <c r="AS27" s="621"/>
      <c r="AT27" s="621"/>
      <c r="AU27" s="621"/>
      <c r="AV27" s="621"/>
      <c r="AW27" s="621"/>
      <c r="AX27" s="621"/>
      <c r="AY27" s="621"/>
      <c r="AZ27" s="621"/>
      <c r="BA27" s="621"/>
      <c r="BB27" s="621"/>
      <c r="BC27" s="621"/>
      <c r="BD27" s="621"/>
      <c r="BE27" s="621"/>
      <c r="BF27" s="622"/>
      <c r="BG27" s="623">
        <v>345554</v>
      </c>
      <c r="BH27" s="626"/>
      <c r="BI27" s="626"/>
      <c r="BJ27" s="626"/>
      <c r="BK27" s="626"/>
      <c r="BL27" s="626"/>
      <c r="BM27" s="626"/>
      <c r="BN27" s="627"/>
      <c r="BO27" s="685">
        <v>100</v>
      </c>
      <c r="BP27" s="685"/>
      <c r="BQ27" s="685"/>
      <c r="BR27" s="685"/>
      <c r="BS27" s="631" t="s">
        <v>177</v>
      </c>
      <c r="BT27" s="626"/>
      <c r="BU27" s="626"/>
      <c r="BV27" s="626"/>
      <c r="BW27" s="626"/>
      <c r="BX27" s="626"/>
      <c r="BY27" s="626"/>
      <c r="BZ27" s="626"/>
      <c r="CA27" s="626"/>
      <c r="CB27" s="666"/>
      <c r="CD27" s="667" t="s">
        <v>300</v>
      </c>
      <c r="CE27" s="664"/>
      <c r="CF27" s="664"/>
      <c r="CG27" s="664"/>
      <c r="CH27" s="664"/>
      <c r="CI27" s="664"/>
      <c r="CJ27" s="664"/>
      <c r="CK27" s="664"/>
      <c r="CL27" s="664"/>
      <c r="CM27" s="664"/>
      <c r="CN27" s="664"/>
      <c r="CO27" s="664"/>
      <c r="CP27" s="664"/>
      <c r="CQ27" s="665"/>
      <c r="CR27" s="623">
        <v>133691</v>
      </c>
      <c r="CS27" s="624"/>
      <c r="CT27" s="624"/>
      <c r="CU27" s="624"/>
      <c r="CV27" s="624"/>
      <c r="CW27" s="624"/>
      <c r="CX27" s="624"/>
      <c r="CY27" s="625"/>
      <c r="CZ27" s="628">
        <v>0.6</v>
      </c>
      <c r="DA27" s="657"/>
      <c r="DB27" s="657"/>
      <c r="DC27" s="658"/>
      <c r="DD27" s="631">
        <v>47919</v>
      </c>
      <c r="DE27" s="624"/>
      <c r="DF27" s="624"/>
      <c r="DG27" s="624"/>
      <c r="DH27" s="624"/>
      <c r="DI27" s="624"/>
      <c r="DJ27" s="624"/>
      <c r="DK27" s="625"/>
      <c r="DL27" s="631">
        <v>47593</v>
      </c>
      <c r="DM27" s="624"/>
      <c r="DN27" s="624"/>
      <c r="DO27" s="624"/>
      <c r="DP27" s="624"/>
      <c r="DQ27" s="624"/>
      <c r="DR27" s="624"/>
      <c r="DS27" s="624"/>
      <c r="DT27" s="624"/>
      <c r="DU27" s="624"/>
      <c r="DV27" s="625"/>
      <c r="DW27" s="628">
        <v>2.4</v>
      </c>
      <c r="DX27" s="657"/>
      <c r="DY27" s="657"/>
      <c r="DZ27" s="657"/>
      <c r="EA27" s="657"/>
      <c r="EB27" s="657"/>
      <c r="EC27" s="659"/>
    </row>
    <row r="28" spans="2:133" ht="11.25" customHeight="1" x14ac:dyDescent="0.15">
      <c r="B28" s="728" t="s">
        <v>301</v>
      </c>
      <c r="C28" s="729"/>
      <c r="D28" s="729"/>
      <c r="E28" s="729"/>
      <c r="F28" s="729"/>
      <c r="G28" s="729"/>
      <c r="H28" s="729"/>
      <c r="I28" s="729"/>
      <c r="J28" s="729"/>
      <c r="K28" s="729"/>
      <c r="L28" s="729"/>
      <c r="M28" s="729"/>
      <c r="N28" s="729"/>
      <c r="O28" s="729"/>
      <c r="P28" s="729"/>
      <c r="Q28" s="730"/>
      <c r="R28" s="623" t="s">
        <v>177</v>
      </c>
      <c r="S28" s="626"/>
      <c r="T28" s="626"/>
      <c r="U28" s="626"/>
      <c r="V28" s="626"/>
      <c r="W28" s="626"/>
      <c r="X28" s="626"/>
      <c r="Y28" s="627"/>
      <c r="Z28" s="685" t="s">
        <v>177</v>
      </c>
      <c r="AA28" s="685"/>
      <c r="AB28" s="685"/>
      <c r="AC28" s="685"/>
      <c r="AD28" s="686" t="s">
        <v>177</v>
      </c>
      <c r="AE28" s="686"/>
      <c r="AF28" s="686"/>
      <c r="AG28" s="686"/>
      <c r="AH28" s="686"/>
      <c r="AI28" s="686"/>
      <c r="AJ28" s="686"/>
      <c r="AK28" s="686"/>
      <c r="AL28" s="628" t="s">
        <v>177</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302</v>
      </c>
      <c r="CE28" s="664"/>
      <c r="CF28" s="664"/>
      <c r="CG28" s="664"/>
      <c r="CH28" s="664"/>
      <c r="CI28" s="664"/>
      <c r="CJ28" s="664"/>
      <c r="CK28" s="664"/>
      <c r="CL28" s="664"/>
      <c r="CM28" s="664"/>
      <c r="CN28" s="664"/>
      <c r="CO28" s="664"/>
      <c r="CP28" s="664"/>
      <c r="CQ28" s="665"/>
      <c r="CR28" s="623">
        <v>333823</v>
      </c>
      <c r="CS28" s="626"/>
      <c r="CT28" s="626"/>
      <c r="CU28" s="626"/>
      <c r="CV28" s="626"/>
      <c r="CW28" s="626"/>
      <c r="CX28" s="626"/>
      <c r="CY28" s="627"/>
      <c r="CZ28" s="628">
        <v>1.5</v>
      </c>
      <c r="DA28" s="657"/>
      <c r="DB28" s="657"/>
      <c r="DC28" s="658"/>
      <c r="DD28" s="631">
        <v>302020</v>
      </c>
      <c r="DE28" s="626"/>
      <c r="DF28" s="626"/>
      <c r="DG28" s="626"/>
      <c r="DH28" s="626"/>
      <c r="DI28" s="626"/>
      <c r="DJ28" s="626"/>
      <c r="DK28" s="627"/>
      <c r="DL28" s="631">
        <v>302020</v>
      </c>
      <c r="DM28" s="626"/>
      <c r="DN28" s="626"/>
      <c r="DO28" s="626"/>
      <c r="DP28" s="626"/>
      <c r="DQ28" s="626"/>
      <c r="DR28" s="626"/>
      <c r="DS28" s="626"/>
      <c r="DT28" s="626"/>
      <c r="DU28" s="626"/>
      <c r="DV28" s="627"/>
      <c r="DW28" s="628">
        <v>15</v>
      </c>
      <c r="DX28" s="657"/>
      <c r="DY28" s="657"/>
      <c r="DZ28" s="657"/>
      <c r="EA28" s="657"/>
      <c r="EB28" s="657"/>
      <c r="EC28" s="659"/>
    </row>
    <row r="29" spans="2:133" ht="11.25" customHeight="1" x14ac:dyDescent="0.15">
      <c r="B29" s="620" t="s">
        <v>303</v>
      </c>
      <c r="C29" s="621"/>
      <c r="D29" s="621"/>
      <c r="E29" s="621"/>
      <c r="F29" s="621"/>
      <c r="G29" s="621"/>
      <c r="H29" s="621"/>
      <c r="I29" s="621"/>
      <c r="J29" s="621"/>
      <c r="K29" s="621"/>
      <c r="L29" s="621"/>
      <c r="M29" s="621"/>
      <c r="N29" s="621"/>
      <c r="O29" s="621"/>
      <c r="P29" s="621"/>
      <c r="Q29" s="622"/>
      <c r="R29" s="623">
        <v>133846</v>
      </c>
      <c r="S29" s="626"/>
      <c r="T29" s="626"/>
      <c r="U29" s="626"/>
      <c r="V29" s="626"/>
      <c r="W29" s="626"/>
      <c r="X29" s="626"/>
      <c r="Y29" s="627"/>
      <c r="Z29" s="685">
        <v>0.6</v>
      </c>
      <c r="AA29" s="685"/>
      <c r="AB29" s="685"/>
      <c r="AC29" s="685"/>
      <c r="AD29" s="686" t="s">
        <v>177</v>
      </c>
      <c r="AE29" s="686"/>
      <c r="AF29" s="686"/>
      <c r="AG29" s="686"/>
      <c r="AH29" s="686"/>
      <c r="AI29" s="686"/>
      <c r="AJ29" s="686"/>
      <c r="AK29" s="686"/>
      <c r="AL29" s="628" t="s">
        <v>177</v>
      </c>
      <c r="AM29" s="629"/>
      <c r="AN29" s="629"/>
      <c r="AO29" s="687"/>
      <c r="AP29" s="697" t="s">
        <v>223</v>
      </c>
      <c r="AQ29" s="698"/>
      <c r="AR29" s="698"/>
      <c r="AS29" s="698"/>
      <c r="AT29" s="698"/>
      <c r="AU29" s="698"/>
      <c r="AV29" s="698"/>
      <c r="AW29" s="698"/>
      <c r="AX29" s="698"/>
      <c r="AY29" s="698"/>
      <c r="AZ29" s="698"/>
      <c r="BA29" s="698"/>
      <c r="BB29" s="698"/>
      <c r="BC29" s="698"/>
      <c r="BD29" s="698"/>
      <c r="BE29" s="698"/>
      <c r="BF29" s="699"/>
      <c r="BG29" s="697" t="s">
        <v>304</v>
      </c>
      <c r="BH29" s="725"/>
      <c r="BI29" s="725"/>
      <c r="BJ29" s="725"/>
      <c r="BK29" s="725"/>
      <c r="BL29" s="725"/>
      <c r="BM29" s="725"/>
      <c r="BN29" s="725"/>
      <c r="BO29" s="725"/>
      <c r="BP29" s="725"/>
      <c r="BQ29" s="726"/>
      <c r="BR29" s="697" t="s">
        <v>305</v>
      </c>
      <c r="BS29" s="725"/>
      <c r="BT29" s="725"/>
      <c r="BU29" s="725"/>
      <c r="BV29" s="725"/>
      <c r="BW29" s="725"/>
      <c r="BX29" s="725"/>
      <c r="BY29" s="725"/>
      <c r="BZ29" s="725"/>
      <c r="CA29" s="725"/>
      <c r="CB29" s="726"/>
      <c r="CD29" s="707" t="s">
        <v>306</v>
      </c>
      <c r="CE29" s="708"/>
      <c r="CF29" s="667" t="s">
        <v>307</v>
      </c>
      <c r="CG29" s="664"/>
      <c r="CH29" s="664"/>
      <c r="CI29" s="664"/>
      <c r="CJ29" s="664"/>
      <c r="CK29" s="664"/>
      <c r="CL29" s="664"/>
      <c r="CM29" s="664"/>
      <c r="CN29" s="664"/>
      <c r="CO29" s="664"/>
      <c r="CP29" s="664"/>
      <c r="CQ29" s="665"/>
      <c r="CR29" s="623">
        <v>333823</v>
      </c>
      <c r="CS29" s="624"/>
      <c r="CT29" s="624"/>
      <c r="CU29" s="624"/>
      <c r="CV29" s="624"/>
      <c r="CW29" s="624"/>
      <c r="CX29" s="624"/>
      <c r="CY29" s="625"/>
      <c r="CZ29" s="628">
        <v>1.5</v>
      </c>
      <c r="DA29" s="657"/>
      <c r="DB29" s="657"/>
      <c r="DC29" s="658"/>
      <c r="DD29" s="631">
        <v>302020</v>
      </c>
      <c r="DE29" s="624"/>
      <c r="DF29" s="624"/>
      <c r="DG29" s="624"/>
      <c r="DH29" s="624"/>
      <c r="DI29" s="624"/>
      <c r="DJ29" s="624"/>
      <c r="DK29" s="625"/>
      <c r="DL29" s="631">
        <v>302020</v>
      </c>
      <c r="DM29" s="624"/>
      <c r="DN29" s="624"/>
      <c r="DO29" s="624"/>
      <c r="DP29" s="624"/>
      <c r="DQ29" s="624"/>
      <c r="DR29" s="624"/>
      <c r="DS29" s="624"/>
      <c r="DT29" s="624"/>
      <c r="DU29" s="624"/>
      <c r="DV29" s="625"/>
      <c r="DW29" s="628">
        <v>15</v>
      </c>
      <c r="DX29" s="657"/>
      <c r="DY29" s="657"/>
      <c r="DZ29" s="657"/>
      <c r="EA29" s="657"/>
      <c r="EB29" s="657"/>
      <c r="EC29" s="659"/>
    </row>
    <row r="30" spans="2:133" ht="11.25" customHeight="1" x14ac:dyDescent="0.15">
      <c r="B30" s="620" t="s">
        <v>308</v>
      </c>
      <c r="C30" s="621"/>
      <c r="D30" s="621"/>
      <c r="E30" s="621"/>
      <c r="F30" s="621"/>
      <c r="G30" s="621"/>
      <c r="H30" s="621"/>
      <c r="I30" s="621"/>
      <c r="J30" s="621"/>
      <c r="K30" s="621"/>
      <c r="L30" s="621"/>
      <c r="M30" s="621"/>
      <c r="N30" s="621"/>
      <c r="O30" s="621"/>
      <c r="P30" s="621"/>
      <c r="Q30" s="622"/>
      <c r="R30" s="623">
        <v>5579</v>
      </c>
      <c r="S30" s="626"/>
      <c r="T30" s="626"/>
      <c r="U30" s="626"/>
      <c r="V30" s="626"/>
      <c r="W30" s="626"/>
      <c r="X30" s="626"/>
      <c r="Y30" s="627"/>
      <c r="Z30" s="685">
        <v>0</v>
      </c>
      <c r="AA30" s="685"/>
      <c r="AB30" s="685"/>
      <c r="AC30" s="685"/>
      <c r="AD30" s="686">
        <v>1515</v>
      </c>
      <c r="AE30" s="686"/>
      <c r="AF30" s="686"/>
      <c r="AG30" s="686"/>
      <c r="AH30" s="686"/>
      <c r="AI30" s="686"/>
      <c r="AJ30" s="686"/>
      <c r="AK30" s="686"/>
      <c r="AL30" s="628">
        <v>0.1</v>
      </c>
      <c r="AM30" s="629"/>
      <c r="AN30" s="629"/>
      <c r="AO30" s="687"/>
      <c r="AP30" s="713" t="s">
        <v>309</v>
      </c>
      <c r="AQ30" s="714"/>
      <c r="AR30" s="714"/>
      <c r="AS30" s="714"/>
      <c r="AT30" s="719" t="s">
        <v>310</v>
      </c>
      <c r="AU30" s="230"/>
      <c r="AV30" s="230"/>
      <c r="AW30" s="230"/>
      <c r="AX30" s="722" t="s">
        <v>188</v>
      </c>
      <c r="AY30" s="723"/>
      <c r="AZ30" s="723"/>
      <c r="BA30" s="723"/>
      <c r="BB30" s="723"/>
      <c r="BC30" s="723"/>
      <c r="BD30" s="723"/>
      <c r="BE30" s="723"/>
      <c r="BF30" s="724"/>
      <c r="BG30" s="703">
        <v>99.6</v>
      </c>
      <c r="BH30" s="704"/>
      <c r="BI30" s="704"/>
      <c r="BJ30" s="704"/>
      <c r="BK30" s="704"/>
      <c r="BL30" s="704"/>
      <c r="BM30" s="705">
        <v>98.7</v>
      </c>
      <c r="BN30" s="704"/>
      <c r="BO30" s="704"/>
      <c r="BP30" s="704"/>
      <c r="BQ30" s="706"/>
      <c r="BR30" s="703">
        <v>99.6</v>
      </c>
      <c r="BS30" s="704"/>
      <c r="BT30" s="704"/>
      <c r="BU30" s="704"/>
      <c r="BV30" s="704"/>
      <c r="BW30" s="704"/>
      <c r="BX30" s="705">
        <v>98.9</v>
      </c>
      <c r="BY30" s="704"/>
      <c r="BZ30" s="704"/>
      <c r="CA30" s="704"/>
      <c r="CB30" s="706"/>
      <c r="CD30" s="709"/>
      <c r="CE30" s="710"/>
      <c r="CF30" s="667" t="s">
        <v>311</v>
      </c>
      <c r="CG30" s="664"/>
      <c r="CH30" s="664"/>
      <c r="CI30" s="664"/>
      <c r="CJ30" s="664"/>
      <c r="CK30" s="664"/>
      <c r="CL30" s="664"/>
      <c r="CM30" s="664"/>
      <c r="CN30" s="664"/>
      <c r="CO30" s="664"/>
      <c r="CP30" s="664"/>
      <c r="CQ30" s="665"/>
      <c r="CR30" s="623">
        <v>315998</v>
      </c>
      <c r="CS30" s="626"/>
      <c r="CT30" s="626"/>
      <c r="CU30" s="626"/>
      <c r="CV30" s="626"/>
      <c r="CW30" s="626"/>
      <c r="CX30" s="626"/>
      <c r="CY30" s="627"/>
      <c r="CZ30" s="628">
        <v>1.4</v>
      </c>
      <c r="DA30" s="657"/>
      <c r="DB30" s="657"/>
      <c r="DC30" s="658"/>
      <c r="DD30" s="631">
        <v>284195</v>
      </c>
      <c r="DE30" s="626"/>
      <c r="DF30" s="626"/>
      <c r="DG30" s="626"/>
      <c r="DH30" s="626"/>
      <c r="DI30" s="626"/>
      <c r="DJ30" s="626"/>
      <c r="DK30" s="627"/>
      <c r="DL30" s="631">
        <v>284195</v>
      </c>
      <c r="DM30" s="626"/>
      <c r="DN30" s="626"/>
      <c r="DO30" s="626"/>
      <c r="DP30" s="626"/>
      <c r="DQ30" s="626"/>
      <c r="DR30" s="626"/>
      <c r="DS30" s="626"/>
      <c r="DT30" s="626"/>
      <c r="DU30" s="626"/>
      <c r="DV30" s="627"/>
      <c r="DW30" s="628">
        <v>14.1</v>
      </c>
      <c r="DX30" s="657"/>
      <c r="DY30" s="657"/>
      <c r="DZ30" s="657"/>
      <c r="EA30" s="657"/>
      <c r="EB30" s="657"/>
      <c r="EC30" s="659"/>
    </row>
    <row r="31" spans="2:133" ht="11.25" customHeight="1" x14ac:dyDescent="0.15">
      <c r="B31" s="620" t="s">
        <v>312</v>
      </c>
      <c r="C31" s="621"/>
      <c r="D31" s="621"/>
      <c r="E31" s="621"/>
      <c r="F31" s="621"/>
      <c r="G31" s="621"/>
      <c r="H31" s="621"/>
      <c r="I31" s="621"/>
      <c r="J31" s="621"/>
      <c r="K31" s="621"/>
      <c r="L31" s="621"/>
      <c r="M31" s="621"/>
      <c r="N31" s="621"/>
      <c r="O31" s="621"/>
      <c r="P31" s="621"/>
      <c r="Q31" s="622"/>
      <c r="R31" s="623">
        <v>19654288</v>
      </c>
      <c r="S31" s="626"/>
      <c r="T31" s="626"/>
      <c r="U31" s="626"/>
      <c r="V31" s="626"/>
      <c r="W31" s="626"/>
      <c r="X31" s="626"/>
      <c r="Y31" s="627"/>
      <c r="Z31" s="685">
        <v>84.7</v>
      </c>
      <c r="AA31" s="685"/>
      <c r="AB31" s="685"/>
      <c r="AC31" s="685"/>
      <c r="AD31" s="686" t="s">
        <v>129</v>
      </c>
      <c r="AE31" s="686"/>
      <c r="AF31" s="686"/>
      <c r="AG31" s="686"/>
      <c r="AH31" s="686"/>
      <c r="AI31" s="686"/>
      <c r="AJ31" s="686"/>
      <c r="AK31" s="686"/>
      <c r="AL31" s="628" t="s">
        <v>129</v>
      </c>
      <c r="AM31" s="629"/>
      <c r="AN31" s="629"/>
      <c r="AO31" s="687"/>
      <c r="AP31" s="715"/>
      <c r="AQ31" s="716"/>
      <c r="AR31" s="716"/>
      <c r="AS31" s="716"/>
      <c r="AT31" s="720"/>
      <c r="AU31" s="229" t="s">
        <v>313</v>
      </c>
      <c r="AV31" s="229"/>
      <c r="AW31" s="229"/>
      <c r="AX31" s="620" t="s">
        <v>314</v>
      </c>
      <c r="AY31" s="621"/>
      <c r="AZ31" s="621"/>
      <c r="BA31" s="621"/>
      <c r="BB31" s="621"/>
      <c r="BC31" s="621"/>
      <c r="BD31" s="621"/>
      <c r="BE31" s="621"/>
      <c r="BF31" s="622"/>
      <c r="BG31" s="701">
        <v>99.4</v>
      </c>
      <c r="BH31" s="624"/>
      <c r="BI31" s="624"/>
      <c r="BJ31" s="624"/>
      <c r="BK31" s="624"/>
      <c r="BL31" s="624"/>
      <c r="BM31" s="629">
        <v>98.7</v>
      </c>
      <c r="BN31" s="702"/>
      <c r="BO31" s="702"/>
      <c r="BP31" s="702"/>
      <c r="BQ31" s="663"/>
      <c r="BR31" s="701">
        <v>99.5</v>
      </c>
      <c r="BS31" s="624"/>
      <c r="BT31" s="624"/>
      <c r="BU31" s="624"/>
      <c r="BV31" s="624"/>
      <c r="BW31" s="624"/>
      <c r="BX31" s="629">
        <v>98.9</v>
      </c>
      <c r="BY31" s="702"/>
      <c r="BZ31" s="702"/>
      <c r="CA31" s="702"/>
      <c r="CB31" s="663"/>
      <c r="CD31" s="709"/>
      <c r="CE31" s="710"/>
      <c r="CF31" s="667" t="s">
        <v>315</v>
      </c>
      <c r="CG31" s="664"/>
      <c r="CH31" s="664"/>
      <c r="CI31" s="664"/>
      <c r="CJ31" s="664"/>
      <c r="CK31" s="664"/>
      <c r="CL31" s="664"/>
      <c r="CM31" s="664"/>
      <c r="CN31" s="664"/>
      <c r="CO31" s="664"/>
      <c r="CP31" s="664"/>
      <c r="CQ31" s="665"/>
      <c r="CR31" s="623">
        <v>17825</v>
      </c>
      <c r="CS31" s="624"/>
      <c r="CT31" s="624"/>
      <c r="CU31" s="624"/>
      <c r="CV31" s="624"/>
      <c r="CW31" s="624"/>
      <c r="CX31" s="624"/>
      <c r="CY31" s="625"/>
      <c r="CZ31" s="628">
        <v>0.1</v>
      </c>
      <c r="DA31" s="657"/>
      <c r="DB31" s="657"/>
      <c r="DC31" s="658"/>
      <c r="DD31" s="631">
        <v>17825</v>
      </c>
      <c r="DE31" s="624"/>
      <c r="DF31" s="624"/>
      <c r="DG31" s="624"/>
      <c r="DH31" s="624"/>
      <c r="DI31" s="624"/>
      <c r="DJ31" s="624"/>
      <c r="DK31" s="625"/>
      <c r="DL31" s="631">
        <v>17825</v>
      </c>
      <c r="DM31" s="624"/>
      <c r="DN31" s="624"/>
      <c r="DO31" s="624"/>
      <c r="DP31" s="624"/>
      <c r="DQ31" s="624"/>
      <c r="DR31" s="624"/>
      <c r="DS31" s="624"/>
      <c r="DT31" s="624"/>
      <c r="DU31" s="624"/>
      <c r="DV31" s="625"/>
      <c r="DW31" s="628">
        <v>0.9</v>
      </c>
      <c r="DX31" s="657"/>
      <c r="DY31" s="657"/>
      <c r="DZ31" s="657"/>
      <c r="EA31" s="657"/>
      <c r="EB31" s="657"/>
      <c r="EC31" s="659"/>
    </row>
    <row r="32" spans="2:133" ht="11.25" customHeight="1" x14ac:dyDescent="0.15">
      <c r="B32" s="620" t="s">
        <v>316</v>
      </c>
      <c r="C32" s="621"/>
      <c r="D32" s="621"/>
      <c r="E32" s="621"/>
      <c r="F32" s="621"/>
      <c r="G32" s="621"/>
      <c r="H32" s="621"/>
      <c r="I32" s="621"/>
      <c r="J32" s="621"/>
      <c r="K32" s="621"/>
      <c r="L32" s="621"/>
      <c r="M32" s="621"/>
      <c r="N32" s="621"/>
      <c r="O32" s="621"/>
      <c r="P32" s="621"/>
      <c r="Q32" s="622"/>
      <c r="R32" s="623">
        <v>471222</v>
      </c>
      <c r="S32" s="626"/>
      <c r="T32" s="626"/>
      <c r="U32" s="626"/>
      <c r="V32" s="626"/>
      <c r="W32" s="626"/>
      <c r="X32" s="626"/>
      <c r="Y32" s="627"/>
      <c r="Z32" s="685">
        <v>2</v>
      </c>
      <c r="AA32" s="685"/>
      <c r="AB32" s="685"/>
      <c r="AC32" s="685"/>
      <c r="AD32" s="686" t="s">
        <v>177</v>
      </c>
      <c r="AE32" s="686"/>
      <c r="AF32" s="686"/>
      <c r="AG32" s="686"/>
      <c r="AH32" s="686"/>
      <c r="AI32" s="686"/>
      <c r="AJ32" s="686"/>
      <c r="AK32" s="686"/>
      <c r="AL32" s="628" t="s">
        <v>177</v>
      </c>
      <c r="AM32" s="629"/>
      <c r="AN32" s="629"/>
      <c r="AO32" s="687"/>
      <c r="AP32" s="717"/>
      <c r="AQ32" s="718"/>
      <c r="AR32" s="718"/>
      <c r="AS32" s="718"/>
      <c r="AT32" s="721"/>
      <c r="AU32" s="231"/>
      <c r="AV32" s="231"/>
      <c r="AW32" s="231"/>
      <c r="AX32" s="635" t="s">
        <v>317</v>
      </c>
      <c r="AY32" s="636"/>
      <c r="AZ32" s="636"/>
      <c r="BA32" s="636"/>
      <c r="BB32" s="636"/>
      <c r="BC32" s="636"/>
      <c r="BD32" s="636"/>
      <c r="BE32" s="636"/>
      <c r="BF32" s="637"/>
      <c r="BG32" s="700">
        <v>99.7</v>
      </c>
      <c r="BH32" s="639"/>
      <c r="BI32" s="639"/>
      <c r="BJ32" s="639"/>
      <c r="BK32" s="639"/>
      <c r="BL32" s="639"/>
      <c r="BM32" s="683">
        <v>98.7</v>
      </c>
      <c r="BN32" s="639"/>
      <c r="BO32" s="639"/>
      <c r="BP32" s="639"/>
      <c r="BQ32" s="676"/>
      <c r="BR32" s="700">
        <v>99.6</v>
      </c>
      <c r="BS32" s="639"/>
      <c r="BT32" s="639"/>
      <c r="BU32" s="639"/>
      <c r="BV32" s="639"/>
      <c r="BW32" s="639"/>
      <c r="BX32" s="683">
        <v>98.8</v>
      </c>
      <c r="BY32" s="639"/>
      <c r="BZ32" s="639"/>
      <c r="CA32" s="639"/>
      <c r="CB32" s="676"/>
      <c r="CD32" s="711"/>
      <c r="CE32" s="712"/>
      <c r="CF32" s="667" t="s">
        <v>318</v>
      </c>
      <c r="CG32" s="664"/>
      <c r="CH32" s="664"/>
      <c r="CI32" s="664"/>
      <c r="CJ32" s="664"/>
      <c r="CK32" s="664"/>
      <c r="CL32" s="664"/>
      <c r="CM32" s="664"/>
      <c r="CN32" s="664"/>
      <c r="CO32" s="664"/>
      <c r="CP32" s="664"/>
      <c r="CQ32" s="665"/>
      <c r="CR32" s="623" t="s">
        <v>177</v>
      </c>
      <c r="CS32" s="626"/>
      <c r="CT32" s="626"/>
      <c r="CU32" s="626"/>
      <c r="CV32" s="626"/>
      <c r="CW32" s="626"/>
      <c r="CX32" s="626"/>
      <c r="CY32" s="627"/>
      <c r="CZ32" s="628" t="s">
        <v>177</v>
      </c>
      <c r="DA32" s="657"/>
      <c r="DB32" s="657"/>
      <c r="DC32" s="658"/>
      <c r="DD32" s="631" t="s">
        <v>177</v>
      </c>
      <c r="DE32" s="626"/>
      <c r="DF32" s="626"/>
      <c r="DG32" s="626"/>
      <c r="DH32" s="626"/>
      <c r="DI32" s="626"/>
      <c r="DJ32" s="626"/>
      <c r="DK32" s="627"/>
      <c r="DL32" s="631" t="s">
        <v>129</v>
      </c>
      <c r="DM32" s="626"/>
      <c r="DN32" s="626"/>
      <c r="DO32" s="626"/>
      <c r="DP32" s="626"/>
      <c r="DQ32" s="626"/>
      <c r="DR32" s="626"/>
      <c r="DS32" s="626"/>
      <c r="DT32" s="626"/>
      <c r="DU32" s="626"/>
      <c r="DV32" s="627"/>
      <c r="DW32" s="628" t="s">
        <v>177</v>
      </c>
      <c r="DX32" s="657"/>
      <c r="DY32" s="657"/>
      <c r="DZ32" s="657"/>
      <c r="EA32" s="657"/>
      <c r="EB32" s="657"/>
      <c r="EC32" s="659"/>
    </row>
    <row r="33" spans="2:133" ht="11.25" customHeight="1" x14ac:dyDescent="0.15">
      <c r="B33" s="620" t="s">
        <v>319</v>
      </c>
      <c r="C33" s="621"/>
      <c r="D33" s="621"/>
      <c r="E33" s="621"/>
      <c r="F33" s="621"/>
      <c r="G33" s="621"/>
      <c r="H33" s="621"/>
      <c r="I33" s="621"/>
      <c r="J33" s="621"/>
      <c r="K33" s="621"/>
      <c r="L33" s="621"/>
      <c r="M33" s="621"/>
      <c r="N33" s="621"/>
      <c r="O33" s="621"/>
      <c r="P33" s="621"/>
      <c r="Q33" s="622"/>
      <c r="R33" s="623">
        <v>166611</v>
      </c>
      <c r="S33" s="626"/>
      <c r="T33" s="626"/>
      <c r="U33" s="626"/>
      <c r="V33" s="626"/>
      <c r="W33" s="626"/>
      <c r="X33" s="626"/>
      <c r="Y33" s="627"/>
      <c r="Z33" s="685">
        <v>0.7</v>
      </c>
      <c r="AA33" s="685"/>
      <c r="AB33" s="685"/>
      <c r="AC33" s="685"/>
      <c r="AD33" s="686" t="s">
        <v>177</v>
      </c>
      <c r="AE33" s="686"/>
      <c r="AF33" s="686"/>
      <c r="AG33" s="686"/>
      <c r="AH33" s="686"/>
      <c r="AI33" s="686"/>
      <c r="AJ33" s="686"/>
      <c r="AK33" s="686"/>
      <c r="AL33" s="628" t="s">
        <v>177</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320</v>
      </c>
      <c r="CE33" s="664"/>
      <c r="CF33" s="664"/>
      <c r="CG33" s="664"/>
      <c r="CH33" s="664"/>
      <c r="CI33" s="664"/>
      <c r="CJ33" s="664"/>
      <c r="CK33" s="664"/>
      <c r="CL33" s="664"/>
      <c r="CM33" s="664"/>
      <c r="CN33" s="664"/>
      <c r="CO33" s="664"/>
      <c r="CP33" s="664"/>
      <c r="CQ33" s="665"/>
      <c r="CR33" s="623">
        <v>21148052</v>
      </c>
      <c r="CS33" s="624"/>
      <c r="CT33" s="624"/>
      <c r="CU33" s="624"/>
      <c r="CV33" s="624"/>
      <c r="CW33" s="624"/>
      <c r="CX33" s="624"/>
      <c r="CY33" s="625"/>
      <c r="CZ33" s="628">
        <v>91.9</v>
      </c>
      <c r="DA33" s="657"/>
      <c r="DB33" s="657"/>
      <c r="DC33" s="658"/>
      <c r="DD33" s="631">
        <v>1304595</v>
      </c>
      <c r="DE33" s="624"/>
      <c r="DF33" s="624"/>
      <c r="DG33" s="624"/>
      <c r="DH33" s="624"/>
      <c r="DI33" s="624"/>
      <c r="DJ33" s="624"/>
      <c r="DK33" s="625"/>
      <c r="DL33" s="631">
        <v>821152</v>
      </c>
      <c r="DM33" s="624"/>
      <c r="DN33" s="624"/>
      <c r="DO33" s="624"/>
      <c r="DP33" s="624"/>
      <c r="DQ33" s="624"/>
      <c r="DR33" s="624"/>
      <c r="DS33" s="624"/>
      <c r="DT33" s="624"/>
      <c r="DU33" s="624"/>
      <c r="DV33" s="625"/>
      <c r="DW33" s="628">
        <v>40.9</v>
      </c>
      <c r="DX33" s="657"/>
      <c r="DY33" s="657"/>
      <c r="DZ33" s="657"/>
      <c r="EA33" s="657"/>
      <c r="EB33" s="657"/>
      <c r="EC33" s="659"/>
    </row>
    <row r="34" spans="2:133" ht="11.25" customHeight="1" x14ac:dyDescent="0.15">
      <c r="B34" s="620" t="s">
        <v>321</v>
      </c>
      <c r="C34" s="621"/>
      <c r="D34" s="621"/>
      <c r="E34" s="621"/>
      <c r="F34" s="621"/>
      <c r="G34" s="621"/>
      <c r="H34" s="621"/>
      <c r="I34" s="621"/>
      <c r="J34" s="621"/>
      <c r="K34" s="621"/>
      <c r="L34" s="621"/>
      <c r="M34" s="621"/>
      <c r="N34" s="621"/>
      <c r="O34" s="621"/>
      <c r="P34" s="621"/>
      <c r="Q34" s="622"/>
      <c r="R34" s="623">
        <v>103750</v>
      </c>
      <c r="S34" s="626"/>
      <c r="T34" s="626"/>
      <c r="U34" s="626"/>
      <c r="V34" s="626"/>
      <c r="W34" s="626"/>
      <c r="X34" s="626"/>
      <c r="Y34" s="627"/>
      <c r="Z34" s="685">
        <v>0.4</v>
      </c>
      <c r="AA34" s="685"/>
      <c r="AB34" s="685"/>
      <c r="AC34" s="685"/>
      <c r="AD34" s="686">
        <v>9006</v>
      </c>
      <c r="AE34" s="686"/>
      <c r="AF34" s="686"/>
      <c r="AG34" s="686"/>
      <c r="AH34" s="686"/>
      <c r="AI34" s="686"/>
      <c r="AJ34" s="686"/>
      <c r="AK34" s="686"/>
      <c r="AL34" s="628">
        <v>0.5</v>
      </c>
      <c r="AM34" s="629"/>
      <c r="AN34" s="629"/>
      <c r="AO34" s="687"/>
      <c r="AP34" s="234"/>
      <c r="AQ34" s="697" t="s">
        <v>322</v>
      </c>
      <c r="AR34" s="698"/>
      <c r="AS34" s="698"/>
      <c r="AT34" s="698"/>
      <c r="AU34" s="698"/>
      <c r="AV34" s="698"/>
      <c r="AW34" s="698"/>
      <c r="AX34" s="698"/>
      <c r="AY34" s="698"/>
      <c r="AZ34" s="698"/>
      <c r="BA34" s="698"/>
      <c r="BB34" s="698"/>
      <c r="BC34" s="698"/>
      <c r="BD34" s="698"/>
      <c r="BE34" s="698"/>
      <c r="BF34" s="699"/>
      <c r="BG34" s="697" t="s">
        <v>323</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324</v>
      </c>
      <c r="CE34" s="664"/>
      <c r="CF34" s="664"/>
      <c r="CG34" s="664"/>
      <c r="CH34" s="664"/>
      <c r="CI34" s="664"/>
      <c r="CJ34" s="664"/>
      <c r="CK34" s="664"/>
      <c r="CL34" s="664"/>
      <c r="CM34" s="664"/>
      <c r="CN34" s="664"/>
      <c r="CO34" s="664"/>
      <c r="CP34" s="664"/>
      <c r="CQ34" s="665"/>
      <c r="CR34" s="623">
        <v>13141750</v>
      </c>
      <c r="CS34" s="626"/>
      <c r="CT34" s="626"/>
      <c r="CU34" s="626"/>
      <c r="CV34" s="626"/>
      <c r="CW34" s="626"/>
      <c r="CX34" s="626"/>
      <c r="CY34" s="627"/>
      <c r="CZ34" s="628">
        <v>57.1</v>
      </c>
      <c r="DA34" s="657"/>
      <c r="DB34" s="657"/>
      <c r="DC34" s="658"/>
      <c r="DD34" s="631">
        <v>498358</v>
      </c>
      <c r="DE34" s="626"/>
      <c r="DF34" s="626"/>
      <c r="DG34" s="626"/>
      <c r="DH34" s="626"/>
      <c r="DI34" s="626"/>
      <c r="DJ34" s="626"/>
      <c r="DK34" s="627"/>
      <c r="DL34" s="631">
        <v>385071</v>
      </c>
      <c r="DM34" s="626"/>
      <c r="DN34" s="626"/>
      <c r="DO34" s="626"/>
      <c r="DP34" s="626"/>
      <c r="DQ34" s="626"/>
      <c r="DR34" s="626"/>
      <c r="DS34" s="626"/>
      <c r="DT34" s="626"/>
      <c r="DU34" s="626"/>
      <c r="DV34" s="627"/>
      <c r="DW34" s="628">
        <v>19.2</v>
      </c>
      <c r="DX34" s="657"/>
      <c r="DY34" s="657"/>
      <c r="DZ34" s="657"/>
      <c r="EA34" s="657"/>
      <c r="EB34" s="657"/>
      <c r="EC34" s="659"/>
    </row>
    <row r="35" spans="2:133" ht="11.25" customHeight="1" x14ac:dyDescent="0.15">
      <c r="B35" s="620" t="s">
        <v>325</v>
      </c>
      <c r="C35" s="621"/>
      <c r="D35" s="621"/>
      <c r="E35" s="621"/>
      <c r="F35" s="621"/>
      <c r="G35" s="621"/>
      <c r="H35" s="621"/>
      <c r="I35" s="621"/>
      <c r="J35" s="621"/>
      <c r="K35" s="621"/>
      <c r="L35" s="621"/>
      <c r="M35" s="621"/>
      <c r="N35" s="621"/>
      <c r="O35" s="621"/>
      <c r="P35" s="621"/>
      <c r="Q35" s="622"/>
      <c r="R35" s="623">
        <v>324432</v>
      </c>
      <c r="S35" s="626"/>
      <c r="T35" s="626"/>
      <c r="U35" s="626"/>
      <c r="V35" s="626"/>
      <c r="W35" s="626"/>
      <c r="X35" s="626"/>
      <c r="Y35" s="627"/>
      <c r="Z35" s="685">
        <v>1.4</v>
      </c>
      <c r="AA35" s="685"/>
      <c r="AB35" s="685"/>
      <c r="AC35" s="685"/>
      <c r="AD35" s="686" t="s">
        <v>129</v>
      </c>
      <c r="AE35" s="686"/>
      <c r="AF35" s="686"/>
      <c r="AG35" s="686"/>
      <c r="AH35" s="686"/>
      <c r="AI35" s="686"/>
      <c r="AJ35" s="686"/>
      <c r="AK35" s="686"/>
      <c r="AL35" s="628" t="s">
        <v>177</v>
      </c>
      <c r="AM35" s="629"/>
      <c r="AN35" s="629"/>
      <c r="AO35" s="687"/>
      <c r="AP35" s="234"/>
      <c r="AQ35" s="691" t="s">
        <v>326</v>
      </c>
      <c r="AR35" s="692"/>
      <c r="AS35" s="692"/>
      <c r="AT35" s="692"/>
      <c r="AU35" s="692"/>
      <c r="AV35" s="692"/>
      <c r="AW35" s="692"/>
      <c r="AX35" s="692"/>
      <c r="AY35" s="693"/>
      <c r="AZ35" s="688">
        <v>459578</v>
      </c>
      <c r="BA35" s="689"/>
      <c r="BB35" s="689"/>
      <c r="BC35" s="689"/>
      <c r="BD35" s="689"/>
      <c r="BE35" s="689"/>
      <c r="BF35" s="690"/>
      <c r="BG35" s="694" t="s">
        <v>327</v>
      </c>
      <c r="BH35" s="695"/>
      <c r="BI35" s="695"/>
      <c r="BJ35" s="695"/>
      <c r="BK35" s="695"/>
      <c r="BL35" s="695"/>
      <c r="BM35" s="695"/>
      <c r="BN35" s="695"/>
      <c r="BO35" s="695"/>
      <c r="BP35" s="695"/>
      <c r="BQ35" s="695"/>
      <c r="BR35" s="695"/>
      <c r="BS35" s="695"/>
      <c r="BT35" s="695"/>
      <c r="BU35" s="696"/>
      <c r="BV35" s="688">
        <v>89100</v>
      </c>
      <c r="BW35" s="689"/>
      <c r="BX35" s="689"/>
      <c r="BY35" s="689"/>
      <c r="BZ35" s="689"/>
      <c r="CA35" s="689"/>
      <c r="CB35" s="690"/>
      <c r="CD35" s="667" t="s">
        <v>328</v>
      </c>
      <c r="CE35" s="664"/>
      <c r="CF35" s="664"/>
      <c r="CG35" s="664"/>
      <c r="CH35" s="664"/>
      <c r="CI35" s="664"/>
      <c r="CJ35" s="664"/>
      <c r="CK35" s="664"/>
      <c r="CL35" s="664"/>
      <c r="CM35" s="664"/>
      <c r="CN35" s="664"/>
      <c r="CO35" s="664"/>
      <c r="CP35" s="664"/>
      <c r="CQ35" s="665"/>
      <c r="CR35" s="623">
        <v>21096</v>
      </c>
      <c r="CS35" s="624"/>
      <c r="CT35" s="624"/>
      <c r="CU35" s="624"/>
      <c r="CV35" s="624"/>
      <c r="CW35" s="624"/>
      <c r="CX35" s="624"/>
      <c r="CY35" s="625"/>
      <c r="CZ35" s="628">
        <v>0.1</v>
      </c>
      <c r="DA35" s="657"/>
      <c r="DB35" s="657"/>
      <c r="DC35" s="658"/>
      <c r="DD35" s="631">
        <v>19778</v>
      </c>
      <c r="DE35" s="624"/>
      <c r="DF35" s="624"/>
      <c r="DG35" s="624"/>
      <c r="DH35" s="624"/>
      <c r="DI35" s="624"/>
      <c r="DJ35" s="624"/>
      <c r="DK35" s="625"/>
      <c r="DL35" s="631">
        <v>5968</v>
      </c>
      <c r="DM35" s="624"/>
      <c r="DN35" s="624"/>
      <c r="DO35" s="624"/>
      <c r="DP35" s="624"/>
      <c r="DQ35" s="624"/>
      <c r="DR35" s="624"/>
      <c r="DS35" s="624"/>
      <c r="DT35" s="624"/>
      <c r="DU35" s="624"/>
      <c r="DV35" s="625"/>
      <c r="DW35" s="628">
        <v>0.3</v>
      </c>
      <c r="DX35" s="657"/>
      <c r="DY35" s="657"/>
      <c r="DZ35" s="657"/>
      <c r="EA35" s="657"/>
      <c r="EB35" s="657"/>
      <c r="EC35" s="659"/>
    </row>
    <row r="36" spans="2:133" ht="11.25" customHeight="1" x14ac:dyDescent="0.15">
      <c r="B36" s="620" t="s">
        <v>329</v>
      </c>
      <c r="C36" s="621"/>
      <c r="D36" s="621"/>
      <c r="E36" s="621"/>
      <c r="F36" s="621"/>
      <c r="G36" s="621"/>
      <c r="H36" s="621"/>
      <c r="I36" s="621"/>
      <c r="J36" s="621"/>
      <c r="K36" s="621"/>
      <c r="L36" s="621"/>
      <c r="M36" s="621"/>
      <c r="N36" s="621"/>
      <c r="O36" s="621"/>
      <c r="P36" s="621"/>
      <c r="Q36" s="622"/>
      <c r="R36" s="623" t="s">
        <v>177</v>
      </c>
      <c r="S36" s="626"/>
      <c r="T36" s="626"/>
      <c r="U36" s="626"/>
      <c r="V36" s="626"/>
      <c r="W36" s="626"/>
      <c r="X36" s="626"/>
      <c r="Y36" s="627"/>
      <c r="Z36" s="685" t="s">
        <v>129</v>
      </c>
      <c r="AA36" s="685"/>
      <c r="AB36" s="685"/>
      <c r="AC36" s="685"/>
      <c r="AD36" s="686" t="s">
        <v>129</v>
      </c>
      <c r="AE36" s="686"/>
      <c r="AF36" s="686"/>
      <c r="AG36" s="686"/>
      <c r="AH36" s="686"/>
      <c r="AI36" s="686"/>
      <c r="AJ36" s="686"/>
      <c r="AK36" s="686"/>
      <c r="AL36" s="628" t="s">
        <v>177</v>
      </c>
      <c r="AM36" s="629"/>
      <c r="AN36" s="629"/>
      <c r="AO36" s="687"/>
      <c r="AQ36" s="660" t="s">
        <v>330</v>
      </c>
      <c r="AR36" s="661"/>
      <c r="AS36" s="661"/>
      <c r="AT36" s="661"/>
      <c r="AU36" s="661"/>
      <c r="AV36" s="661"/>
      <c r="AW36" s="661"/>
      <c r="AX36" s="661"/>
      <c r="AY36" s="662"/>
      <c r="AZ36" s="623">
        <v>46000</v>
      </c>
      <c r="BA36" s="626"/>
      <c r="BB36" s="626"/>
      <c r="BC36" s="626"/>
      <c r="BD36" s="624"/>
      <c r="BE36" s="624"/>
      <c r="BF36" s="663"/>
      <c r="BG36" s="667" t="s">
        <v>331</v>
      </c>
      <c r="BH36" s="664"/>
      <c r="BI36" s="664"/>
      <c r="BJ36" s="664"/>
      <c r="BK36" s="664"/>
      <c r="BL36" s="664"/>
      <c r="BM36" s="664"/>
      <c r="BN36" s="664"/>
      <c r="BO36" s="664"/>
      <c r="BP36" s="664"/>
      <c r="BQ36" s="664"/>
      <c r="BR36" s="664"/>
      <c r="BS36" s="664"/>
      <c r="BT36" s="664"/>
      <c r="BU36" s="665"/>
      <c r="BV36" s="623">
        <v>99717</v>
      </c>
      <c r="BW36" s="626"/>
      <c r="BX36" s="626"/>
      <c r="BY36" s="626"/>
      <c r="BZ36" s="626"/>
      <c r="CA36" s="626"/>
      <c r="CB36" s="666"/>
      <c r="CD36" s="667" t="s">
        <v>332</v>
      </c>
      <c r="CE36" s="664"/>
      <c r="CF36" s="664"/>
      <c r="CG36" s="664"/>
      <c r="CH36" s="664"/>
      <c r="CI36" s="664"/>
      <c r="CJ36" s="664"/>
      <c r="CK36" s="664"/>
      <c r="CL36" s="664"/>
      <c r="CM36" s="664"/>
      <c r="CN36" s="664"/>
      <c r="CO36" s="664"/>
      <c r="CP36" s="664"/>
      <c r="CQ36" s="665"/>
      <c r="CR36" s="623">
        <v>328439</v>
      </c>
      <c r="CS36" s="626"/>
      <c r="CT36" s="626"/>
      <c r="CU36" s="626"/>
      <c r="CV36" s="626"/>
      <c r="CW36" s="626"/>
      <c r="CX36" s="626"/>
      <c r="CY36" s="627"/>
      <c r="CZ36" s="628">
        <v>1.4</v>
      </c>
      <c r="DA36" s="657"/>
      <c r="DB36" s="657"/>
      <c r="DC36" s="658"/>
      <c r="DD36" s="631">
        <v>252905</v>
      </c>
      <c r="DE36" s="626"/>
      <c r="DF36" s="626"/>
      <c r="DG36" s="626"/>
      <c r="DH36" s="626"/>
      <c r="DI36" s="626"/>
      <c r="DJ36" s="626"/>
      <c r="DK36" s="627"/>
      <c r="DL36" s="631">
        <v>164761</v>
      </c>
      <c r="DM36" s="626"/>
      <c r="DN36" s="626"/>
      <c r="DO36" s="626"/>
      <c r="DP36" s="626"/>
      <c r="DQ36" s="626"/>
      <c r="DR36" s="626"/>
      <c r="DS36" s="626"/>
      <c r="DT36" s="626"/>
      <c r="DU36" s="626"/>
      <c r="DV36" s="627"/>
      <c r="DW36" s="628">
        <v>8.1999999999999993</v>
      </c>
      <c r="DX36" s="657"/>
      <c r="DY36" s="657"/>
      <c r="DZ36" s="657"/>
      <c r="EA36" s="657"/>
      <c r="EB36" s="657"/>
      <c r="EC36" s="659"/>
    </row>
    <row r="37" spans="2:133" ht="11.25" customHeight="1" x14ac:dyDescent="0.15">
      <c r="B37" s="620" t="s">
        <v>333</v>
      </c>
      <c r="C37" s="621"/>
      <c r="D37" s="621"/>
      <c r="E37" s="621"/>
      <c r="F37" s="621"/>
      <c r="G37" s="621"/>
      <c r="H37" s="621"/>
      <c r="I37" s="621"/>
      <c r="J37" s="621"/>
      <c r="K37" s="621"/>
      <c r="L37" s="621"/>
      <c r="M37" s="621"/>
      <c r="N37" s="621"/>
      <c r="O37" s="621"/>
      <c r="P37" s="621"/>
      <c r="Q37" s="622"/>
      <c r="R37" s="623">
        <v>79832</v>
      </c>
      <c r="S37" s="626"/>
      <c r="T37" s="626"/>
      <c r="U37" s="626"/>
      <c r="V37" s="626"/>
      <c r="W37" s="626"/>
      <c r="X37" s="626"/>
      <c r="Y37" s="627"/>
      <c r="Z37" s="685">
        <v>0.3</v>
      </c>
      <c r="AA37" s="685"/>
      <c r="AB37" s="685"/>
      <c r="AC37" s="685"/>
      <c r="AD37" s="686" t="s">
        <v>177</v>
      </c>
      <c r="AE37" s="686"/>
      <c r="AF37" s="686"/>
      <c r="AG37" s="686"/>
      <c r="AH37" s="686"/>
      <c r="AI37" s="686"/>
      <c r="AJ37" s="686"/>
      <c r="AK37" s="686"/>
      <c r="AL37" s="628" t="s">
        <v>177</v>
      </c>
      <c r="AM37" s="629"/>
      <c r="AN37" s="629"/>
      <c r="AO37" s="687"/>
      <c r="AQ37" s="660" t="s">
        <v>334</v>
      </c>
      <c r="AR37" s="661"/>
      <c r="AS37" s="661"/>
      <c r="AT37" s="661"/>
      <c r="AU37" s="661"/>
      <c r="AV37" s="661"/>
      <c r="AW37" s="661"/>
      <c r="AX37" s="661"/>
      <c r="AY37" s="662"/>
      <c r="AZ37" s="623">
        <v>16000</v>
      </c>
      <c r="BA37" s="626"/>
      <c r="BB37" s="626"/>
      <c r="BC37" s="626"/>
      <c r="BD37" s="624"/>
      <c r="BE37" s="624"/>
      <c r="BF37" s="663"/>
      <c r="BG37" s="667" t="s">
        <v>335</v>
      </c>
      <c r="BH37" s="664"/>
      <c r="BI37" s="664"/>
      <c r="BJ37" s="664"/>
      <c r="BK37" s="664"/>
      <c r="BL37" s="664"/>
      <c r="BM37" s="664"/>
      <c r="BN37" s="664"/>
      <c r="BO37" s="664"/>
      <c r="BP37" s="664"/>
      <c r="BQ37" s="664"/>
      <c r="BR37" s="664"/>
      <c r="BS37" s="664"/>
      <c r="BT37" s="664"/>
      <c r="BU37" s="665"/>
      <c r="BV37" s="623">
        <v>568</v>
      </c>
      <c r="BW37" s="626"/>
      <c r="BX37" s="626"/>
      <c r="BY37" s="626"/>
      <c r="BZ37" s="626"/>
      <c r="CA37" s="626"/>
      <c r="CB37" s="666"/>
      <c r="CD37" s="667" t="s">
        <v>336</v>
      </c>
      <c r="CE37" s="664"/>
      <c r="CF37" s="664"/>
      <c r="CG37" s="664"/>
      <c r="CH37" s="664"/>
      <c r="CI37" s="664"/>
      <c r="CJ37" s="664"/>
      <c r="CK37" s="664"/>
      <c r="CL37" s="664"/>
      <c r="CM37" s="664"/>
      <c r="CN37" s="664"/>
      <c r="CO37" s="664"/>
      <c r="CP37" s="664"/>
      <c r="CQ37" s="665"/>
      <c r="CR37" s="623">
        <v>88547</v>
      </c>
      <c r="CS37" s="624"/>
      <c r="CT37" s="624"/>
      <c r="CU37" s="624"/>
      <c r="CV37" s="624"/>
      <c r="CW37" s="624"/>
      <c r="CX37" s="624"/>
      <c r="CY37" s="625"/>
      <c r="CZ37" s="628">
        <v>0.4</v>
      </c>
      <c r="DA37" s="657"/>
      <c r="DB37" s="657"/>
      <c r="DC37" s="658"/>
      <c r="DD37" s="631">
        <v>88547</v>
      </c>
      <c r="DE37" s="624"/>
      <c r="DF37" s="624"/>
      <c r="DG37" s="624"/>
      <c r="DH37" s="624"/>
      <c r="DI37" s="624"/>
      <c r="DJ37" s="624"/>
      <c r="DK37" s="625"/>
      <c r="DL37" s="631">
        <v>88547</v>
      </c>
      <c r="DM37" s="624"/>
      <c r="DN37" s="624"/>
      <c r="DO37" s="624"/>
      <c r="DP37" s="624"/>
      <c r="DQ37" s="624"/>
      <c r="DR37" s="624"/>
      <c r="DS37" s="624"/>
      <c r="DT37" s="624"/>
      <c r="DU37" s="624"/>
      <c r="DV37" s="625"/>
      <c r="DW37" s="628">
        <v>4.4000000000000004</v>
      </c>
      <c r="DX37" s="657"/>
      <c r="DY37" s="657"/>
      <c r="DZ37" s="657"/>
      <c r="EA37" s="657"/>
      <c r="EB37" s="657"/>
      <c r="EC37" s="659"/>
    </row>
    <row r="38" spans="2:133" ht="11.25" customHeight="1" x14ac:dyDescent="0.15">
      <c r="B38" s="635" t="s">
        <v>337</v>
      </c>
      <c r="C38" s="636"/>
      <c r="D38" s="636"/>
      <c r="E38" s="636"/>
      <c r="F38" s="636"/>
      <c r="G38" s="636"/>
      <c r="H38" s="636"/>
      <c r="I38" s="636"/>
      <c r="J38" s="636"/>
      <c r="K38" s="636"/>
      <c r="L38" s="636"/>
      <c r="M38" s="636"/>
      <c r="N38" s="636"/>
      <c r="O38" s="636"/>
      <c r="P38" s="636"/>
      <c r="Q38" s="637"/>
      <c r="R38" s="638">
        <v>23208059</v>
      </c>
      <c r="S38" s="675"/>
      <c r="T38" s="675"/>
      <c r="U38" s="675"/>
      <c r="V38" s="675"/>
      <c r="W38" s="675"/>
      <c r="X38" s="675"/>
      <c r="Y38" s="680"/>
      <c r="Z38" s="681">
        <v>100</v>
      </c>
      <c r="AA38" s="681"/>
      <c r="AB38" s="681"/>
      <c r="AC38" s="681"/>
      <c r="AD38" s="682">
        <v>1928704</v>
      </c>
      <c r="AE38" s="682"/>
      <c r="AF38" s="682"/>
      <c r="AG38" s="682"/>
      <c r="AH38" s="682"/>
      <c r="AI38" s="682"/>
      <c r="AJ38" s="682"/>
      <c r="AK38" s="682"/>
      <c r="AL38" s="641">
        <v>100</v>
      </c>
      <c r="AM38" s="683"/>
      <c r="AN38" s="683"/>
      <c r="AO38" s="684"/>
      <c r="AQ38" s="660" t="s">
        <v>338</v>
      </c>
      <c r="AR38" s="661"/>
      <c r="AS38" s="661"/>
      <c r="AT38" s="661"/>
      <c r="AU38" s="661"/>
      <c r="AV38" s="661"/>
      <c r="AW38" s="661"/>
      <c r="AX38" s="661"/>
      <c r="AY38" s="662"/>
      <c r="AZ38" s="623">
        <v>13340</v>
      </c>
      <c r="BA38" s="626"/>
      <c r="BB38" s="626"/>
      <c r="BC38" s="626"/>
      <c r="BD38" s="624"/>
      <c r="BE38" s="624"/>
      <c r="BF38" s="663"/>
      <c r="BG38" s="667" t="s">
        <v>339</v>
      </c>
      <c r="BH38" s="664"/>
      <c r="BI38" s="664"/>
      <c r="BJ38" s="664"/>
      <c r="BK38" s="664"/>
      <c r="BL38" s="664"/>
      <c r="BM38" s="664"/>
      <c r="BN38" s="664"/>
      <c r="BO38" s="664"/>
      <c r="BP38" s="664"/>
      <c r="BQ38" s="664"/>
      <c r="BR38" s="664"/>
      <c r="BS38" s="664"/>
      <c r="BT38" s="664"/>
      <c r="BU38" s="665"/>
      <c r="BV38" s="623">
        <v>876</v>
      </c>
      <c r="BW38" s="626"/>
      <c r="BX38" s="626"/>
      <c r="BY38" s="626"/>
      <c r="BZ38" s="626"/>
      <c r="CA38" s="626"/>
      <c r="CB38" s="666"/>
      <c r="CD38" s="667" t="s">
        <v>340</v>
      </c>
      <c r="CE38" s="664"/>
      <c r="CF38" s="664"/>
      <c r="CG38" s="664"/>
      <c r="CH38" s="664"/>
      <c r="CI38" s="664"/>
      <c r="CJ38" s="664"/>
      <c r="CK38" s="664"/>
      <c r="CL38" s="664"/>
      <c r="CM38" s="664"/>
      <c r="CN38" s="664"/>
      <c r="CO38" s="664"/>
      <c r="CP38" s="664"/>
      <c r="CQ38" s="665"/>
      <c r="CR38" s="623">
        <v>441135</v>
      </c>
      <c r="CS38" s="626"/>
      <c r="CT38" s="626"/>
      <c r="CU38" s="626"/>
      <c r="CV38" s="626"/>
      <c r="CW38" s="626"/>
      <c r="CX38" s="626"/>
      <c r="CY38" s="627"/>
      <c r="CZ38" s="628">
        <v>1.9</v>
      </c>
      <c r="DA38" s="657"/>
      <c r="DB38" s="657"/>
      <c r="DC38" s="658"/>
      <c r="DD38" s="631">
        <v>380349</v>
      </c>
      <c r="DE38" s="626"/>
      <c r="DF38" s="626"/>
      <c r="DG38" s="626"/>
      <c r="DH38" s="626"/>
      <c r="DI38" s="626"/>
      <c r="DJ38" s="626"/>
      <c r="DK38" s="627"/>
      <c r="DL38" s="631">
        <v>265352</v>
      </c>
      <c r="DM38" s="626"/>
      <c r="DN38" s="626"/>
      <c r="DO38" s="626"/>
      <c r="DP38" s="626"/>
      <c r="DQ38" s="626"/>
      <c r="DR38" s="626"/>
      <c r="DS38" s="626"/>
      <c r="DT38" s="626"/>
      <c r="DU38" s="626"/>
      <c r="DV38" s="627"/>
      <c r="DW38" s="628">
        <v>13.2</v>
      </c>
      <c r="DX38" s="657"/>
      <c r="DY38" s="657"/>
      <c r="DZ38" s="657"/>
      <c r="EA38" s="657"/>
      <c r="EB38" s="657"/>
      <c r="EC38" s="659"/>
    </row>
    <row r="39" spans="2:133" ht="11.25" customHeight="1" x14ac:dyDescent="0.15">
      <c r="AQ39" s="660" t="s">
        <v>341</v>
      </c>
      <c r="AR39" s="661"/>
      <c r="AS39" s="661"/>
      <c r="AT39" s="661"/>
      <c r="AU39" s="661"/>
      <c r="AV39" s="661"/>
      <c r="AW39" s="661"/>
      <c r="AX39" s="661"/>
      <c r="AY39" s="662"/>
      <c r="AZ39" s="623">
        <v>5103</v>
      </c>
      <c r="BA39" s="626"/>
      <c r="BB39" s="626"/>
      <c r="BC39" s="626"/>
      <c r="BD39" s="624"/>
      <c r="BE39" s="624"/>
      <c r="BF39" s="663"/>
      <c r="BG39" s="668" t="s">
        <v>342</v>
      </c>
      <c r="BH39" s="669"/>
      <c r="BI39" s="669"/>
      <c r="BJ39" s="669"/>
      <c r="BK39" s="669"/>
      <c r="BL39" s="235"/>
      <c r="BM39" s="664" t="s">
        <v>343</v>
      </c>
      <c r="BN39" s="664"/>
      <c r="BO39" s="664"/>
      <c r="BP39" s="664"/>
      <c r="BQ39" s="664"/>
      <c r="BR39" s="664"/>
      <c r="BS39" s="664"/>
      <c r="BT39" s="664"/>
      <c r="BU39" s="665"/>
      <c r="BV39" s="623">
        <v>91</v>
      </c>
      <c r="BW39" s="626"/>
      <c r="BX39" s="626"/>
      <c r="BY39" s="626"/>
      <c r="BZ39" s="626"/>
      <c r="CA39" s="626"/>
      <c r="CB39" s="666"/>
      <c r="CD39" s="667" t="s">
        <v>344</v>
      </c>
      <c r="CE39" s="664"/>
      <c r="CF39" s="664"/>
      <c r="CG39" s="664"/>
      <c r="CH39" s="664"/>
      <c r="CI39" s="664"/>
      <c r="CJ39" s="664"/>
      <c r="CK39" s="664"/>
      <c r="CL39" s="664"/>
      <c r="CM39" s="664"/>
      <c r="CN39" s="664"/>
      <c r="CO39" s="664"/>
      <c r="CP39" s="664"/>
      <c r="CQ39" s="665"/>
      <c r="CR39" s="623">
        <v>7152432</v>
      </c>
      <c r="CS39" s="624"/>
      <c r="CT39" s="624"/>
      <c r="CU39" s="624"/>
      <c r="CV39" s="624"/>
      <c r="CW39" s="624"/>
      <c r="CX39" s="624"/>
      <c r="CY39" s="625"/>
      <c r="CZ39" s="628">
        <v>31.1</v>
      </c>
      <c r="DA39" s="657"/>
      <c r="DB39" s="657"/>
      <c r="DC39" s="658"/>
      <c r="DD39" s="631">
        <v>90005</v>
      </c>
      <c r="DE39" s="624"/>
      <c r="DF39" s="624"/>
      <c r="DG39" s="624"/>
      <c r="DH39" s="624"/>
      <c r="DI39" s="624"/>
      <c r="DJ39" s="624"/>
      <c r="DK39" s="625"/>
      <c r="DL39" s="631" t="s">
        <v>129</v>
      </c>
      <c r="DM39" s="624"/>
      <c r="DN39" s="624"/>
      <c r="DO39" s="624"/>
      <c r="DP39" s="624"/>
      <c r="DQ39" s="624"/>
      <c r="DR39" s="624"/>
      <c r="DS39" s="624"/>
      <c r="DT39" s="624"/>
      <c r="DU39" s="624"/>
      <c r="DV39" s="625"/>
      <c r="DW39" s="628" t="s">
        <v>345</v>
      </c>
      <c r="DX39" s="657"/>
      <c r="DY39" s="657"/>
      <c r="DZ39" s="657"/>
      <c r="EA39" s="657"/>
      <c r="EB39" s="657"/>
      <c r="EC39" s="659"/>
    </row>
    <row r="40" spans="2:133" ht="11.25" customHeight="1" x14ac:dyDescent="0.15">
      <c r="AQ40" s="660" t="s">
        <v>346</v>
      </c>
      <c r="AR40" s="661"/>
      <c r="AS40" s="661"/>
      <c r="AT40" s="661"/>
      <c r="AU40" s="661"/>
      <c r="AV40" s="661"/>
      <c r="AW40" s="661"/>
      <c r="AX40" s="661"/>
      <c r="AY40" s="662"/>
      <c r="AZ40" s="623">
        <v>202097</v>
      </c>
      <c r="BA40" s="626"/>
      <c r="BB40" s="626"/>
      <c r="BC40" s="626"/>
      <c r="BD40" s="624"/>
      <c r="BE40" s="624"/>
      <c r="BF40" s="663"/>
      <c r="BG40" s="668"/>
      <c r="BH40" s="669"/>
      <c r="BI40" s="669"/>
      <c r="BJ40" s="669"/>
      <c r="BK40" s="669"/>
      <c r="BL40" s="235"/>
      <c r="BM40" s="664" t="s">
        <v>347</v>
      </c>
      <c r="BN40" s="664"/>
      <c r="BO40" s="664"/>
      <c r="BP40" s="664"/>
      <c r="BQ40" s="664"/>
      <c r="BR40" s="664"/>
      <c r="BS40" s="664"/>
      <c r="BT40" s="664"/>
      <c r="BU40" s="665"/>
      <c r="BV40" s="623" t="s">
        <v>129</v>
      </c>
      <c r="BW40" s="626"/>
      <c r="BX40" s="626"/>
      <c r="BY40" s="626"/>
      <c r="BZ40" s="626"/>
      <c r="CA40" s="626"/>
      <c r="CB40" s="666"/>
      <c r="CD40" s="667" t="s">
        <v>348</v>
      </c>
      <c r="CE40" s="664"/>
      <c r="CF40" s="664"/>
      <c r="CG40" s="664"/>
      <c r="CH40" s="664"/>
      <c r="CI40" s="664"/>
      <c r="CJ40" s="664"/>
      <c r="CK40" s="664"/>
      <c r="CL40" s="664"/>
      <c r="CM40" s="664"/>
      <c r="CN40" s="664"/>
      <c r="CO40" s="664"/>
      <c r="CP40" s="664"/>
      <c r="CQ40" s="665"/>
      <c r="CR40" s="623">
        <v>63200</v>
      </c>
      <c r="CS40" s="626"/>
      <c r="CT40" s="626"/>
      <c r="CU40" s="626"/>
      <c r="CV40" s="626"/>
      <c r="CW40" s="626"/>
      <c r="CX40" s="626"/>
      <c r="CY40" s="627"/>
      <c r="CZ40" s="628">
        <v>0.3</v>
      </c>
      <c r="DA40" s="657"/>
      <c r="DB40" s="657"/>
      <c r="DC40" s="658"/>
      <c r="DD40" s="631">
        <v>63200</v>
      </c>
      <c r="DE40" s="626"/>
      <c r="DF40" s="626"/>
      <c r="DG40" s="626"/>
      <c r="DH40" s="626"/>
      <c r="DI40" s="626"/>
      <c r="DJ40" s="626"/>
      <c r="DK40" s="627"/>
      <c r="DL40" s="631" t="s">
        <v>345</v>
      </c>
      <c r="DM40" s="626"/>
      <c r="DN40" s="626"/>
      <c r="DO40" s="626"/>
      <c r="DP40" s="626"/>
      <c r="DQ40" s="626"/>
      <c r="DR40" s="626"/>
      <c r="DS40" s="626"/>
      <c r="DT40" s="626"/>
      <c r="DU40" s="626"/>
      <c r="DV40" s="627"/>
      <c r="DW40" s="628" t="s">
        <v>129</v>
      </c>
      <c r="DX40" s="657"/>
      <c r="DY40" s="657"/>
      <c r="DZ40" s="657"/>
      <c r="EA40" s="657"/>
      <c r="EB40" s="657"/>
      <c r="EC40" s="659"/>
    </row>
    <row r="41" spans="2:133" ht="11.25" customHeight="1" x14ac:dyDescent="0.15">
      <c r="AQ41" s="672" t="s">
        <v>349</v>
      </c>
      <c r="AR41" s="673"/>
      <c r="AS41" s="673"/>
      <c r="AT41" s="673"/>
      <c r="AU41" s="673"/>
      <c r="AV41" s="673"/>
      <c r="AW41" s="673"/>
      <c r="AX41" s="673"/>
      <c r="AY41" s="674"/>
      <c r="AZ41" s="638">
        <v>177038</v>
      </c>
      <c r="BA41" s="675"/>
      <c r="BB41" s="675"/>
      <c r="BC41" s="675"/>
      <c r="BD41" s="639"/>
      <c r="BE41" s="639"/>
      <c r="BF41" s="676"/>
      <c r="BG41" s="670"/>
      <c r="BH41" s="671"/>
      <c r="BI41" s="671"/>
      <c r="BJ41" s="671"/>
      <c r="BK41" s="671"/>
      <c r="BL41" s="236"/>
      <c r="BM41" s="677" t="s">
        <v>350</v>
      </c>
      <c r="BN41" s="677"/>
      <c r="BO41" s="677"/>
      <c r="BP41" s="677"/>
      <c r="BQ41" s="677"/>
      <c r="BR41" s="677"/>
      <c r="BS41" s="677"/>
      <c r="BT41" s="677"/>
      <c r="BU41" s="678"/>
      <c r="BV41" s="638">
        <v>359</v>
      </c>
      <c r="BW41" s="675"/>
      <c r="BX41" s="675"/>
      <c r="BY41" s="675"/>
      <c r="BZ41" s="675"/>
      <c r="CA41" s="675"/>
      <c r="CB41" s="679"/>
      <c r="CD41" s="667" t="s">
        <v>351</v>
      </c>
      <c r="CE41" s="664"/>
      <c r="CF41" s="664"/>
      <c r="CG41" s="664"/>
      <c r="CH41" s="664"/>
      <c r="CI41" s="664"/>
      <c r="CJ41" s="664"/>
      <c r="CK41" s="664"/>
      <c r="CL41" s="664"/>
      <c r="CM41" s="664"/>
      <c r="CN41" s="664"/>
      <c r="CO41" s="664"/>
      <c r="CP41" s="664"/>
      <c r="CQ41" s="665"/>
      <c r="CR41" s="623" t="s">
        <v>129</v>
      </c>
      <c r="CS41" s="624"/>
      <c r="CT41" s="624"/>
      <c r="CU41" s="624"/>
      <c r="CV41" s="624"/>
      <c r="CW41" s="624"/>
      <c r="CX41" s="624"/>
      <c r="CY41" s="625"/>
      <c r="CZ41" s="628" t="s">
        <v>129</v>
      </c>
      <c r="DA41" s="657"/>
      <c r="DB41" s="657"/>
      <c r="DC41" s="658"/>
      <c r="DD41" s="631" t="s">
        <v>129</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x14ac:dyDescent="0.15">
      <c r="B42" s="229" t="s">
        <v>352</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353</v>
      </c>
      <c r="CE42" s="621"/>
      <c r="CF42" s="621"/>
      <c r="CG42" s="621"/>
      <c r="CH42" s="621"/>
      <c r="CI42" s="621"/>
      <c r="CJ42" s="621"/>
      <c r="CK42" s="621"/>
      <c r="CL42" s="621"/>
      <c r="CM42" s="621"/>
      <c r="CN42" s="621"/>
      <c r="CO42" s="621"/>
      <c r="CP42" s="621"/>
      <c r="CQ42" s="622"/>
      <c r="CR42" s="623">
        <v>529181</v>
      </c>
      <c r="CS42" s="626"/>
      <c r="CT42" s="626"/>
      <c r="CU42" s="626"/>
      <c r="CV42" s="626"/>
      <c r="CW42" s="626"/>
      <c r="CX42" s="626"/>
      <c r="CY42" s="627"/>
      <c r="CZ42" s="628">
        <v>2.2999999999999998</v>
      </c>
      <c r="DA42" s="629"/>
      <c r="DB42" s="629"/>
      <c r="DC42" s="630"/>
      <c r="DD42" s="631">
        <v>130082</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x14ac:dyDescent="0.15">
      <c r="B43" s="239" t="s">
        <v>354</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355</v>
      </c>
      <c r="CE43" s="621"/>
      <c r="CF43" s="621"/>
      <c r="CG43" s="621"/>
      <c r="CH43" s="621"/>
      <c r="CI43" s="621"/>
      <c r="CJ43" s="621"/>
      <c r="CK43" s="621"/>
      <c r="CL43" s="621"/>
      <c r="CM43" s="621"/>
      <c r="CN43" s="621"/>
      <c r="CO43" s="621"/>
      <c r="CP43" s="621"/>
      <c r="CQ43" s="622"/>
      <c r="CR43" s="623">
        <v>26293</v>
      </c>
      <c r="CS43" s="624"/>
      <c r="CT43" s="624"/>
      <c r="CU43" s="624"/>
      <c r="CV43" s="624"/>
      <c r="CW43" s="624"/>
      <c r="CX43" s="624"/>
      <c r="CY43" s="625"/>
      <c r="CZ43" s="628">
        <v>0.1</v>
      </c>
      <c r="DA43" s="657"/>
      <c r="DB43" s="657"/>
      <c r="DC43" s="658"/>
      <c r="DD43" s="631">
        <v>26293</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x14ac:dyDescent="0.15">
      <c r="B44" s="240" t="s">
        <v>356</v>
      </c>
      <c r="CD44" s="651" t="s">
        <v>306</v>
      </c>
      <c r="CE44" s="652"/>
      <c r="CF44" s="620" t="s">
        <v>357</v>
      </c>
      <c r="CG44" s="621"/>
      <c r="CH44" s="621"/>
      <c r="CI44" s="621"/>
      <c r="CJ44" s="621"/>
      <c r="CK44" s="621"/>
      <c r="CL44" s="621"/>
      <c r="CM44" s="621"/>
      <c r="CN44" s="621"/>
      <c r="CO44" s="621"/>
      <c r="CP44" s="621"/>
      <c r="CQ44" s="622"/>
      <c r="CR44" s="623">
        <v>284514</v>
      </c>
      <c r="CS44" s="626"/>
      <c r="CT44" s="626"/>
      <c r="CU44" s="626"/>
      <c r="CV44" s="626"/>
      <c r="CW44" s="626"/>
      <c r="CX44" s="626"/>
      <c r="CY44" s="627"/>
      <c r="CZ44" s="628">
        <v>1.2</v>
      </c>
      <c r="DA44" s="629"/>
      <c r="DB44" s="629"/>
      <c r="DC44" s="630"/>
      <c r="DD44" s="631">
        <v>91538</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x14ac:dyDescent="0.15">
      <c r="CD45" s="653"/>
      <c r="CE45" s="654"/>
      <c r="CF45" s="620" t="s">
        <v>358</v>
      </c>
      <c r="CG45" s="621"/>
      <c r="CH45" s="621"/>
      <c r="CI45" s="621"/>
      <c r="CJ45" s="621"/>
      <c r="CK45" s="621"/>
      <c r="CL45" s="621"/>
      <c r="CM45" s="621"/>
      <c r="CN45" s="621"/>
      <c r="CO45" s="621"/>
      <c r="CP45" s="621"/>
      <c r="CQ45" s="622"/>
      <c r="CR45" s="623">
        <v>85242</v>
      </c>
      <c r="CS45" s="624"/>
      <c r="CT45" s="624"/>
      <c r="CU45" s="624"/>
      <c r="CV45" s="624"/>
      <c r="CW45" s="624"/>
      <c r="CX45" s="624"/>
      <c r="CY45" s="625"/>
      <c r="CZ45" s="628">
        <v>0.4</v>
      </c>
      <c r="DA45" s="657"/>
      <c r="DB45" s="657"/>
      <c r="DC45" s="658"/>
      <c r="DD45" s="631">
        <v>22873</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x14ac:dyDescent="0.15">
      <c r="CD46" s="653"/>
      <c r="CE46" s="654"/>
      <c r="CF46" s="620" t="s">
        <v>359</v>
      </c>
      <c r="CG46" s="621"/>
      <c r="CH46" s="621"/>
      <c r="CI46" s="621"/>
      <c r="CJ46" s="621"/>
      <c r="CK46" s="621"/>
      <c r="CL46" s="621"/>
      <c r="CM46" s="621"/>
      <c r="CN46" s="621"/>
      <c r="CO46" s="621"/>
      <c r="CP46" s="621"/>
      <c r="CQ46" s="622"/>
      <c r="CR46" s="623">
        <v>198902</v>
      </c>
      <c r="CS46" s="626"/>
      <c r="CT46" s="626"/>
      <c r="CU46" s="626"/>
      <c r="CV46" s="626"/>
      <c r="CW46" s="626"/>
      <c r="CX46" s="626"/>
      <c r="CY46" s="627"/>
      <c r="CZ46" s="628">
        <v>0.9</v>
      </c>
      <c r="DA46" s="629"/>
      <c r="DB46" s="629"/>
      <c r="DC46" s="630"/>
      <c r="DD46" s="631">
        <v>68480</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x14ac:dyDescent="0.15">
      <c r="CD47" s="653"/>
      <c r="CE47" s="654"/>
      <c r="CF47" s="620" t="s">
        <v>360</v>
      </c>
      <c r="CG47" s="621"/>
      <c r="CH47" s="621"/>
      <c r="CI47" s="621"/>
      <c r="CJ47" s="621"/>
      <c r="CK47" s="621"/>
      <c r="CL47" s="621"/>
      <c r="CM47" s="621"/>
      <c r="CN47" s="621"/>
      <c r="CO47" s="621"/>
      <c r="CP47" s="621"/>
      <c r="CQ47" s="622"/>
      <c r="CR47" s="623">
        <v>244667</v>
      </c>
      <c r="CS47" s="624"/>
      <c r="CT47" s="624"/>
      <c r="CU47" s="624"/>
      <c r="CV47" s="624"/>
      <c r="CW47" s="624"/>
      <c r="CX47" s="624"/>
      <c r="CY47" s="625"/>
      <c r="CZ47" s="628">
        <v>1.1000000000000001</v>
      </c>
      <c r="DA47" s="657"/>
      <c r="DB47" s="657"/>
      <c r="DC47" s="658"/>
      <c r="DD47" s="631">
        <v>38544</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x14ac:dyDescent="0.15">
      <c r="CD48" s="655"/>
      <c r="CE48" s="656"/>
      <c r="CF48" s="620" t="s">
        <v>361</v>
      </c>
      <c r="CG48" s="621"/>
      <c r="CH48" s="621"/>
      <c r="CI48" s="621"/>
      <c r="CJ48" s="621"/>
      <c r="CK48" s="621"/>
      <c r="CL48" s="621"/>
      <c r="CM48" s="621"/>
      <c r="CN48" s="621"/>
      <c r="CO48" s="621"/>
      <c r="CP48" s="621"/>
      <c r="CQ48" s="622"/>
      <c r="CR48" s="623" t="s">
        <v>129</v>
      </c>
      <c r="CS48" s="626"/>
      <c r="CT48" s="626"/>
      <c r="CU48" s="626"/>
      <c r="CV48" s="626"/>
      <c r="CW48" s="626"/>
      <c r="CX48" s="626"/>
      <c r="CY48" s="627"/>
      <c r="CZ48" s="628" t="s">
        <v>345</v>
      </c>
      <c r="DA48" s="629"/>
      <c r="DB48" s="629"/>
      <c r="DC48" s="630"/>
      <c r="DD48" s="631" t="s">
        <v>129</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x14ac:dyDescent="0.15">
      <c r="CD49" s="635" t="s">
        <v>362</v>
      </c>
      <c r="CE49" s="636"/>
      <c r="CF49" s="636"/>
      <c r="CG49" s="636"/>
      <c r="CH49" s="636"/>
      <c r="CI49" s="636"/>
      <c r="CJ49" s="636"/>
      <c r="CK49" s="636"/>
      <c r="CL49" s="636"/>
      <c r="CM49" s="636"/>
      <c r="CN49" s="636"/>
      <c r="CO49" s="636"/>
      <c r="CP49" s="636"/>
      <c r="CQ49" s="637"/>
      <c r="CR49" s="638">
        <v>23002708</v>
      </c>
      <c r="CS49" s="639"/>
      <c r="CT49" s="639"/>
      <c r="CU49" s="639"/>
      <c r="CV49" s="639"/>
      <c r="CW49" s="639"/>
      <c r="CX49" s="639"/>
      <c r="CY49" s="640"/>
      <c r="CZ49" s="641">
        <v>100</v>
      </c>
      <c r="DA49" s="642"/>
      <c r="DB49" s="642"/>
      <c r="DC49" s="643"/>
      <c r="DD49" s="644">
        <v>2604498</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x14ac:dyDescent="0.15"/>
    <row r="51" spans="82:133" hidden="1" x14ac:dyDescent="0.15"/>
    <row r="52" spans="82:133" hidden="1" x14ac:dyDescent="0.15"/>
    <row r="53" spans="82:133" hidden="1" x14ac:dyDescent="0.15"/>
  </sheetData>
  <sheetProtection algorithmName="SHA-512" hashValue="X+qW7vV9QZt3QwVmFvotuIdAYNwMa4d6Yc62gi92x3kRLR8r3dt9cjJKbAhQmPF1f6AFD6J+mEG9DV4GFwY8kQ==" saltValue="S8gEl0267ynVBTaCSEOKz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40" zoomScaleNormal="4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364</v>
      </c>
      <c r="DK2" s="1162"/>
      <c r="DL2" s="1162"/>
      <c r="DM2" s="1162"/>
      <c r="DN2" s="1162"/>
      <c r="DO2" s="1163"/>
      <c r="DP2" s="249"/>
      <c r="DQ2" s="1161" t="s">
        <v>365</v>
      </c>
      <c r="DR2" s="1162"/>
      <c r="DS2" s="1162"/>
      <c r="DT2" s="1162"/>
      <c r="DU2" s="1162"/>
      <c r="DV2" s="1162"/>
      <c r="DW2" s="1162"/>
      <c r="DX2" s="1162"/>
      <c r="DY2" s="1162"/>
      <c r="DZ2" s="1163"/>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14" t="s">
        <v>366</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367</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46" t="s">
        <v>368</v>
      </c>
      <c r="B5" s="1047"/>
      <c r="C5" s="1047"/>
      <c r="D5" s="1047"/>
      <c r="E5" s="1047"/>
      <c r="F5" s="1047"/>
      <c r="G5" s="1047"/>
      <c r="H5" s="1047"/>
      <c r="I5" s="1047"/>
      <c r="J5" s="1047"/>
      <c r="K5" s="1047"/>
      <c r="L5" s="1047"/>
      <c r="M5" s="1047"/>
      <c r="N5" s="1047"/>
      <c r="O5" s="1047"/>
      <c r="P5" s="1048"/>
      <c r="Q5" s="1052" t="s">
        <v>369</v>
      </c>
      <c r="R5" s="1053"/>
      <c r="S5" s="1053"/>
      <c r="T5" s="1053"/>
      <c r="U5" s="1054"/>
      <c r="V5" s="1052" t="s">
        <v>370</v>
      </c>
      <c r="W5" s="1053"/>
      <c r="X5" s="1053"/>
      <c r="Y5" s="1053"/>
      <c r="Z5" s="1054"/>
      <c r="AA5" s="1052" t="s">
        <v>371</v>
      </c>
      <c r="AB5" s="1053"/>
      <c r="AC5" s="1053"/>
      <c r="AD5" s="1053"/>
      <c r="AE5" s="1053"/>
      <c r="AF5" s="1164" t="s">
        <v>372</v>
      </c>
      <c r="AG5" s="1053"/>
      <c r="AH5" s="1053"/>
      <c r="AI5" s="1053"/>
      <c r="AJ5" s="1068"/>
      <c r="AK5" s="1053" t="s">
        <v>373</v>
      </c>
      <c r="AL5" s="1053"/>
      <c r="AM5" s="1053"/>
      <c r="AN5" s="1053"/>
      <c r="AO5" s="1054"/>
      <c r="AP5" s="1052" t="s">
        <v>374</v>
      </c>
      <c r="AQ5" s="1053"/>
      <c r="AR5" s="1053"/>
      <c r="AS5" s="1053"/>
      <c r="AT5" s="1054"/>
      <c r="AU5" s="1052" t="s">
        <v>375</v>
      </c>
      <c r="AV5" s="1053"/>
      <c r="AW5" s="1053"/>
      <c r="AX5" s="1053"/>
      <c r="AY5" s="1068"/>
      <c r="AZ5" s="256"/>
      <c r="BA5" s="256"/>
      <c r="BB5" s="256"/>
      <c r="BC5" s="256"/>
      <c r="BD5" s="256"/>
      <c r="BE5" s="257"/>
      <c r="BF5" s="257"/>
      <c r="BG5" s="257"/>
      <c r="BH5" s="257"/>
      <c r="BI5" s="257"/>
      <c r="BJ5" s="257"/>
      <c r="BK5" s="257"/>
      <c r="BL5" s="257"/>
      <c r="BM5" s="257"/>
      <c r="BN5" s="257"/>
      <c r="BO5" s="257"/>
      <c r="BP5" s="257"/>
      <c r="BQ5" s="1046" t="s">
        <v>376</v>
      </c>
      <c r="BR5" s="1047"/>
      <c r="BS5" s="1047"/>
      <c r="BT5" s="1047"/>
      <c r="BU5" s="1047"/>
      <c r="BV5" s="1047"/>
      <c r="BW5" s="1047"/>
      <c r="BX5" s="1047"/>
      <c r="BY5" s="1047"/>
      <c r="BZ5" s="1047"/>
      <c r="CA5" s="1047"/>
      <c r="CB5" s="1047"/>
      <c r="CC5" s="1047"/>
      <c r="CD5" s="1047"/>
      <c r="CE5" s="1047"/>
      <c r="CF5" s="1047"/>
      <c r="CG5" s="1048"/>
      <c r="CH5" s="1052" t="s">
        <v>377</v>
      </c>
      <c r="CI5" s="1053"/>
      <c r="CJ5" s="1053"/>
      <c r="CK5" s="1053"/>
      <c r="CL5" s="1054"/>
      <c r="CM5" s="1052" t="s">
        <v>378</v>
      </c>
      <c r="CN5" s="1053"/>
      <c r="CO5" s="1053"/>
      <c r="CP5" s="1053"/>
      <c r="CQ5" s="1054"/>
      <c r="CR5" s="1052" t="s">
        <v>379</v>
      </c>
      <c r="CS5" s="1053"/>
      <c r="CT5" s="1053"/>
      <c r="CU5" s="1053"/>
      <c r="CV5" s="1054"/>
      <c r="CW5" s="1052" t="s">
        <v>380</v>
      </c>
      <c r="CX5" s="1053"/>
      <c r="CY5" s="1053"/>
      <c r="CZ5" s="1053"/>
      <c r="DA5" s="1054"/>
      <c r="DB5" s="1052" t="s">
        <v>381</v>
      </c>
      <c r="DC5" s="1053"/>
      <c r="DD5" s="1053"/>
      <c r="DE5" s="1053"/>
      <c r="DF5" s="1054"/>
      <c r="DG5" s="1149" t="s">
        <v>382</v>
      </c>
      <c r="DH5" s="1150"/>
      <c r="DI5" s="1150"/>
      <c r="DJ5" s="1150"/>
      <c r="DK5" s="1151"/>
      <c r="DL5" s="1149" t="s">
        <v>383</v>
      </c>
      <c r="DM5" s="1150"/>
      <c r="DN5" s="1150"/>
      <c r="DO5" s="1150"/>
      <c r="DP5" s="1151"/>
      <c r="DQ5" s="1052" t="s">
        <v>384</v>
      </c>
      <c r="DR5" s="1053"/>
      <c r="DS5" s="1053"/>
      <c r="DT5" s="1053"/>
      <c r="DU5" s="1054"/>
      <c r="DV5" s="1052" t="s">
        <v>375</v>
      </c>
      <c r="DW5" s="1053"/>
      <c r="DX5" s="1053"/>
      <c r="DY5" s="1053"/>
      <c r="DZ5" s="1068"/>
      <c r="EA5" s="254"/>
    </row>
    <row r="6" spans="1:131" s="255" customFormat="1" ht="26.25" customHeight="1" thickBot="1" x14ac:dyDescent="0.2">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x14ac:dyDescent="0.15">
      <c r="A7" s="258">
        <v>1</v>
      </c>
      <c r="B7" s="1101" t="s">
        <v>385</v>
      </c>
      <c r="C7" s="1102"/>
      <c r="D7" s="1102"/>
      <c r="E7" s="1102"/>
      <c r="F7" s="1102"/>
      <c r="G7" s="1102"/>
      <c r="H7" s="1102"/>
      <c r="I7" s="1102"/>
      <c r="J7" s="1102"/>
      <c r="K7" s="1102"/>
      <c r="L7" s="1102"/>
      <c r="M7" s="1102"/>
      <c r="N7" s="1102"/>
      <c r="O7" s="1102"/>
      <c r="P7" s="1103"/>
      <c r="Q7" s="1155">
        <v>23208</v>
      </c>
      <c r="R7" s="1156"/>
      <c r="S7" s="1156"/>
      <c r="T7" s="1156"/>
      <c r="U7" s="1156"/>
      <c r="V7" s="1156">
        <v>23003</v>
      </c>
      <c r="W7" s="1156"/>
      <c r="X7" s="1156"/>
      <c r="Y7" s="1156"/>
      <c r="Z7" s="1156"/>
      <c r="AA7" s="1156">
        <f>Q7-V7</f>
        <v>205</v>
      </c>
      <c r="AB7" s="1156"/>
      <c r="AC7" s="1156"/>
      <c r="AD7" s="1156"/>
      <c r="AE7" s="1157"/>
      <c r="AF7" s="1158">
        <v>55</v>
      </c>
      <c r="AG7" s="1159"/>
      <c r="AH7" s="1159"/>
      <c r="AI7" s="1159"/>
      <c r="AJ7" s="1160"/>
      <c r="AK7" s="1142">
        <v>471</v>
      </c>
      <c r="AL7" s="1143"/>
      <c r="AM7" s="1143"/>
      <c r="AN7" s="1143"/>
      <c r="AO7" s="1143"/>
      <c r="AP7" s="1143">
        <v>3442</v>
      </c>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c r="BS7" s="1146"/>
      <c r="BT7" s="1147"/>
      <c r="BU7" s="1147"/>
      <c r="BV7" s="1147"/>
      <c r="BW7" s="1147"/>
      <c r="BX7" s="1147"/>
      <c r="BY7" s="1147"/>
      <c r="BZ7" s="1147"/>
      <c r="CA7" s="1147"/>
      <c r="CB7" s="1147"/>
      <c r="CC7" s="1147"/>
      <c r="CD7" s="1147"/>
      <c r="CE7" s="1147"/>
      <c r="CF7" s="1147"/>
      <c r="CG7" s="1148"/>
      <c r="CH7" s="1139"/>
      <c r="CI7" s="1140"/>
      <c r="CJ7" s="1140"/>
      <c r="CK7" s="1140"/>
      <c r="CL7" s="1141"/>
      <c r="CM7" s="1139"/>
      <c r="CN7" s="1140"/>
      <c r="CO7" s="1140"/>
      <c r="CP7" s="1140"/>
      <c r="CQ7" s="1141"/>
      <c r="CR7" s="1139"/>
      <c r="CS7" s="1140"/>
      <c r="CT7" s="1140"/>
      <c r="CU7" s="1140"/>
      <c r="CV7" s="1141"/>
      <c r="CW7" s="1139"/>
      <c r="CX7" s="1140"/>
      <c r="CY7" s="1140"/>
      <c r="CZ7" s="1140"/>
      <c r="DA7" s="1141"/>
      <c r="DB7" s="1139"/>
      <c r="DC7" s="1140"/>
      <c r="DD7" s="1140"/>
      <c r="DE7" s="1140"/>
      <c r="DF7" s="1141"/>
      <c r="DG7" s="1139"/>
      <c r="DH7" s="1140"/>
      <c r="DI7" s="1140"/>
      <c r="DJ7" s="1140"/>
      <c r="DK7" s="1141"/>
      <c r="DL7" s="1139"/>
      <c r="DM7" s="1140"/>
      <c r="DN7" s="1140"/>
      <c r="DO7" s="1140"/>
      <c r="DP7" s="1141"/>
      <c r="DQ7" s="1139"/>
      <c r="DR7" s="1140"/>
      <c r="DS7" s="1140"/>
      <c r="DT7" s="1140"/>
      <c r="DU7" s="1141"/>
      <c r="DV7" s="1166"/>
      <c r="DW7" s="1167"/>
      <c r="DX7" s="1167"/>
      <c r="DY7" s="1167"/>
      <c r="DZ7" s="1168"/>
      <c r="EA7" s="254"/>
    </row>
    <row r="8" spans="1:131" s="255" customFormat="1" ht="26.25" customHeight="1" x14ac:dyDescent="0.15">
      <c r="A8" s="261">
        <v>2</v>
      </c>
      <c r="B8" s="1088"/>
      <c r="C8" s="1089"/>
      <c r="D8" s="1089"/>
      <c r="E8" s="1089"/>
      <c r="F8" s="1089"/>
      <c r="G8" s="1089"/>
      <c r="H8" s="1089"/>
      <c r="I8" s="1089"/>
      <c r="J8" s="1089"/>
      <c r="K8" s="1089"/>
      <c r="L8" s="1089"/>
      <c r="M8" s="1089"/>
      <c r="N8" s="1089"/>
      <c r="O8" s="1089"/>
      <c r="P8" s="1090"/>
      <c r="Q8" s="1094"/>
      <c r="R8" s="1095"/>
      <c r="S8" s="1095"/>
      <c r="T8" s="1095"/>
      <c r="U8" s="1095"/>
      <c r="V8" s="1095"/>
      <c r="W8" s="1095"/>
      <c r="X8" s="1095"/>
      <c r="Y8" s="1095"/>
      <c r="Z8" s="1095"/>
      <c r="AA8" s="1095"/>
      <c r="AB8" s="1095"/>
      <c r="AC8" s="1095"/>
      <c r="AD8" s="1095"/>
      <c r="AE8" s="1096"/>
      <c r="AF8" s="1070"/>
      <c r="AG8" s="1071"/>
      <c r="AH8" s="1071"/>
      <c r="AI8" s="1071"/>
      <c r="AJ8" s="1072"/>
      <c r="AK8" s="1137"/>
      <c r="AL8" s="1138"/>
      <c r="AM8" s="1138"/>
      <c r="AN8" s="1138"/>
      <c r="AO8" s="1138"/>
      <c r="AP8" s="1138"/>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5"/>
      <c r="BT8" s="1066"/>
      <c r="BU8" s="1066"/>
      <c r="BV8" s="1066"/>
      <c r="BW8" s="1066"/>
      <c r="BX8" s="1066"/>
      <c r="BY8" s="1066"/>
      <c r="BZ8" s="1066"/>
      <c r="CA8" s="1066"/>
      <c r="CB8" s="1066"/>
      <c r="CC8" s="1066"/>
      <c r="CD8" s="1066"/>
      <c r="CE8" s="1066"/>
      <c r="CF8" s="1066"/>
      <c r="CG8" s="1067"/>
      <c r="CH8" s="1040"/>
      <c r="CI8" s="1041"/>
      <c r="CJ8" s="1041"/>
      <c r="CK8" s="1041"/>
      <c r="CL8" s="1042"/>
      <c r="CM8" s="1040"/>
      <c r="CN8" s="1041"/>
      <c r="CO8" s="1041"/>
      <c r="CP8" s="1041"/>
      <c r="CQ8" s="1042"/>
      <c r="CR8" s="1040"/>
      <c r="CS8" s="1041"/>
      <c r="CT8" s="1041"/>
      <c r="CU8" s="1041"/>
      <c r="CV8" s="1042"/>
      <c r="CW8" s="1040"/>
      <c r="CX8" s="1041"/>
      <c r="CY8" s="1041"/>
      <c r="CZ8" s="1041"/>
      <c r="DA8" s="1042"/>
      <c r="DB8" s="1040"/>
      <c r="DC8" s="1041"/>
      <c r="DD8" s="1041"/>
      <c r="DE8" s="1041"/>
      <c r="DF8" s="1042"/>
      <c r="DG8" s="1040"/>
      <c r="DH8" s="1041"/>
      <c r="DI8" s="1041"/>
      <c r="DJ8" s="1041"/>
      <c r="DK8" s="1042"/>
      <c r="DL8" s="1040"/>
      <c r="DM8" s="1041"/>
      <c r="DN8" s="1041"/>
      <c r="DO8" s="1041"/>
      <c r="DP8" s="1042"/>
      <c r="DQ8" s="1040"/>
      <c r="DR8" s="1041"/>
      <c r="DS8" s="1041"/>
      <c r="DT8" s="1041"/>
      <c r="DU8" s="1042"/>
      <c r="DV8" s="1043"/>
      <c r="DW8" s="1044"/>
      <c r="DX8" s="1044"/>
      <c r="DY8" s="1044"/>
      <c r="DZ8" s="1045"/>
      <c r="EA8" s="254"/>
    </row>
    <row r="9" spans="1:131" s="255" customFormat="1" ht="26.25" customHeight="1" x14ac:dyDescent="0.15">
      <c r="A9" s="261">
        <v>3</v>
      </c>
      <c r="B9" s="1088"/>
      <c r="C9" s="1089"/>
      <c r="D9" s="1089"/>
      <c r="E9" s="1089"/>
      <c r="F9" s="1089"/>
      <c r="G9" s="1089"/>
      <c r="H9" s="1089"/>
      <c r="I9" s="1089"/>
      <c r="J9" s="1089"/>
      <c r="K9" s="1089"/>
      <c r="L9" s="1089"/>
      <c r="M9" s="1089"/>
      <c r="N9" s="1089"/>
      <c r="O9" s="1089"/>
      <c r="P9" s="1090"/>
      <c r="Q9" s="1094"/>
      <c r="R9" s="1095"/>
      <c r="S9" s="1095"/>
      <c r="T9" s="1095"/>
      <c r="U9" s="1095"/>
      <c r="V9" s="1095"/>
      <c r="W9" s="1095"/>
      <c r="X9" s="1095"/>
      <c r="Y9" s="1095"/>
      <c r="Z9" s="1095"/>
      <c r="AA9" s="1095"/>
      <c r="AB9" s="1095"/>
      <c r="AC9" s="1095"/>
      <c r="AD9" s="1095"/>
      <c r="AE9" s="1096"/>
      <c r="AF9" s="1070"/>
      <c r="AG9" s="1071"/>
      <c r="AH9" s="1071"/>
      <c r="AI9" s="1071"/>
      <c r="AJ9" s="1072"/>
      <c r="AK9" s="1137"/>
      <c r="AL9" s="1138"/>
      <c r="AM9" s="1138"/>
      <c r="AN9" s="1138"/>
      <c r="AO9" s="1138"/>
      <c r="AP9" s="1138"/>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c r="BT9" s="1066"/>
      <c r="BU9" s="1066"/>
      <c r="BV9" s="1066"/>
      <c r="BW9" s="1066"/>
      <c r="BX9" s="1066"/>
      <c r="BY9" s="1066"/>
      <c r="BZ9" s="1066"/>
      <c r="CA9" s="1066"/>
      <c r="CB9" s="1066"/>
      <c r="CC9" s="1066"/>
      <c r="CD9" s="1066"/>
      <c r="CE9" s="1066"/>
      <c r="CF9" s="1066"/>
      <c r="CG9" s="1067"/>
      <c r="CH9" s="1040"/>
      <c r="CI9" s="1041"/>
      <c r="CJ9" s="1041"/>
      <c r="CK9" s="1041"/>
      <c r="CL9" s="1042"/>
      <c r="CM9" s="1040"/>
      <c r="CN9" s="1041"/>
      <c r="CO9" s="1041"/>
      <c r="CP9" s="1041"/>
      <c r="CQ9" s="1042"/>
      <c r="CR9" s="1040"/>
      <c r="CS9" s="1041"/>
      <c r="CT9" s="1041"/>
      <c r="CU9" s="1041"/>
      <c r="CV9" s="1042"/>
      <c r="CW9" s="1040"/>
      <c r="CX9" s="1041"/>
      <c r="CY9" s="1041"/>
      <c r="CZ9" s="1041"/>
      <c r="DA9" s="1042"/>
      <c r="DB9" s="1040"/>
      <c r="DC9" s="1041"/>
      <c r="DD9" s="1041"/>
      <c r="DE9" s="1041"/>
      <c r="DF9" s="1042"/>
      <c r="DG9" s="1040"/>
      <c r="DH9" s="1041"/>
      <c r="DI9" s="1041"/>
      <c r="DJ9" s="1041"/>
      <c r="DK9" s="1042"/>
      <c r="DL9" s="1040"/>
      <c r="DM9" s="1041"/>
      <c r="DN9" s="1041"/>
      <c r="DO9" s="1041"/>
      <c r="DP9" s="1042"/>
      <c r="DQ9" s="1040"/>
      <c r="DR9" s="1041"/>
      <c r="DS9" s="1041"/>
      <c r="DT9" s="1041"/>
      <c r="DU9" s="1042"/>
      <c r="DV9" s="1043"/>
      <c r="DW9" s="1044"/>
      <c r="DX9" s="1044"/>
      <c r="DY9" s="1044"/>
      <c r="DZ9" s="1045"/>
      <c r="EA9" s="254"/>
    </row>
    <row r="10" spans="1:131" s="255" customFormat="1" ht="26.25" customHeight="1" x14ac:dyDescent="0.15">
      <c r="A10" s="261">
        <v>4</v>
      </c>
      <c r="B10" s="1088"/>
      <c r="C10" s="1089"/>
      <c r="D10" s="1089"/>
      <c r="E10" s="1089"/>
      <c r="F10" s="1089"/>
      <c r="G10" s="1089"/>
      <c r="H10" s="1089"/>
      <c r="I10" s="1089"/>
      <c r="J10" s="1089"/>
      <c r="K10" s="1089"/>
      <c r="L10" s="1089"/>
      <c r="M10" s="1089"/>
      <c r="N10" s="1089"/>
      <c r="O10" s="1089"/>
      <c r="P10" s="1090"/>
      <c r="Q10" s="1094"/>
      <c r="R10" s="1095"/>
      <c r="S10" s="1095"/>
      <c r="T10" s="1095"/>
      <c r="U10" s="1095"/>
      <c r="V10" s="1095"/>
      <c r="W10" s="1095"/>
      <c r="X10" s="1095"/>
      <c r="Y10" s="1095"/>
      <c r="Z10" s="1095"/>
      <c r="AA10" s="1095"/>
      <c r="AB10" s="1095"/>
      <c r="AC10" s="1095"/>
      <c r="AD10" s="1095"/>
      <c r="AE10" s="1096"/>
      <c r="AF10" s="1070"/>
      <c r="AG10" s="1071"/>
      <c r="AH10" s="1071"/>
      <c r="AI10" s="1071"/>
      <c r="AJ10" s="1072"/>
      <c r="AK10" s="1137"/>
      <c r="AL10" s="1138"/>
      <c r="AM10" s="1138"/>
      <c r="AN10" s="1138"/>
      <c r="AO10" s="1138"/>
      <c r="AP10" s="1138"/>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c r="BT10" s="1066"/>
      <c r="BU10" s="1066"/>
      <c r="BV10" s="1066"/>
      <c r="BW10" s="1066"/>
      <c r="BX10" s="1066"/>
      <c r="BY10" s="1066"/>
      <c r="BZ10" s="1066"/>
      <c r="CA10" s="1066"/>
      <c r="CB10" s="1066"/>
      <c r="CC10" s="1066"/>
      <c r="CD10" s="1066"/>
      <c r="CE10" s="1066"/>
      <c r="CF10" s="1066"/>
      <c r="CG10" s="1067"/>
      <c r="CH10" s="1040"/>
      <c r="CI10" s="1041"/>
      <c r="CJ10" s="1041"/>
      <c r="CK10" s="1041"/>
      <c r="CL10" s="1042"/>
      <c r="CM10" s="1040"/>
      <c r="CN10" s="1041"/>
      <c r="CO10" s="1041"/>
      <c r="CP10" s="1041"/>
      <c r="CQ10" s="1042"/>
      <c r="CR10" s="1040"/>
      <c r="CS10" s="1041"/>
      <c r="CT10" s="1041"/>
      <c r="CU10" s="1041"/>
      <c r="CV10" s="1042"/>
      <c r="CW10" s="1040"/>
      <c r="CX10" s="1041"/>
      <c r="CY10" s="1041"/>
      <c r="CZ10" s="1041"/>
      <c r="DA10" s="1042"/>
      <c r="DB10" s="1040"/>
      <c r="DC10" s="1041"/>
      <c r="DD10" s="1041"/>
      <c r="DE10" s="1041"/>
      <c r="DF10" s="1042"/>
      <c r="DG10" s="1040"/>
      <c r="DH10" s="1041"/>
      <c r="DI10" s="1041"/>
      <c r="DJ10" s="1041"/>
      <c r="DK10" s="1042"/>
      <c r="DL10" s="1040"/>
      <c r="DM10" s="1041"/>
      <c r="DN10" s="1041"/>
      <c r="DO10" s="1041"/>
      <c r="DP10" s="1042"/>
      <c r="DQ10" s="1040"/>
      <c r="DR10" s="1041"/>
      <c r="DS10" s="1041"/>
      <c r="DT10" s="1041"/>
      <c r="DU10" s="1042"/>
      <c r="DV10" s="1043"/>
      <c r="DW10" s="1044"/>
      <c r="DX10" s="1044"/>
      <c r="DY10" s="1044"/>
      <c r="DZ10" s="1045"/>
      <c r="EA10" s="254"/>
    </row>
    <row r="11" spans="1:131" s="255" customFormat="1" ht="26.25" customHeight="1" x14ac:dyDescent="0.15">
      <c r="A11" s="261">
        <v>5</v>
      </c>
      <c r="B11" s="1088"/>
      <c r="C11" s="1089"/>
      <c r="D11" s="1089"/>
      <c r="E11" s="1089"/>
      <c r="F11" s="1089"/>
      <c r="G11" s="1089"/>
      <c r="H11" s="1089"/>
      <c r="I11" s="1089"/>
      <c r="J11" s="1089"/>
      <c r="K11" s="1089"/>
      <c r="L11" s="1089"/>
      <c r="M11" s="1089"/>
      <c r="N11" s="1089"/>
      <c r="O11" s="1089"/>
      <c r="P11" s="1090"/>
      <c r="Q11" s="1094"/>
      <c r="R11" s="1095"/>
      <c r="S11" s="1095"/>
      <c r="T11" s="1095"/>
      <c r="U11" s="1095"/>
      <c r="V11" s="1095"/>
      <c r="W11" s="1095"/>
      <c r="X11" s="1095"/>
      <c r="Y11" s="1095"/>
      <c r="Z11" s="1095"/>
      <c r="AA11" s="1095"/>
      <c r="AB11" s="1095"/>
      <c r="AC11" s="1095"/>
      <c r="AD11" s="1095"/>
      <c r="AE11" s="1096"/>
      <c r="AF11" s="1070"/>
      <c r="AG11" s="1071"/>
      <c r="AH11" s="1071"/>
      <c r="AI11" s="1071"/>
      <c r="AJ11" s="1072"/>
      <c r="AK11" s="1137"/>
      <c r="AL11" s="1138"/>
      <c r="AM11" s="1138"/>
      <c r="AN11" s="1138"/>
      <c r="AO11" s="1138"/>
      <c r="AP11" s="1138"/>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254"/>
    </row>
    <row r="12" spans="1:131" s="255" customFormat="1" ht="26.25" customHeight="1" x14ac:dyDescent="0.15">
      <c r="A12" s="261">
        <v>6</v>
      </c>
      <c r="B12" s="1088"/>
      <c r="C12" s="1089"/>
      <c r="D12" s="1089"/>
      <c r="E12" s="1089"/>
      <c r="F12" s="1089"/>
      <c r="G12" s="1089"/>
      <c r="H12" s="1089"/>
      <c r="I12" s="1089"/>
      <c r="J12" s="1089"/>
      <c r="K12" s="1089"/>
      <c r="L12" s="1089"/>
      <c r="M12" s="1089"/>
      <c r="N12" s="1089"/>
      <c r="O12" s="1089"/>
      <c r="P12" s="1090"/>
      <c r="Q12" s="1094"/>
      <c r="R12" s="1095"/>
      <c r="S12" s="1095"/>
      <c r="T12" s="1095"/>
      <c r="U12" s="1095"/>
      <c r="V12" s="1095"/>
      <c r="W12" s="1095"/>
      <c r="X12" s="1095"/>
      <c r="Y12" s="1095"/>
      <c r="Z12" s="1095"/>
      <c r="AA12" s="1095"/>
      <c r="AB12" s="1095"/>
      <c r="AC12" s="1095"/>
      <c r="AD12" s="1095"/>
      <c r="AE12" s="1096"/>
      <c r="AF12" s="1070"/>
      <c r="AG12" s="1071"/>
      <c r="AH12" s="1071"/>
      <c r="AI12" s="1071"/>
      <c r="AJ12" s="1072"/>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x14ac:dyDescent="0.15">
      <c r="A13" s="261">
        <v>7</v>
      </c>
      <c r="B13" s="1088"/>
      <c r="C13" s="1089"/>
      <c r="D13" s="1089"/>
      <c r="E13" s="1089"/>
      <c r="F13" s="1089"/>
      <c r="G13" s="1089"/>
      <c r="H13" s="1089"/>
      <c r="I13" s="1089"/>
      <c r="J13" s="1089"/>
      <c r="K13" s="1089"/>
      <c r="L13" s="1089"/>
      <c r="M13" s="1089"/>
      <c r="N13" s="1089"/>
      <c r="O13" s="1089"/>
      <c r="P13" s="1090"/>
      <c r="Q13" s="1094"/>
      <c r="R13" s="1095"/>
      <c r="S13" s="1095"/>
      <c r="T13" s="1095"/>
      <c r="U13" s="1095"/>
      <c r="V13" s="1095"/>
      <c r="W13" s="1095"/>
      <c r="X13" s="1095"/>
      <c r="Y13" s="1095"/>
      <c r="Z13" s="1095"/>
      <c r="AA13" s="1095"/>
      <c r="AB13" s="1095"/>
      <c r="AC13" s="1095"/>
      <c r="AD13" s="1095"/>
      <c r="AE13" s="1096"/>
      <c r="AF13" s="1070"/>
      <c r="AG13" s="1071"/>
      <c r="AH13" s="1071"/>
      <c r="AI13" s="1071"/>
      <c r="AJ13" s="1072"/>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x14ac:dyDescent="0.15">
      <c r="A14" s="261">
        <v>8</v>
      </c>
      <c r="B14" s="1088"/>
      <c r="C14" s="1089"/>
      <c r="D14" s="1089"/>
      <c r="E14" s="1089"/>
      <c r="F14" s="1089"/>
      <c r="G14" s="1089"/>
      <c r="H14" s="1089"/>
      <c r="I14" s="1089"/>
      <c r="J14" s="1089"/>
      <c r="K14" s="1089"/>
      <c r="L14" s="1089"/>
      <c r="M14" s="1089"/>
      <c r="N14" s="1089"/>
      <c r="O14" s="1089"/>
      <c r="P14" s="1090"/>
      <c r="Q14" s="1094"/>
      <c r="R14" s="1095"/>
      <c r="S14" s="1095"/>
      <c r="T14" s="1095"/>
      <c r="U14" s="1095"/>
      <c r="V14" s="1095"/>
      <c r="W14" s="1095"/>
      <c r="X14" s="1095"/>
      <c r="Y14" s="1095"/>
      <c r="Z14" s="1095"/>
      <c r="AA14" s="1095"/>
      <c r="AB14" s="1095"/>
      <c r="AC14" s="1095"/>
      <c r="AD14" s="1095"/>
      <c r="AE14" s="1096"/>
      <c r="AF14" s="1070"/>
      <c r="AG14" s="1071"/>
      <c r="AH14" s="1071"/>
      <c r="AI14" s="1071"/>
      <c r="AJ14" s="1072"/>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x14ac:dyDescent="0.15">
      <c r="A15" s="261">
        <v>9</v>
      </c>
      <c r="B15" s="1088"/>
      <c r="C15" s="1089"/>
      <c r="D15" s="1089"/>
      <c r="E15" s="1089"/>
      <c r="F15" s="1089"/>
      <c r="G15" s="1089"/>
      <c r="H15" s="1089"/>
      <c r="I15" s="1089"/>
      <c r="J15" s="1089"/>
      <c r="K15" s="1089"/>
      <c r="L15" s="1089"/>
      <c r="M15" s="1089"/>
      <c r="N15" s="1089"/>
      <c r="O15" s="1089"/>
      <c r="P15" s="1090"/>
      <c r="Q15" s="1094"/>
      <c r="R15" s="1095"/>
      <c r="S15" s="1095"/>
      <c r="T15" s="1095"/>
      <c r="U15" s="1095"/>
      <c r="V15" s="1095"/>
      <c r="W15" s="1095"/>
      <c r="X15" s="1095"/>
      <c r="Y15" s="1095"/>
      <c r="Z15" s="1095"/>
      <c r="AA15" s="1095"/>
      <c r="AB15" s="1095"/>
      <c r="AC15" s="1095"/>
      <c r="AD15" s="1095"/>
      <c r="AE15" s="1096"/>
      <c r="AF15" s="1070"/>
      <c r="AG15" s="1071"/>
      <c r="AH15" s="1071"/>
      <c r="AI15" s="1071"/>
      <c r="AJ15" s="1072"/>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x14ac:dyDescent="0.15">
      <c r="A16" s="261">
        <v>10</v>
      </c>
      <c r="B16" s="1088"/>
      <c r="C16" s="1089"/>
      <c r="D16" s="1089"/>
      <c r="E16" s="1089"/>
      <c r="F16" s="1089"/>
      <c r="G16" s="1089"/>
      <c r="H16" s="1089"/>
      <c r="I16" s="1089"/>
      <c r="J16" s="1089"/>
      <c r="K16" s="1089"/>
      <c r="L16" s="1089"/>
      <c r="M16" s="1089"/>
      <c r="N16" s="1089"/>
      <c r="O16" s="1089"/>
      <c r="P16" s="1090"/>
      <c r="Q16" s="1094"/>
      <c r="R16" s="1095"/>
      <c r="S16" s="1095"/>
      <c r="T16" s="1095"/>
      <c r="U16" s="1095"/>
      <c r="V16" s="1095"/>
      <c r="W16" s="1095"/>
      <c r="X16" s="1095"/>
      <c r="Y16" s="1095"/>
      <c r="Z16" s="1095"/>
      <c r="AA16" s="1095"/>
      <c r="AB16" s="1095"/>
      <c r="AC16" s="1095"/>
      <c r="AD16" s="1095"/>
      <c r="AE16" s="1096"/>
      <c r="AF16" s="1070"/>
      <c r="AG16" s="1071"/>
      <c r="AH16" s="1071"/>
      <c r="AI16" s="1071"/>
      <c r="AJ16" s="1072"/>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x14ac:dyDescent="0.15">
      <c r="A17" s="261">
        <v>11</v>
      </c>
      <c r="B17" s="1088"/>
      <c r="C17" s="1089"/>
      <c r="D17" s="1089"/>
      <c r="E17" s="1089"/>
      <c r="F17" s="1089"/>
      <c r="G17" s="1089"/>
      <c r="H17" s="1089"/>
      <c r="I17" s="1089"/>
      <c r="J17" s="1089"/>
      <c r="K17" s="1089"/>
      <c r="L17" s="1089"/>
      <c r="M17" s="1089"/>
      <c r="N17" s="1089"/>
      <c r="O17" s="1089"/>
      <c r="P17" s="1090"/>
      <c r="Q17" s="1094"/>
      <c r="R17" s="1095"/>
      <c r="S17" s="1095"/>
      <c r="T17" s="1095"/>
      <c r="U17" s="1095"/>
      <c r="V17" s="1095"/>
      <c r="W17" s="1095"/>
      <c r="X17" s="1095"/>
      <c r="Y17" s="1095"/>
      <c r="Z17" s="1095"/>
      <c r="AA17" s="1095"/>
      <c r="AB17" s="1095"/>
      <c r="AC17" s="1095"/>
      <c r="AD17" s="1095"/>
      <c r="AE17" s="1096"/>
      <c r="AF17" s="1070"/>
      <c r="AG17" s="1071"/>
      <c r="AH17" s="1071"/>
      <c r="AI17" s="1071"/>
      <c r="AJ17" s="1072"/>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x14ac:dyDescent="0.15">
      <c r="A18" s="261">
        <v>12</v>
      </c>
      <c r="B18" s="1088"/>
      <c r="C18" s="1089"/>
      <c r="D18" s="1089"/>
      <c r="E18" s="1089"/>
      <c r="F18" s="1089"/>
      <c r="G18" s="1089"/>
      <c r="H18" s="1089"/>
      <c r="I18" s="1089"/>
      <c r="J18" s="1089"/>
      <c r="K18" s="1089"/>
      <c r="L18" s="1089"/>
      <c r="M18" s="1089"/>
      <c r="N18" s="1089"/>
      <c r="O18" s="1089"/>
      <c r="P18" s="1090"/>
      <c r="Q18" s="1094"/>
      <c r="R18" s="1095"/>
      <c r="S18" s="1095"/>
      <c r="T18" s="1095"/>
      <c r="U18" s="1095"/>
      <c r="V18" s="1095"/>
      <c r="W18" s="1095"/>
      <c r="X18" s="1095"/>
      <c r="Y18" s="1095"/>
      <c r="Z18" s="1095"/>
      <c r="AA18" s="1095"/>
      <c r="AB18" s="1095"/>
      <c r="AC18" s="1095"/>
      <c r="AD18" s="1095"/>
      <c r="AE18" s="1096"/>
      <c r="AF18" s="1070"/>
      <c r="AG18" s="1071"/>
      <c r="AH18" s="1071"/>
      <c r="AI18" s="1071"/>
      <c r="AJ18" s="1072"/>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x14ac:dyDescent="0.15">
      <c r="A19" s="261">
        <v>13</v>
      </c>
      <c r="B19" s="1088"/>
      <c r="C19" s="1089"/>
      <c r="D19" s="1089"/>
      <c r="E19" s="1089"/>
      <c r="F19" s="1089"/>
      <c r="G19" s="1089"/>
      <c r="H19" s="1089"/>
      <c r="I19" s="1089"/>
      <c r="J19" s="1089"/>
      <c r="K19" s="1089"/>
      <c r="L19" s="1089"/>
      <c r="M19" s="1089"/>
      <c r="N19" s="1089"/>
      <c r="O19" s="1089"/>
      <c r="P19" s="1090"/>
      <c r="Q19" s="1094"/>
      <c r="R19" s="1095"/>
      <c r="S19" s="1095"/>
      <c r="T19" s="1095"/>
      <c r="U19" s="1095"/>
      <c r="V19" s="1095"/>
      <c r="W19" s="1095"/>
      <c r="X19" s="1095"/>
      <c r="Y19" s="1095"/>
      <c r="Z19" s="1095"/>
      <c r="AA19" s="1095"/>
      <c r="AB19" s="1095"/>
      <c r="AC19" s="1095"/>
      <c r="AD19" s="1095"/>
      <c r="AE19" s="1096"/>
      <c r="AF19" s="1070"/>
      <c r="AG19" s="1071"/>
      <c r="AH19" s="1071"/>
      <c r="AI19" s="1071"/>
      <c r="AJ19" s="1072"/>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x14ac:dyDescent="0.15">
      <c r="A20" s="261">
        <v>14</v>
      </c>
      <c r="B20" s="1088"/>
      <c r="C20" s="1089"/>
      <c r="D20" s="1089"/>
      <c r="E20" s="1089"/>
      <c r="F20" s="1089"/>
      <c r="G20" s="1089"/>
      <c r="H20" s="1089"/>
      <c r="I20" s="1089"/>
      <c r="J20" s="1089"/>
      <c r="K20" s="1089"/>
      <c r="L20" s="1089"/>
      <c r="M20" s="1089"/>
      <c r="N20" s="1089"/>
      <c r="O20" s="1089"/>
      <c r="P20" s="1090"/>
      <c r="Q20" s="1094"/>
      <c r="R20" s="1095"/>
      <c r="S20" s="1095"/>
      <c r="T20" s="1095"/>
      <c r="U20" s="1095"/>
      <c r="V20" s="1095"/>
      <c r="W20" s="1095"/>
      <c r="X20" s="1095"/>
      <c r="Y20" s="1095"/>
      <c r="Z20" s="1095"/>
      <c r="AA20" s="1095"/>
      <c r="AB20" s="1095"/>
      <c r="AC20" s="1095"/>
      <c r="AD20" s="1095"/>
      <c r="AE20" s="1096"/>
      <c r="AF20" s="1070"/>
      <c r="AG20" s="1071"/>
      <c r="AH20" s="1071"/>
      <c r="AI20" s="1071"/>
      <c r="AJ20" s="1072"/>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x14ac:dyDescent="0.2">
      <c r="A21" s="261">
        <v>15</v>
      </c>
      <c r="B21" s="1088"/>
      <c r="C21" s="1089"/>
      <c r="D21" s="1089"/>
      <c r="E21" s="1089"/>
      <c r="F21" s="1089"/>
      <c r="G21" s="1089"/>
      <c r="H21" s="1089"/>
      <c r="I21" s="1089"/>
      <c r="J21" s="1089"/>
      <c r="K21" s="1089"/>
      <c r="L21" s="1089"/>
      <c r="M21" s="1089"/>
      <c r="N21" s="1089"/>
      <c r="O21" s="1089"/>
      <c r="P21" s="1090"/>
      <c r="Q21" s="1094"/>
      <c r="R21" s="1095"/>
      <c r="S21" s="1095"/>
      <c r="T21" s="1095"/>
      <c r="U21" s="1095"/>
      <c r="V21" s="1095"/>
      <c r="W21" s="1095"/>
      <c r="X21" s="1095"/>
      <c r="Y21" s="1095"/>
      <c r="Z21" s="1095"/>
      <c r="AA21" s="1095"/>
      <c r="AB21" s="1095"/>
      <c r="AC21" s="1095"/>
      <c r="AD21" s="1095"/>
      <c r="AE21" s="1096"/>
      <c r="AF21" s="1070"/>
      <c r="AG21" s="1071"/>
      <c r="AH21" s="1071"/>
      <c r="AI21" s="1071"/>
      <c r="AJ21" s="1072"/>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x14ac:dyDescent="0.15">
      <c r="A22" s="261">
        <v>16</v>
      </c>
      <c r="B22" s="1088"/>
      <c r="C22" s="1089"/>
      <c r="D22" s="1089"/>
      <c r="E22" s="1089"/>
      <c r="F22" s="1089"/>
      <c r="G22" s="1089"/>
      <c r="H22" s="1089"/>
      <c r="I22" s="1089"/>
      <c r="J22" s="1089"/>
      <c r="K22" s="1089"/>
      <c r="L22" s="1089"/>
      <c r="M22" s="1089"/>
      <c r="N22" s="1089"/>
      <c r="O22" s="1089"/>
      <c r="P22" s="1090"/>
      <c r="Q22" s="1132"/>
      <c r="R22" s="1133"/>
      <c r="S22" s="1133"/>
      <c r="T22" s="1133"/>
      <c r="U22" s="1133"/>
      <c r="V22" s="1133"/>
      <c r="W22" s="1133"/>
      <c r="X22" s="1133"/>
      <c r="Y22" s="1133"/>
      <c r="Z22" s="1133"/>
      <c r="AA22" s="1133"/>
      <c r="AB22" s="1133"/>
      <c r="AC22" s="1133"/>
      <c r="AD22" s="1133"/>
      <c r="AE22" s="1134"/>
      <c r="AF22" s="1070"/>
      <c r="AG22" s="1071"/>
      <c r="AH22" s="1071"/>
      <c r="AI22" s="1071"/>
      <c r="AJ22" s="1072"/>
      <c r="AK22" s="1128"/>
      <c r="AL22" s="1129"/>
      <c r="AM22" s="1129"/>
      <c r="AN22" s="1129"/>
      <c r="AO22" s="1129"/>
      <c r="AP22" s="1129"/>
      <c r="AQ22" s="1129"/>
      <c r="AR22" s="1129"/>
      <c r="AS22" s="1129"/>
      <c r="AT22" s="1129"/>
      <c r="AU22" s="1130"/>
      <c r="AV22" s="1130"/>
      <c r="AW22" s="1130"/>
      <c r="AX22" s="1130"/>
      <c r="AY22" s="1131"/>
      <c r="AZ22" s="1086" t="s">
        <v>386</v>
      </c>
      <c r="BA22" s="1086"/>
      <c r="BB22" s="1086"/>
      <c r="BC22" s="1086"/>
      <c r="BD22" s="1087"/>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x14ac:dyDescent="0.2">
      <c r="A23" s="264" t="s">
        <v>387</v>
      </c>
      <c r="B23" s="995" t="s">
        <v>388</v>
      </c>
      <c r="C23" s="996"/>
      <c r="D23" s="996"/>
      <c r="E23" s="996"/>
      <c r="F23" s="996"/>
      <c r="G23" s="996"/>
      <c r="H23" s="996"/>
      <c r="I23" s="996"/>
      <c r="J23" s="996"/>
      <c r="K23" s="996"/>
      <c r="L23" s="996"/>
      <c r="M23" s="996"/>
      <c r="N23" s="996"/>
      <c r="O23" s="996"/>
      <c r="P23" s="997"/>
      <c r="Q23" s="1119">
        <v>23208</v>
      </c>
      <c r="R23" s="1120"/>
      <c r="S23" s="1120"/>
      <c r="T23" s="1120"/>
      <c r="U23" s="1120"/>
      <c r="V23" s="1120">
        <v>23003</v>
      </c>
      <c r="W23" s="1120"/>
      <c r="X23" s="1120"/>
      <c r="Y23" s="1120"/>
      <c r="Z23" s="1120"/>
      <c r="AA23" s="1120">
        <v>205</v>
      </c>
      <c r="AB23" s="1120"/>
      <c r="AC23" s="1120"/>
      <c r="AD23" s="1120"/>
      <c r="AE23" s="1121"/>
      <c r="AF23" s="1122">
        <v>55</v>
      </c>
      <c r="AG23" s="1120"/>
      <c r="AH23" s="1120"/>
      <c r="AI23" s="1120"/>
      <c r="AJ23" s="1123"/>
      <c r="AK23" s="1124"/>
      <c r="AL23" s="1125"/>
      <c r="AM23" s="1125"/>
      <c r="AN23" s="1125"/>
      <c r="AO23" s="1125"/>
      <c r="AP23" s="1120">
        <v>3442</v>
      </c>
      <c r="AQ23" s="1120"/>
      <c r="AR23" s="1120"/>
      <c r="AS23" s="1120"/>
      <c r="AT23" s="1120"/>
      <c r="AU23" s="1126"/>
      <c r="AV23" s="1126"/>
      <c r="AW23" s="1126"/>
      <c r="AX23" s="1126"/>
      <c r="AY23" s="1127"/>
      <c r="AZ23" s="1116" t="s">
        <v>129</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x14ac:dyDescent="0.15">
      <c r="A24" s="1115" t="s">
        <v>389</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x14ac:dyDescent="0.2">
      <c r="A25" s="1114" t="s">
        <v>390</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x14ac:dyDescent="0.15">
      <c r="A26" s="1046" t="s">
        <v>368</v>
      </c>
      <c r="B26" s="1047"/>
      <c r="C26" s="1047"/>
      <c r="D26" s="1047"/>
      <c r="E26" s="1047"/>
      <c r="F26" s="1047"/>
      <c r="G26" s="1047"/>
      <c r="H26" s="1047"/>
      <c r="I26" s="1047"/>
      <c r="J26" s="1047"/>
      <c r="K26" s="1047"/>
      <c r="L26" s="1047"/>
      <c r="M26" s="1047"/>
      <c r="N26" s="1047"/>
      <c r="O26" s="1047"/>
      <c r="P26" s="1048"/>
      <c r="Q26" s="1052" t="s">
        <v>391</v>
      </c>
      <c r="R26" s="1053"/>
      <c r="S26" s="1053"/>
      <c r="T26" s="1053"/>
      <c r="U26" s="1054"/>
      <c r="V26" s="1052" t="s">
        <v>392</v>
      </c>
      <c r="W26" s="1053"/>
      <c r="X26" s="1053"/>
      <c r="Y26" s="1053"/>
      <c r="Z26" s="1054"/>
      <c r="AA26" s="1052" t="s">
        <v>393</v>
      </c>
      <c r="AB26" s="1053"/>
      <c r="AC26" s="1053"/>
      <c r="AD26" s="1053"/>
      <c r="AE26" s="1053"/>
      <c r="AF26" s="1110" t="s">
        <v>394</v>
      </c>
      <c r="AG26" s="1059"/>
      <c r="AH26" s="1059"/>
      <c r="AI26" s="1059"/>
      <c r="AJ26" s="1111"/>
      <c r="AK26" s="1053" t="s">
        <v>395</v>
      </c>
      <c r="AL26" s="1053"/>
      <c r="AM26" s="1053"/>
      <c r="AN26" s="1053"/>
      <c r="AO26" s="1054"/>
      <c r="AP26" s="1052" t="s">
        <v>396</v>
      </c>
      <c r="AQ26" s="1053"/>
      <c r="AR26" s="1053"/>
      <c r="AS26" s="1053"/>
      <c r="AT26" s="1054"/>
      <c r="AU26" s="1052" t="s">
        <v>397</v>
      </c>
      <c r="AV26" s="1053"/>
      <c r="AW26" s="1053"/>
      <c r="AX26" s="1053"/>
      <c r="AY26" s="1054"/>
      <c r="AZ26" s="1052" t="s">
        <v>398</v>
      </c>
      <c r="BA26" s="1053"/>
      <c r="BB26" s="1053"/>
      <c r="BC26" s="1053"/>
      <c r="BD26" s="1054"/>
      <c r="BE26" s="1052" t="s">
        <v>375</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x14ac:dyDescent="0.2">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x14ac:dyDescent="0.15">
      <c r="A28" s="266">
        <v>1</v>
      </c>
      <c r="B28" s="1101" t="s">
        <v>399</v>
      </c>
      <c r="C28" s="1102"/>
      <c r="D28" s="1102"/>
      <c r="E28" s="1102"/>
      <c r="F28" s="1102"/>
      <c r="G28" s="1102"/>
      <c r="H28" s="1102"/>
      <c r="I28" s="1102"/>
      <c r="J28" s="1102"/>
      <c r="K28" s="1102"/>
      <c r="L28" s="1102"/>
      <c r="M28" s="1102"/>
      <c r="N28" s="1102"/>
      <c r="O28" s="1102"/>
      <c r="P28" s="1103"/>
      <c r="Q28" s="1104">
        <v>577</v>
      </c>
      <c r="R28" s="1105"/>
      <c r="S28" s="1105"/>
      <c r="T28" s="1105"/>
      <c r="U28" s="1105"/>
      <c r="V28" s="1105">
        <v>488</v>
      </c>
      <c r="W28" s="1105"/>
      <c r="X28" s="1105"/>
      <c r="Y28" s="1105"/>
      <c r="Z28" s="1105"/>
      <c r="AA28" s="1105">
        <v>89</v>
      </c>
      <c r="AB28" s="1105"/>
      <c r="AC28" s="1105"/>
      <c r="AD28" s="1105"/>
      <c r="AE28" s="1106"/>
      <c r="AF28" s="1107">
        <v>89</v>
      </c>
      <c r="AG28" s="1105"/>
      <c r="AH28" s="1105"/>
      <c r="AI28" s="1105"/>
      <c r="AJ28" s="1108"/>
      <c r="AK28" s="1109">
        <v>45</v>
      </c>
      <c r="AL28" s="1097"/>
      <c r="AM28" s="1097"/>
      <c r="AN28" s="1097"/>
      <c r="AO28" s="1097"/>
      <c r="AP28" s="1097" t="s">
        <v>505</v>
      </c>
      <c r="AQ28" s="1097"/>
      <c r="AR28" s="1097"/>
      <c r="AS28" s="1097"/>
      <c r="AT28" s="1097"/>
      <c r="AU28" s="1097" t="s">
        <v>505</v>
      </c>
      <c r="AV28" s="1097"/>
      <c r="AW28" s="1097"/>
      <c r="AX28" s="1097"/>
      <c r="AY28" s="1097"/>
      <c r="AZ28" s="1098" t="s">
        <v>505</v>
      </c>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x14ac:dyDescent="0.15">
      <c r="A29" s="266">
        <v>2</v>
      </c>
      <c r="B29" s="1088" t="s">
        <v>400</v>
      </c>
      <c r="C29" s="1089"/>
      <c r="D29" s="1089"/>
      <c r="E29" s="1089"/>
      <c r="F29" s="1089"/>
      <c r="G29" s="1089"/>
      <c r="H29" s="1089"/>
      <c r="I29" s="1089"/>
      <c r="J29" s="1089"/>
      <c r="K29" s="1089"/>
      <c r="L29" s="1089"/>
      <c r="M29" s="1089"/>
      <c r="N29" s="1089"/>
      <c r="O29" s="1089"/>
      <c r="P29" s="1090"/>
      <c r="Q29" s="1094">
        <v>603</v>
      </c>
      <c r="R29" s="1095"/>
      <c r="S29" s="1095"/>
      <c r="T29" s="1095"/>
      <c r="U29" s="1095"/>
      <c r="V29" s="1095">
        <v>557</v>
      </c>
      <c r="W29" s="1095"/>
      <c r="X29" s="1095"/>
      <c r="Y29" s="1095"/>
      <c r="Z29" s="1095"/>
      <c r="AA29" s="1095">
        <v>46</v>
      </c>
      <c r="AB29" s="1095"/>
      <c r="AC29" s="1095"/>
      <c r="AD29" s="1095"/>
      <c r="AE29" s="1096"/>
      <c r="AF29" s="1070">
        <v>46</v>
      </c>
      <c r="AG29" s="1071"/>
      <c r="AH29" s="1071"/>
      <c r="AI29" s="1071"/>
      <c r="AJ29" s="1072"/>
      <c r="AK29" s="1031">
        <v>89</v>
      </c>
      <c r="AL29" s="1022"/>
      <c r="AM29" s="1022"/>
      <c r="AN29" s="1022"/>
      <c r="AO29" s="1022"/>
      <c r="AP29" s="1022" t="s">
        <v>505</v>
      </c>
      <c r="AQ29" s="1022"/>
      <c r="AR29" s="1022"/>
      <c r="AS29" s="1022"/>
      <c r="AT29" s="1022"/>
      <c r="AU29" s="1022" t="s">
        <v>505</v>
      </c>
      <c r="AV29" s="1022"/>
      <c r="AW29" s="1022"/>
      <c r="AX29" s="1022"/>
      <c r="AY29" s="1022"/>
      <c r="AZ29" s="1093" t="s">
        <v>505</v>
      </c>
      <c r="BA29" s="1093"/>
      <c r="BB29" s="1093"/>
      <c r="BC29" s="1093"/>
      <c r="BD29" s="1093"/>
      <c r="BE29" s="1083"/>
      <c r="BF29" s="1083"/>
      <c r="BG29" s="1083"/>
      <c r="BH29" s="1083"/>
      <c r="BI29" s="1084"/>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x14ac:dyDescent="0.15">
      <c r="A30" s="266">
        <v>3</v>
      </c>
      <c r="B30" s="1088" t="s">
        <v>401</v>
      </c>
      <c r="C30" s="1089"/>
      <c r="D30" s="1089"/>
      <c r="E30" s="1089"/>
      <c r="F30" s="1089"/>
      <c r="G30" s="1089"/>
      <c r="H30" s="1089"/>
      <c r="I30" s="1089"/>
      <c r="J30" s="1089"/>
      <c r="K30" s="1089"/>
      <c r="L30" s="1089"/>
      <c r="M30" s="1089"/>
      <c r="N30" s="1089"/>
      <c r="O30" s="1089"/>
      <c r="P30" s="1090"/>
      <c r="Q30" s="1094">
        <v>136</v>
      </c>
      <c r="R30" s="1095"/>
      <c r="S30" s="1095"/>
      <c r="T30" s="1095"/>
      <c r="U30" s="1095"/>
      <c r="V30" s="1095">
        <v>131</v>
      </c>
      <c r="W30" s="1095"/>
      <c r="X30" s="1095"/>
      <c r="Y30" s="1095"/>
      <c r="Z30" s="1095"/>
      <c r="AA30" s="1095">
        <v>5</v>
      </c>
      <c r="AB30" s="1095"/>
      <c r="AC30" s="1095"/>
      <c r="AD30" s="1095"/>
      <c r="AE30" s="1096"/>
      <c r="AF30" s="1070">
        <v>5</v>
      </c>
      <c r="AG30" s="1071"/>
      <c r="AH30" s="1071"/>
      <c r="AI30" s="1071"/>
      <c r="AJ30" s="1072"/>
      <c r="AK30" s="1031">
        <v>81</v>
      </c>
      <c r="AL30" s="1022"/>
      <c r="AM30" s="1022"/>
      <c r="AN30" s="1022"/>
      <c r="AO30" s="1022"/>
      <c r="AP30" s="1022" t="s">
        <v>505</v>
      </c>
      <c r="AQ30" s="1022"/>
      <c r="AR30" s="1022"/>
      <c r="AS30" s="1022"/>
      <c r="AT30" s="1022"/>
      <c r="AU30" s="1022" t="s">
        <v>505</v>
      </c>
      <c r="AV30" s="1022"/>
      <c r="AW30" s="1022"/>
      <c r="AX30" s="1022"/>
      <c r="AY30" s="1022"/>
      <c r="AZ30" s="1093" t="s">
        <v>505</v>
      </c>
      <c r="BA30" s="1093"/>
      <c r="BB30" s="1093"/>
      <c r="BC30" s="1093"/>
      <c r="BD30" s="1093"/>
      <c r="BE30" s="1083"/>
      <c r="BF30" s="1083"/>
      <c r="BG30" s="1083"/>
      <c r="BH30" s="1083"/>
      <c r="BI30" s="1084"/>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x14ac:dyDescent="0.15">
      <c r="A31" s="266">
        <v>4</v>
      </c>
      <c r="B31" s="1088" t="s">
        <v>402</v>
      </c>
      <c r="C31" s="1089"/>
      <c r="D31" s="1089"/>
      <c r="E31" s="1089"/>
      <c r="F31" s="1089"/>
      <c r="G31" s="1089"/>
      <c r="H31" s="1089"/>
      <c r="I31" s="1089"/>
      <c r="J31" s="1089"/>
      <c r="K31" s="1089"/>
      <c r="L31" s="1089"/>
      <c r="M31" s="1089"/>
      <c r="N31" s="1089"/>
      <c r="O31" s="1089"/>
      <c r="P31" s="1090"/>
      <c r="Q31" s="1094">
        <v>79</v>
      </c>
      <c r="R31" s="1095"/>
      <c r="S31" s="1095"/>
      <c r="T31" s="1095"/>
      <c r="U31" s="1095"/>
      <c r="V31" s="1095">
        <v>69</v>
      </c>
      <c r="W31" s="1095"/>
      <c r="X31" s="1095"/>
      <c r="Y31" s="1095"/>
      <c r="Z31" s="1095"/>
      <c r="AA31" s="1095">
        <v>10</v>
      </c>
      <c r="AB31" s="1095"/>
      <c r="AC31" s="1095"/>
      <c r="AD31" s="1095"/>
      <c r="AE31" s="1096"/>
      <c r="AF31" s="1070">
        <v>10</v>
      </c>
      <c r="AG31" s="1071"/>
      <c r="AH31" s="1071"/>
      <c r="AI31" s="1071"/>
      <c r="AJ31" s="1072"/>
      <c r="AK31" s="1031">
        <v>33</v>
      </c>
      <c r="AL31" s="1022"/>
      <c r="AM31" s="1022"/>
      <c r="AN31" s="1022"/>
      <c r="AO31" s="1022"/>
      <c r="AP31" s="1022">
        <v>28</v>
      </c>
      <c r="AQ31" s="1022"/>
      <c r="AR31" s="1022"/>
      <c r="AS31" s="1022"/>
      <c r="AT31" s="1022"/>
      <c r="AU31" s="1022" t="s">
        <v>505</v>
      </c>
      <c r="AV31" s="1022"/>
      <c r="AW31" s="1022"/>
      <c r="AX31" s="1022"/>
      <c r="AY31" s="1022"/>
      <c r="AZ31" s="1093" t="s">
        <v>505</v>
      </c>
      <c r="BA31" s="1093"/>
      <c r="BB31" s="1093"/>
      <c r="BC31" s="1093"/>
      <c r="BD31" s="1093"/>
      <c r="BE31" s="1083"/>
      <c r="BF31" s="1083"/>
      <c r="BG31" s="1083"/>
      <c r="BH31" s="1083"/>
      <c r="BI31" s="1084"/>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x14ac:dyDescent="0.15">
      <c r="A32" s="266">
        <v>5</v>
      </c>
      <c r="B32" s="1088" t="s">
        <v>403</v>
      </c>
      <c r="C32" s="1089"/>
      <c r="D32" s="1089"/>
      <c r="E32" s="1089"/>
      <c r="F32" s="1089"/>
      <c r="G32" s="1089"/>
      <c r="H32" s="1089"/>
      <c r="I32" s="1089"/>
      <c r="J32" s="1089"/>
      <c r="K32" s="1089"/>
      <c r="L32" s="1089"/>
      <c r="M32" s="1089"/>
      <c r="N32" s="1089"/>
      <c r="O32" s="1089"/>
      <c r="P32" s="1090"/>
      <c r="Q32" s="1094">
        <v>290</v>
      </c>
      <c r="R32" s="1095"/>
      <c r="S32" s="1095"/>
      <c r="T32" s="1095"/>
      <c r="U32" s="1095"/>
      <c r="V32" s="1095">
        <v>259</v>
      </c>
      <c r="W32" s="1095"/>
      <c r="X32" s="1095"/>
      <c r="Y32" s="1095"/>
      <c r="Z32" s="1095"/>
      <c r="AA32" s="1095">
        <v>31</v>
      </c>
      <c r="AB32" s="1095"/>
      <c r="AC32" s="1095"/>
      <c r="AD32" s="1095"/>
      <c r="AE32" s="1096"/>
      <c r="AF32" s="1070">
        <v>31</v>
      </c>
      <c r="AG32" s="1071"/>
      <c r="AH32" s="1071"/>
      <c r="AI32" s="1071"/>
      <c r="AJ32" s="1072"/>
      <c r="AK32" s="1031">
        <v>147</v>
      </c>
      <c r="AL32" s="1022"/>
      <c r="AM32" s="1022"/>
      <c r="AN32" s="1022"/>
      <c r="AO32" s="1022"/>
      <c r="AP32" s="1022">
        <v>149</v>
      </c>
      <c r="AQ32" s="1022"/>
      <c r="AR32" s="1022"/>
      <c r="AS32" s="1022"/>
      <c r="AT32" s="1022"/>
      <c r="AU32" s="1022" t="s">
        <v>505</v>
      </c>
      <c r="AV32" s="1022"/>
      <c r="AW32" s="1022"/>
      <c r="AX32" s="1022"/>
      <c r="AY32" s="1022"/>
      <c r="AZ32" s="1093" t="s">
        <v>505</v>
      </c>
      <c r="BA32" s="1093"/>
      <c r="BB32" s="1093"/>
      <c r="BC32" s="1093"/>
      <c r="BD32" s="1093"/>
      <c r="BE32" s="1083"/>
      <c r="BF32" s="1083"/>
      <c r="BG32" s="1083"/>
      <c r="BH32" s="1083"/>
      <c r="BI32" s="1084"/>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x14ac:dyDescent="0.15">
      <c r="A33" s="266">
        <v>6</v>
      </c>
      <c r="B33" s="1088" t="s">
        <v>404</v>
      </c>
      <c r="C33" s="1089"/>
      <c r="D33" s="1089"/>
      <c r="E33" s="1089"/>
      <c r="F33" s="1089"/>
      <c r="G33" s="1089"/>
      <c r="H33" s="1089"/>
      <c r="I33" s="1089"/>
      <c r="J33" s="1089"/>
      <c r="K33" s="1089"/>
      <c r="L33" s="1089"/>
      <c r="M33" s="1089"/>
      <c r="N33" s="1089"/>
      <c r="O33" s="1089"/>
      <c r="P33" s="1090"/>
      <c r="Q33" s="1094">
        <v>121</v>
      </c>
      <c r="R33" s="1095"/>
      <c r="S33" s="1095"/>
      <c r="T33" s="1095"/>
      <c r="U33" s="1095"/>
      <c r="V33" s="1095">
        <v>100</v>
      </c>
      <c r="W33" s="1095"/>
      <c r="X33" s="1095"/>
      <c r="Y33" s="1095"/>
      <c r="Z33" s="1095"/>
      <c r="AA33" s="1095">
        <v>21</v>
      </c>
      <c r="AB33" s="1095"/>
      <c r="AC33" s="1095"/>
      <c r="AD33" s="1095"/>
      <c r="AE33" s="1096"/>
      <c r="AF33" s="1070">
        <v>98</v>
      </c>
      <c r="AG33" s="1071"/>
      <c r="AH33" s="1071"/>
      <c r="AI33" s="1071"/>
      <c r="AJ33" s="1072"/>
      <c r="AK33" s="1031">
        <v>12</v>
      </c>
      <c r="AL33" s="1022"/>
      <c r="AM33" s="1022"/>
      <c r="AN33" s="1022"/>
      <c r="AO33" s="1022"/>
      <c r="AP33" s="1022">
        <v>211</v>
      </c>
      <c r="AQ33" s="1022"/>
      <c r="AR33" s="1022"/>
      <c r="AS33" s="1022"/>
      <c r="AT33" s="1022"/>
      <c r="AU33" s="1022">
        <v>54</v>
      </c>
      <c r="AV33" s="1022"/>
      <c r="AW33" s="1022"/>
      <c r="AX33" s="1022"/>
      <c r="AY33" s="1022"/>
      <c r="AZ33" s="1093" t="s">
        <v>505</v>
      </c>
      <c r="BA33" s="1093"/>
      <c r="BB33" s="1093"/>
      <c r="BC33" s="1093"/>
      <c r="BD33" s="1093"/>
      <c r="BE33" s="1083" t="s">
        <v>405</v>
      </c>
      <c r="BF33" s="1083"/>
      <c r="BG33" s="1083"/>
      <c r="BH33" s="1083"/>
      <c r="BI33" s="1084"/>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x14ac:dyDescent="0.15">
      <c r="A34" s="266">
        <v>7</v>
      </c>
      <c r="B34" s="1088" t="s">
        <v>406</v>
      </c>
      <c r="C34" s="1089"/>
      <c r="D34" s="1089"/>
      <c r="E34" s="1089"/>
      <c r="F34" s="1089"/>
      <c r="G34" s="1089"/>
      <c r="H34" s="1089"/>
      <c r="I34" s="1089"/>
      <c r="J34" s="1089"/>
      <c r="K34" s="1089"/>
      <c r="L34" s="1089"/>
      <c r="M34" s="1089"/>
      <c r="N34" s="1089"/>
      <c r="O34" s="1089"/>
      <c r="P34" s="1090"/>
      <c r="Q34" s="1094">
        <v>42</v>
      </c>
      <c r="R34" s="1095"/>
      <c r="S34" s="1095"/>
      <c r="T34" s="1095"/>
      <c r="U34" s="1095"/>
      <c r="V34" s="1095">
        <v>36</v>
      </c>
      <c r="W34" s="1095"/>
      <c r="X34" s="1095"/>
      <c r="Y34" s="1095"/>
      <c r="Z34" s="1095"/>
      <c r="AA34" s="1095">
        <v>6</v>
      </c>
      <c r="AB34" s="1095"/>
      <c r="AC34" s="1095"/>
      <c r="AD34" s="1095"/>
      <c r="AE34" s="1096"/>
      <c r="AF34" s="1070">
        <v>6</v>
      </c>
      <c r="AG34" s="1071"/>
      <c r="AH34" s="1071"/>
      <c r="AI34" s="1071"/>
      <c r="AJ34" s="1072"/>
      <c r="AK34" s="1031">
        <v>16</v>
      </c>
      <c r="AL34" s="1022"/>
      <c r="AM34" s="1022"/>
      <c r="AN34" s="1022"/>
      <c r="AO34" s="1022"/>
      <c r="AP34" s="1022">
        <v>119</v>
      </c>
      <c r="AQ34" s="1022"/>
      <c r="AR34" s="1022"/>
      <c r="AS34" s="1022"/>
      <c r="AT34" s="1022"/>
      <c r="AU34" s="1022">
        <v>107</v>
      </c>
      <c r="AV34" s="1022"/>
      <c r="AW34" s="1022"/>
      <c r="AX34" s="1022"/>
      <c r="AY34" s="1022"/>
      <c r="AZ34" s="1093" t="s">
        <v>505</v>
      </c>
      <c r="BA34" s="1093"/>
      <c r="BB34" s="1093"/>
      <c r="BC34" s="1093"/>
      <c r="BD34" s="1093"/>
      <c r="BE34" s="1083" t="s">
        <v>407</v>
      </c>
      <c r="BF34" s="1083"/>
      <c r="BG34" s="1083"/>
      <c r="BH34" s="1083"/>
      <c r="BI34" s="1084"/>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x14ac:dyDescent="0.15">
      <c r="A35" s="266">
        <v>8</v>
      </c>
      <c r="B35" s="1088" t="s">
        <v>408</v>
      </c>
      <c r="C35" s="1089"/>
      <c r="D35" s="1089"/>
      <c r="E35" s="1089"/>
      <c r="F35" s="1089"/>
      <c r="G35" s="1089"/>
      <c r="H35" s="1089"/>
      <c r="I35" s="1089"/>
      <c r="J35" s="1089"/>
      <c r="K35" s="1089"/>
      <c r="L35" s="1089"/>
      <c r="M35" s="1089"/>
      <c r="N35" s="1089"/>
      <c r="O35" s="1089"/>
      <c r="P35" s="1090"/>
      <c r="Q35" s="1094">
        <v>473</v>
      </c>
      <c r="R35" s="1095"/>
      <c r="S35" s="1095"/>
      <c r="T35" s="1095"/>
      <c r="U35" s="1095"/>
      <c r="V35" s="1095">
        <v>466</v>
      </c>
      <c r="W35" s="1095"/>
      <c r="X35" s="1095"/>
      <c r="Y35" s="1095"/>
      <c r="Z35" s="1095"/>
      <c r="AA35" s="1095">
        <v>7</v>
      </c>
      <c r="AB35" s="1095"/>
      <c r="AC35" s="1095"/>
      <c r="AD35" s="1095"/>
      <c r="AE35" s="1096"/>
      <c r="AF35" s="1070">
        <v>7</v>
      </c>
      <c r="AG35" s="1071"/>
      <c r="AH35" s="1071"/>
      <c r="AI35" s="1071"/>
      <c r="AJ35" s="1072"/>
      <c r="AK35" s="1031">
        <v>32</v>
      </c>
      <c r="AL35" s="1022"/>
      <c r="AM35" s="1022"/>
      <c r="AN35" s="1022"/>
      <c r="AO35" s="1022"/>
      <c r="AP35" s="1022">
        <v>754</v>
      </c>
      <c r="AQ35" s="1022"/>
      <c r="AR35" s="1022"/>
      <c r="AS35" s="1022"/>
      <c r="AT35" s="1022"/>
      <c r="AU35" s="1022">
        <v>506</v>
      </c>
      <c r="AV35" s="1022"/>
      <c r="AW35" s="1022"/>
      <c r="AX35" s="1022"/>
      <c r="AY35" s="1022"/>
      <c r="AZ35" s="1093" t="s">
        <v>505</v>
      </c>
      <c r="BA35" s="1093"/>
      <c r="BB35" s="1093"/>
      <c r="BC35" s="1093"/>
      <c r="BD35" s="1093"/>
      <c r="BE35" s="1083" t="s">
        <v>409</v>
      </c>
      <c r="BF35" s="1083"/>
      <c r="BG35" s="1083"/>
      <c r="BH35" s="1083"/>
      <c r="BI35" s="1084"/>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x14ac:dyDescent="0.15">
      <c r="A36" s="266">
        <v>9</v>
      </c>
      <c r="B36" s="1088" t="s">
        <v>410</v>
      </c>
      <c r="C36" s="1089"/>
      <c r="D36" s="1089"/>
      <c r="E36" s="1089"/>
      <c r="F36" s="1089"/>
      <c r="G36" s="1089"/>
      <c r="H36" s="1089"/>
      <c r="I36" s="1089"/>
      <c r="J36" s="1089"/>
      <c r="K36" s="1089"/>
      <c r="L36" s="1089"/>
      <c r="M36" s="1089"/>
      <c r="N36" s="1089"/>
      <c r="O36" s="1089"/>
      <c r="P36" s="1090"/>
      <c r="Q36" s="1094">
        <v>17</v>
      </c>
      <c r="R36" s="1095"/>
      <c r="S36" s="1095"/>
      <c r="T36" s="1095"/>
      <c r="U36" s="1095"/>
      <c r="V36" s="1095">
        <v>15</v>
      </c>
      <c r="W36" s="1095"/>
      <c r="X36" s="1095"/>
      <c r="Y36" s="1095"/>
      <c r="Z36" s="1095"/>
      <c r="AA36" s="1095">
        <v>2</v>
      </c>
      <c r="AB36" s="1095"/>
      <c r="AC36" s="1095"/>
      <c r="AD36" s="1095"/>
      <c r="AE36" s="1096"/>
      <c r="AF36" s="1070">
        <v>2</v>
      </c>
      <c r="AG36" s="1071"/>
      <c r="AH36" s="1071"/>
      <c r="AI36" s="1071"/>
      <c r="AJ36" s="1072"/>
      <c r="AK36" s="1031">
        <v>8</v>
      </c>
      <c r="AL36" s="1022"/>
      <c r="AM36" s="1022"/>
      <c r="AN36" s="1022"/>
      <c r="AO36" s="1022"/>
      <c r="AP36" s="1022">
        <v>40</v>
      </c>
      <c r="AQ36" s="1022"/>
      <c r="AR36" s="1022"/>
      <c r="AS36" s="1022"/>
      <c r="AT36" s="1022"/>
      <c r="AU36" s="1022">
        <v>39</v>
      </c>
      <c r="AV36" s="1022"/>
      <c r="AW36" s="1022"/>
      <c r="AX36" s="1022"/>
      <c r="AY36" s="1022"/>
      <c r="AZ36" s="1093" t="s">
        <v>505</v>
      </c>
      <c r="BA36" s="1093"/>
      <c r="BB36" s="1093"/>
      <c r="BC36" s="1093"/>
      <c r="BD36" s="1093"/>
      <c r="BE36" s="1083" t="s">
        <v>407</v>
      </c>
      <c r="BF36" s="1083"/>
      <c r="BG36" s="1083"/>
      <c r="BH36" s="1083"/>
      <c r="BI36" s="1084"/>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x14ac:dyDescent="0.15">
      <c r="A37" s="266">
        <v>10</v>
      </c>
      <c r="B37" s="1088" t="s">
        <v>411</v>
      </c>
      <c r="C37" s="1089"/>
      <c r="D37" s="1089"/>
      <c r="E37" s="1089"/>
      <c r="F37" s="1089"/>
      <c r="G37" s="1089"/>
      <c r="H37" s="1089"/>
      <c r="I37" s="1089"/>
      <c r="J37" s="1089"/>
      <c r="K37" s="1089"/>
      <c r="L37" s="1089"/>
      <c r="M37" s="1089"/>
      <c r="N37" s="1089"/>
      <c r="O37" s="1089"/>
      <c r="P37" s="1090"/>
      <c r="Q37" s="1094">
        <v>11</v>
      </c>
      <c r="R37" s="1095"/>
      <c r="S37" s="1095"/>
      <c r="T37" s="1095"/>
      <c r="U37" s="1095"/>
      <c r="V37" s="1095">
        <v>8</v>
      </c>
      <c r="W37" s="1095"/>
      <c r="X37" s="1095"/>
      <c r="Y37" s="1095"/>
      <c r="Z37" s="1095"/>
      <c r="AA37" s="1095">
        <v>3</v>
      </c>
      <c r="AB37" s="1095"/>
      <c r="AC37" s="1095"/>
      <c r="AD37" s="1095"/>
      <c r="AE37" s="1096"/>
      <c r="AF37" s="1070">
        <v>3</v>
      </c>
      <c r="AG37" s="1071"/>
      <c r="AH37" s="1071"/>
      <c r="AI37" s="1071"/>
      <c r="AJ37" s="1072"/>
      <c r="AK37" s="1031">
        <v>7</v>
      </c>
      <c r="AL37" s="1022"/>
      <c r="AM37" s="1022"/>
      <c r="AN37" s="1022"/>
      <c r="AO37" s="1022"/>
      <c r="AP37" s="1022">
        <v>31</v>
      </c>
      <c r="AQ37" s="1022"/>
      <c r="AR37" s="1022"/>
      <c r="AS37" s="1022"/>
      <c r="AT37" s="1022"/>
      <c r="AU37" s="1022">
        <v>30</v>
      </c>
      <c r="AV37" s="1022"/>
      <c r="AW37" s="1022"/>
      <c r="AX37" s="1022"/>
      <c r="AY37" s="1022"/>
      <c r="AZ37" s="1093" t="s">
        <v>505</v>
      </c>
      <c r="BA37" s="1093"/>
      <c r="BB37" s="1093"/>
      <c r="BC37" s="1093"/>
      <c r="BD37" s="1093"/>
      <c r="BE37" s="1083" t="s">
        <v>407</v>
      </c>
      <c r="BF37" s="1083"/>
      <c r="BG37" s="1083"/>
      <c r="BH37" s="1083"/>
      <c r="BI37" s="1084"/>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x14ac:dyDescent="0.15">
      <c r="A38" s="266">
        <v>11</v>
      </c>
      <c r="B38" s="1088"/>
      <c r="C38" s="1089"/>
      <c r="D38" s="1089"/>
      <c r="E38" s="1089"/>
      <c r="F38" s="1089"/>
      <c r="G38" s="1089"/>
      <c r="H38" s="1089"/>
      <c r="I38" s="1089"/>
      <c r="J38" s="1089"/>
      <c r="K38" s="1089"/>
      <c r="L38" s="1089"/>
      <c r="M38" s="1089"/>
      <c r="N38" s="1089"/>
      <c r="O38" s="1089"/>
      <c r="P38" s="1090"/>
      <c r="Q38" s="1094"/>
      <c r="R38" s="1095"/>
      <c r="S38" s="1095"/>
      <c r="T38" s="1095"/>
      <c r="U38" s="1095"/>
      <c r="V38" s="1095"/>
      <c r="W38" s="1095"/>
      <c r="X38" s="1095"/>
      <c r="Y38" s="1095"/>
      <c r="Z38" s="1095"/>
      <c r="AA38" s="1095"/>
      <c r="AB38" s="1095"/>
      <c r="AC38" s="1095"/>
      <c r="AD38" s="1095"/>
      <c r="AE38" s="1096"/>
      <c r="AF38" s="1070"/>
      <c r="AG38" s="1071"/>
      <c r="AH38" s="1071"/>
      <c r="AI38" s="1071"/>
      <c r="AJ38" s="1072"/>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83"/>
      <c r="BF38" s="1083"/>
      <c r="BG38" s="1083"/>
      <c r="BH38" s="1083"/>
      <c r="BI38" s="1084"/>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x14ac:dyDescent="0.15">
      <c r="A39" s="266">
        <v>12</v>
      </c>
      <c r="B39" s="1088"/>
      <c r="C39" s="1089"/>
      <c r="D39" s="1089"/>
      <c r="E39" s="1089"/>
      <c r="F39" s="1089"/>
      <c r="G39" s="1089"/>
      <c r="H39" s="1089"/>
      <c r="I39" s="1089"/>
      <c r="J39" s="1089"/>
      <c r="K39" s="1089"/>
      <c r="L39" s="1089"/>
      <c r="M39" s="1089"/>
      <c r="N39" s="1089"/>
      <c r="O39" s="1089"/>
      <c r="P39" s="1090"/>
      <c r="Q39" s="1094"/>
      <c r="R39" s="1095"/>
      <c r="S39" s="1095"/>
      <c r="T39" s="1095"/>
      <c r="U39" s="1095"/>
      <c r="V39" s="1095"/>
      <c r="W39" s="1095"/>
      <c r="X39" s="1095"/>
      <c r="Y39" s="1095"/>
      <c r="Z39" s="1095"/>
      <c r="AA39" s="1095"/>
      <c r="AB39" s="1095"/>
      <c r="AC39" s="1095"/>
      <c r="AD39" s="1095"/>
      <c r="AE39" s="1096"/>
      <c r="AF39" s="1070"/>
      <c r="AG39" s="1071"/>
      <c r="AH39" s="1071"/>
      <c r="AI39" s="1071"/>
      <c r="AJ39" s="1072"/>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83"/>
      <c r="BF39" s="1083"/>
      <c r="BG39" s="1083"/>
      <c r="BH39" s="1083"/>
      <c r="BI39" s="1084"/>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x14ac:dyDescent="0.15">
      <c r="A40" s="261">
        <v>13</v>
      </c>
      <c r="B40" s="1088"/>
      <c r="C40" s="1089"/>
      <c r="D40" s="1089"/>
      <c r="E40" s="1089"/>
      <c r="F40" s="1089"/>
      <c r="G40" s="1089"/>
      <c r="H40" s="1089"/>
      <c r="I40" s="1089"/>
      <c r="J40" s="1089"/>
      <c r="K40" s="1089"/>
      <c r="L40" s="1089"/>
      <c r="M40" s="1089"/>
      <c r="N40" s="1089"/>
      <c r="O40" s="1089"/>
      <c r="P40" s="1090"/>
      <c r="Q40" s="1094"/>
      <c r="R40" s="1095"/>
      <c r="S40" s="1095"/>
      <c r="T40" s="1095"/>
      <c r="U40" s="1095"/>
      <c r="V40" s="1095"/>
      <c r="W40" s="1095"/>
      <c r="X40" s="1095"/>
      <c r="Y40" s="1095"/>
      <c r="Z40" s="1095"/>
      <c r="AA40" s="1095"/>
      <c r="AB40" s="1095"/>
      <c r="AC40" s="1095"/>
      <c r="AD40" s="1095"/>
      <c r="AE40" s="1096"/>
      <c r="AF40" s="1070"/>
      <c r="AG40" s="1071"/>
      <c r="AH40" s="1071"/>
      <c r="AI40" s="1071"/>
      <c r="AJ40" s="1072"/>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83"/>
      <c r="BF40" s="1083"/>
      <c r="BG40" s="1083"/>
      <c r="BH40" s="1083"/>
      <c r="BI40" s="1084"/>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x14ac:dyDescent="0.15">
      <c r="A41" s="261">
        <v>14</v>
      </c>
      <c r="B41" s="1088"/>
      <c r="C41" s="1089"/>
      <c r="D41" s="1089"/>
      <c r="E41" s="1089"/>
      <c r="F41" s="1089"/>
      <c r="G41" s="1089"/>
      <c r="H41" s="1089"/>
      <c r="I41" s="1089"/>
      <c r="J41" s="1089"/>
      <c r="K41" s="1089"/>
      <c r="L41" s="1089"/>
      <c r="M41" s="1089"/>
      <c r="N41" s="1089"/>
      <c r="O41" s="1089"/>
      <c r="P41" s="1090"/>
      <c r="Q41" s="1094"/>
      <c r="R41" s="1095"/>
      <c r="S41" s="1095"/>
      <c r="T41" s="1095"/>
      <c r="U41" s="1095"/>
      <c r="V41" s="1095"/>
      <c r="W41" s="1095"/>
      <c r="X41" s="1095"/>
      <c r="Y41" s="1095"/>
      <c r="Z41" s="1095"/>
      <c r="AA41" s="1095"/>
      <c r="AB41" s="1095"/>
      <c r="AC41" s="1095"/>
      <c r="AD41" s="1095"/>
      <c r="AE41" s="1096"/>
      <c r="AF41" s="1070"/>
      <c r="AG41" s="1071"/>
      <c r="AH41" s="1071"/>
      <c r="AI41" s="1071"/>
      <c r="AJ41" s="1072"/>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83"/>
      <c r="BF41" s="1083"/>
      <c r="BG41" s="1083"/>
      <c r="BH41" s="1083"/>
      <c r="BI41" s="1084"/>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x14ac:dyDescent="0.15">
      <c r="A42" s="261">
        <v>15</v>
      </c>
      <c r="B42" s="1088"/>
      <c r="C42" s="1089"/>
      <c r="D42" s="1089"/>
      <c r="E42" s="1089"/>
      <c r="F42" s="1089"/>
      <c r="G42" s="1089"/>
      <c r="H42" s="1089"/>
      <c r="I42" s="1089"/>
      <c r="J42" s="1089"/>
      <c r="K42" s="1089"/>
      <c r="L42" s="1089"/>
      <c r="M42" s="1089"/>
      <c r="N42" s="1089"/>
      <c r="O42" s="1089"/>
      <c r="P42" s="1090"/>
      <c r="Q42" s="1094"/>
      <c r="R42" s="1095"/>
      <c r="S42" s="1095"/>
      <c r="T42" s="1095"/>
      <c r="U42" s="1095"/>
      <c r="V42" s="1095"/>
      <c r="W42" s="1095"/>
      <c r="X42" s="1095"/>
      <c r="Y42" s="1095"/>
      <c r="Z42" s="1095"/>
      <c r="AA42" s="1095"/>
      <c r="AB42" s="1095"/>
      <c r="AC42" s="1095"/>
      <c r="AD42" s="1095"/>
      <c r="AE42" s="1096"/>
      <c r="AF42" s="1070"/>
      <c r="AG42" s="1071"/>
      <c r="AH42" s="1071"/>
      <c r="AI42" s="1071"/>
      <c r="AJ42" s="1072"/>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83"/>
      <c r="BF42" s="1083"/>
      <c r="BG42" s="1083"/>
      <c r="BH42" s="1083"/>
      <c r="BI42" s="1084"/>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x14ac:dyDescent="0.15">
      <c r="A43" s="261">
        <v>16</v>
      </c>
      <c r="B43" s="1088"/>
      <c r="C43" s="1089"/>
      <c r="D43" s="1089"/>
      <c r="E43" s="1089"/>
      <c r="F43" s="1089"/>
      <c r="G43" s="1089"/>
      <c r="H43" s="1089"/>
      <c r="I43" s="1089"/>
      <c r="J43" s="1089"/>
      <c r="K43" s="1089"/>
      <c r="L43" s="1089"/>
      <c r="M43" s="1089"/>
      <c r="N43" s="1089"/>
      <c r="O43" s="1089"/>
      <c r="P43" s="1090"/>
      <c r="Q43" s="1094"/>
      <c r="R43" s="1095"/>
      <c r="S43" s="1095"/>
      <c r="T43" s="1095"/>
      <c r="U43" s="1095"/>
      <c r="V43" s="1095"/>
      <c r="W43" s="1095"/>
      <c r="X43" s="1095"/>
      <c r="Y43" s="1095"/>
      <c r="Z43" s="1095"/>
      <c r="AA43" s="1095"/>
      <c r="AB43" s="1095"/>
      <c r="AC43" s="1095"/>
      <c r="AD43" s="1095"/>
      <c r="AE43" s="1096"/>
      <c r="AF43" s="1070"/>
      <c r="AG43" s="1071"/>
      <c r="AH43" s="1071"/>
      <c r="AI43" s="1071"/>
      <c r="AJ43" s="1072"/>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83"/>
      <c r="BF43" s="1083"/>
      <c r="BG43" s="1083"/>
      <c r="BH43" s="1083"/>
      <c r="BI43" s="1084"/>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x14ac:dyDescent="0.15">
      <c r="A44" s="261">
        <v>17</v>
      </c>
      <c r="B44" s="1088"/>
      <c r="C44" s="1089"/>
      <c r="D44" s="1089"/>
      <c r="E44" s="1089"/>
      <c r="F44" s="1089"/>
      <c r="G44" s="1089"/>
      <c r="H44" s="1089"/>
      <c r="I44" s="1089"/>
      <c r="J44" s="1089"/>
      <c r="K44" s="1089"/>
      <c r="L44" s="1089"/>
      <c r="M44" s="1089"/>
      <c r="N44" s="1089"/>
      <c r="O44" s="1089"/>
      <c r="P44" s="1090"/>
      <c r="Q44" s="1094"/>
      <c r="R44" s="1095"/>
      <c r="S44" s="1095"/>
      <c r="T44" s="1095"/>
      <c r="U44" s="1095"/>
      <c r="V44" s="1095"/>
      <c r="W44" s="1095"/>
      <c r="X44" s="1095"/>
      <c r="Y44" s="1095"/>
      <c r="Z44" s="1095"/>
      <c r="AA44" s="1095"/>
      <c r="AB44" s="1095"/>
      <c r="AC44" s="1095"/>
      <c r="AD44" s="1095"/>
      <c r="AE44" s="1096"/>
      <c r="AF44" s="1070"/>
      <c r="AG44" s="1071"/>
      <c r="AH44" s="1071"/>
      <c r="AI44" s="1071"/>
      <c r="AJ44" s="1072"/>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83"/>
      <c r="BF44" s="1083"/>
      <c r="BG44" s="1083"/>
      <c r="BH44" s="1083"/>
      <c r="BI44" s="1084"/>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x14ac:dyDescent="0.15">
      <c r="A45" s="261">
        <v>18</v>
      </c>
      <c r="B45" s="1088"/>
      <c r="C45" s="1089"/>
      <c r="D45" s="1089"/>
      <c r="E45" s="1089"/>
      <c r="F45" s="1089"/>
      <c r="G45" s="1089"/>
      <c r="H45" s="1089"/>
      <c r="I45" s="1089"/>
      <c r="J45" s="1089"/>
      <c r="K45" s="1089"/>
      <c r="L45" s="1089"/>
      <c r="M45" s="1089"/>
      <c r="N45" s="1089"/>
      <c r="O45" s="1089"/>
      <c r="P45" s="1090"/>
      <c r="Q45" s="1094"/>
      <c r="R45" s="1095"/>
      <c r="S45" s="1095"/>
      <c r="T45" s="1095"/>
      <c r="U45" s="1095"/>
      <c r="V45" s="1095"/>
      <c r="W45" s="1095"/>
      <c r="X45" s="1095"/>
      <c r="Y45" s="1095"/>
      <c r="Z45" s="1095"/>
      <c r="AA45" s="1095"/>
      <c r="AB45" s="1095"/>
      <c r="AC45" s="1095"/>
      <c r="AD45" s="1095"/>
      <c r="AE45" s="1096"/>
      <c r="AF45" s="1070"/>
      <c r="AG45" s="1071"/>
      <c r="AH45" s="1071"/>
      <c r="AI45" s="1071"/>
      <c r="AJ45" s="1072"/>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83"/>
      <c r="BF45" s="1083"/>
      <c r="BG45" s="1083"/>
      <c r="BH45" s="1083"/>
      <c r="BI45" s="1084"/>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x14ac:dyDescent="0.15">
      <c r="A46" s="261">
        <v>19</v>
      </c>
      <c r="B46" s="1088"/>
      <c r="C46" s="1089"/>
      <c r="D46" s="1089"/>
      <c r="E46" s="1089"/>
      <c r="F46" s="1089"/>
      <c r="G46" s="1089"/>
      <c r="H46" s="1089"/>
      <c r="I46" s="1089"/>
      <c r="J46" s="1089"/>
      <c r="K46" s="1089"/>
      <c r="L46" s="1089"/>
      <c r="M46" s="1089"/>
      <c r="N46" s="1089"/>
      <c r="O46" s="1089"/>
      <c r="P46" s="1090"/>
      <c r="Q46" s="1094"/>
      <c r="R46" s="1095"/>
      <c r="S46" s="1095"/>
      <c r="T46" s="1095"/>
      <c r="U46" s="1095"/>
      <c r="V46" s="1095"/>
      <c r="W46" s="1095"/>
      <c r="X46" s="1095"/>
      <c r="Y46" s="1095"/>
      <c r="Z46" s="1095"/>
      <c r="AA46" s="1095"/>
      <c r="AB46" s="1095"/>
      <c r="AC46" s="1095"/>
      <c r="AD46" s="1095"/>
      <c r="AE46" s="1096"/>
      <c r="AF46" s="1070"/>
      <c r="AG46" s="1071"/>
      <c r="AH46" s="1071"/>
      <c r="AI46" s="1071"/>
      <c r="AJ46" s="1072"/>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83"/>
      <c r="BF46" s="1083"/>
      <c r="BG46" s="1083"/>
      <c r="BH46" s="1083"/>
      <c r="BI46" s="1084"/>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x14ac:dyDescent="0.15">
      <c r="A47" s="261">
        <v>20</v>
      </c>
      <c r="B47" s="1088"/>
      <c r="C47" s="1089"/>
      <c r="D47" s="1089"/>
      <c r="E47" s="1089"/>
      <c r="F47" s="1089"/>
      <c r="G47" s="1089"/>
      <c r="H47" s="1089"/>
      <c r="I47" s="1089"/>
      <c r="J47" s="1089"/>
      <c r="K47" s="1089"/>
      <c r="L47" s="1089"/>
      <c r="M47" s="1089"/>
      <c r="N47" s="1089"/>
      <c r="O47" s="1089"/>
      <c r="P47" s="1090"/>
      <c r="Q47" s="1094"/>
      <c r="R47" s="1095"/>
      <c r="S47" s="1095"/>
      <c r="T47" s="1095"/>
      <c r="U47" s="1095"/>
      <c r="V47" s="1095"/>
      <c r="W47" s="1095"/>
      <c r="X47" s="1095"/>
      <c r="Y47" s="1095"/>
      <c r="Z47" s="1095"/>
      <c r="AA47" s="1095"/>
      <c r="AB47" s="1095"/>
      <c r="AC47" s="1095"/>
      <c r="AD47" s="1095"/>
      <c r="AE47" s="1096"/>
      <c r="AF47" s="1070"/>
      <c r="AG47" s="1071"/>
      <c r="AH47" s="1071"/>
      <c r="AI47" s="1071"/>
      <c r="AJ47" s="1072"/>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83"/>
      <c r="BF47" s="1083"/>
      <c r="BG47" s="1083"/>
      <c r="BH47" s="1083"/>
      <c r="BI47" s="1084"/>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x14ac:dyDescent="0.15">
      <c r="A48" s="261">
        <v>21</v>
      </c>
      <c r="B48" s="1088"/>
      <c r="C48" s="1089"/>
      <c r="D48" s="1089"/>
      <c r="E48" s="1089"/>
      <c r="F48" s="1089"/>
      <c r="G48" s="1089"/>
      <c r="H48" s="1089"/>
      <c r="I48" s="1089"/>
      <c r="J48" s="1089"/>
      <c r="K48" s="1089"/>
      <c r="L48" s="1089"/>
      <c r="M48" s="1089"/>
      <c r="N48" s="1089"/>
      <c r="O48" s="1089"/>
      <c r="P48" s="1090"/>
      <c r="Q48" s="1094"/>
      <c r="R48" s="1095"/>
      <c r="S48" s="1095"/>
      <c r="T48" s="1095"/>
      <c r="U48" s="1095"/>
      <c r="V48" s="1095"/>
      <c r="W48" s="1095"/>
      <c r="X48" s="1095"/>
      <c r="Y48" s="1095"/>
      <c r="Z48" s="1095"/>
      <c r="AA48" s="1095"/>
      <c r="AB48" s="1095"/>
      <c r="AC48" s="1095"/>
      <c r="AD48" s="1095"/>
      <c r="AE48" s="1096"/>
      <c r="AF48" s="1070"/>
      <c r="AG48" s="1071"/>
      <c r="AH48" s="1071"/>
      <c r="AI48" s="1071"/>
      <c r="AJ48" s="1072"/>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83"/>
      <c r="BF48" s="1083"/>
      <c r="BG48" s="1083"/>
      <c r="BH48" s="1083"/>
      <c r="BI48" s="1084"/>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x14ac:dyDescent="0.15">
      <c r="A49" s="261">
        <v>22</v>
      </c>
      <c r="B49" s="1088"/>
      <c r="C49" s="1089"/>
      <c r="D49" s="1089"/>
      <c r="E49" s="1089"/>
      <c r="F49" s="1089"/>
      <c r="G49" s="1089"/>
      <c r="H49" s="1089"/>
      <c r="I49" s="1089"/>
      <c r="J49" s="1089"/>
      <c r="K49" s="1089"/>
      <c r="L49" s="1089"/>
      <c r="M49" s="1089"/>
      <c r="N49" s="1089"/>
      <c r="O49" s="1089"/>
      <c r="P49" s="1090"/>
      <c r="Q49" s="1094"/>
      <c r="R49" s="1095"/>
      <c r="S49" s="1095"/>
      <c r="T49" s="1095"/>
      <c r="U49" s="1095"/>
      <c r="V49" s="1095"/>
      <c r="W49" s="1095"/>
      <c r="X49" s="1095"/>
      <c r="Y49" s="1095"/>
      <c r="Z49" s="1095"/>
      <c r="AA49" s="1095"/>
      <c r="AB49" s="1095"/>
      <c r="AC49" s="1095"/>
      <c r="AD49" s="1095"/>
      <c r="AE49" s="1096"/>
      <c r="AF49" s="1070"/>
      <c r="AG49" s="1071"/>
      <c r="AH49" s="1071"/>
      <c r="AI49" s="1071"/>
      <c r="AJ49" s="1072"/>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83"/>
      <c r="BF49" s="1083"/>
      <c r="BG49" s="1083"/>
      <c r="BH49" s="1083"/>
      <c r="BI49" s="1084"/>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x14ac:dyDescent="0.15">
      <c r="A50" s="261">
        <v>23</v>
      </c>
      <c r="B50" s="1088"/>
      <c r="C50" s="1089"/>
      <c r="D50" s="1089"/>
      <c r="E50" s="1089"/>
      <c r="F50" s="1089"/>
      <c r="G50" s="1089"/>
      <c r="H50" s="1089"/>
      <c r="I50" s="1089"/>
      <c r="J50" s="1089"/>
      <c r="K50" s="1089"/>
      <c r="L50" s="1089"/>
      <c r="M50" s="1089"/>
      <c r="N50" s="1089"/>
      <c r="O50" s="1089"/>
      <c r="P50" s="1090"/>
      <c r="Q50" s="1091"/>
      <c r="R50" s="1074"/>
      <c r="S50" s="1074"/>
      <c r="T50" s="1074"/>
      <c r="U50" s="1074"/>
      <c r="V50" s="1074"/>
      <c r="W50" s="1074"/>
      <c r="X50" s="1074"/>
      <c r="Y50" s="1074"/>
      <c r="Z50" s="1074"/>
      <c r="AA50" s="1074"/>
      <c r="AB50" s="1074"/>
      <c r="AC50" s="1074"/>
      <c r="AD50" s="1074"/>
      <c r="AE50" s="1092"/>
      <c r="AF50" s="1070"/>
      <c r="AG50" s="1071"/>
      <c r="AH50" s="1071"/>
      <c r="AI50" s="1071"/>
      <c r="AJ50" s="1072"/>
      <c r="AK50" s="1073"/>
      <c r="AL50" s="1074"/>
      <c r="AM50" s="1074"/>
      <c r="AN50" s="1074"/>
      <c r="AO50" s="1074"/>
      <c r="AP50" s="1074"/>
      <c r="AQ50" s="1074"/>
      <c r="AR50" s="1074"/>
      <c r="AS50" s="1074"/>
      <c r="AT50" s="1074"/>
      <c r="AU50" s="1074"/>
      <c r="AV50" s="1074"/>
      <c r="AW50" s="1074"/>
      <c r="AX50" s="1074"/>
      <c r="AY50" s="1074"/>
      <c r="AZ50" s="1075"/>
      <c r="BA50" s="1075"/>
      <c r="BB50" s="1075"/>
      <c r="BC50" s="1075"/>
      <c r="BD50" s="1075"/>
      <c r="BE50" s="1083"/>
      <c r="BF50" s="1083"/>
      <c r="BG50" s="1083"/>
      <c r="BH50" s="1083"/>
      <c r="BI50" s="1084"/>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x14ac:dyDescent="0.15">
      <c r="A51" s="261">
        <v>24</v>
      </c>
      <c r="B51" s="1088"/>
      <c r="C51" s="1089"/>
      <c r="D51" s="1089"/>
      <c r="E51" s="1089"/>
      <c r="F51" s="1089"/>
      <c r="G51" s="1089"/>
      <c r="H51" s="1089"/>
      <c r="I51" s="1089"/>
      <c r="J51" s="1089"/>
      <c r="K51" s="1089"/>
      <c r="L51" s="1089"/>
      <c r="M51" s="1089"/>
      <c r="N51" s="1089"/>
      <c r="O51" s="1089"/>
      <c r="P51" s="1090"/>
      <c r="Q51" s="1091"/>
      <c r="R51" s="1074"/>
      <c r="S51" s="1074"/>
      <c r="T51" s="1074"/>
      <c r="U51" s="1074"/>
      <c r="V51" s="1074"/>
      <c r="W51" s="1074"/>
      <c r="X51" s="1074"/>
      <c r="Y51" s="1074"/>
      <c r="Z51" s="1074"/>
      <c r="AA51" s="1074"/>
      <c r="AB51" s="1074"/>
      <c r="AC51" s="1074"/>
      <c r="AD51" s="1074"/>
      <c r="AE51" s="1092"/>
      <c r="AF51" s="1070"/>
      <c r="AG51" s="1071"/>
      <c r="AH51" s="1071"/>
      <c r="AI51" s="1071"/>
      <c r="AJ51" s="1072"/>
      <c r="AK51" s="1073"/>
      <c r="AL51" s="1074"/>
      <c r="AM51" s="1074"/>
      <c r="AN51" s="1074"/>
      <c r="AO51" s="1074"/>
      <c r="AP51" s="1074"/>
      <c r="AQ51" s="1074"/>
      <c r="AR51" s="1074"/>
      <c r="AS51" s="1074"/>
      <c r="AT51" s="1074"/>
      <c r="AU51" s="1074"/>
      <c r="AV51" s="1074"/>
      <c r="AW51" s="1074"/>
      <c r="AX51" s="1074"/>
      <c r="AY51" s="1074"/>
      <c r="AZ51" s="1075"/>
      <c r="BA51" s="1075"/>
      <c r="BB51" s="1075"/>
      <c r="BC51" s="1075"/>
      <c r="BD51" s="1075"/>
      <c r="BE51" s="1083"/>
      <c r="BF51" s="1083"/>
      <c r="BG51" s="1083"/>
      <c r="BH51" s="1083"/>
      <c r="BI51" s="1084"/>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x14ac:dyDescent="0.15">
      <c r="A52" s="261">
        <v>25</v>
      </c>
      <c r="B52" s="1088"/>
      <c r="C52" s="1089"/>
      <c r="D52" s="1089"/>
      <c r="E52" s="1089"/>
      <c r="F52" s="1089"/>
      <c r="G52" s="1089"/>
      <c r="H52" s="1089"/>
      <c r="I52" s="1089"/>
      <c r="J52" s="1089"/>
      <c r="K52" s="1089"/>
      <c r="L52" s="1089"/>
      <c r="M52" s="1089"/>
      <c r="N52" s="1089"/>
      <c r="O52" s="1089"/>
      <c r="P52" s="1090"/>
      <c r="Q52" s="1091"/>
      <c r="R52" s="1074"/>
      <c r="S52" s="1074"/>
      <c r="T52" s="1074"/>
      <c r="U52" s="1074"/>
      <c r="V52" s="1074"/>
      <c r="W52" s="1074"/>
      <c r="X52" s="1074"/>
      <c r="Y52" s="1074"/>
      <c r="Z52" s="1074"/>
      <c r="AA52" s="1074"/>
      <c r="AB52" s="1074"/>
      <c r="AC52" s="1074"/>
      <c r="AD52" s="1074"/>
      <c r="AE52" s="1092"/>
      <c r="AF52" s="1070"/>
      <c r="AG52" s="1071"/>
      <c r="AH52" s="1071"/>
      <c r="AI52" s="1071"/>
      <c r="AJ52" s="1072"/>
      <c r="AK52" s="1073"/>
      <c r="AL52" s="1074"/>
      <c r="AM52" s="1074"/>
      <c r="AN52" s="1074"/>
      <c r="AO52" s="1074"/>
      <c r="AP52" s="1074"/>
      <c r="AQ52" s="1074"/>
      <c r="AR52" s="1074"/>
      <c r="AS52" s="1074"/>
      <c r="AT52" s="1074"/>
      <c r="AU52" s="1074"/>
      <c r="AV52" s="1074"/>
      <c r="AW52" s="1074"/>
      <c r="AX52" s="1074"/>
      <c r="AY52" s="1074"/>
      <c r="AZ52" s="1075"/>
      <c r="BA52" s="1075"/>
      <c r="BB52" s="1075"/>
      <c r="BC52" s="1075"/>
      <c r="BD52" s="1075"/>
      <c r="BE52" s="1083"/>
      <c r="BF52" s="1083"/>
      <c r="BG52" s="1083"/>
      <c r="BH52" s="1083"/>
      <c r="BI52" s="1084"/>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x14ac:dyDescent="0.15">
      <c r="A53" s="261">
        <v>26</v>
      </c>
      <c r="B53" s="1088"/>
      <c r="C53" s="1089"/>
      <c r="D53" s="1089"/>
      <c r="E53" s="1089"/>
      <c r="F53" s="1089"/>
      <c r="G53" s="1089"/>
      <c r="H53" s="1089"/>
      <c r="I53" s="1089"/>
      <c r="J53" s="1089"/>
      <c r="K53" s="1089"/>
      <c r="L53" s="1089"/>
      <c r="M53" s="1089"/>
      <c r="N53" s="1089"/>
      <c r="O53" s="1089"/>
      <c r="P53" s="1090"/>
      <c r="Q53" s="1091"/>
      <c r="R53" s="1074"/>
      <c r="S53" s="1074"/>
      <c r="T53" s="1074"/>
      <c r="U53" s="1074"/>
      <c r="V53" s="1074"/>
      <c r="W53" s="1074"/>
      <c r="X53" s="1074"/>
      <c r="Y53" s="1074"/>
      <c r="Z53" s="1074"/>
      <c r="AA53" s="1074"/>
      <c r="AB53" s="1074"/>
      <c r="AC53" s="1074"/>
      <c r="AD53" s="1074"/>
      <c r="AE53" s="1092"/>
      <c r="AF53" s="1070"/>
      <c r="AG53" s="1071"/>
      <c r="AH53" s="1071"/>
      <c r="AI53" s="1071"/>
      <c r="AJ53" s="1072"/>
      <c r="AK53" s="1073"/>
      <c r="AL53" s="1074"/>
      <c r="AM53" s="1074"/>
      <c r="AN53" s="1074"/>
      <c r="AO53" s="1074"/>
      <c r="AP53" s="1074"/>
      <c r="AQ53" s="1074"/>
      <c r="AR53" s="1074"/>
      <c r="AS53" s="1074"/>
      <c r="AT53" s="1074"/>
      <c r="AU53" s="1074"/>
      <c r="AV53" s="1074"/>
      <c r="AW53" s="1074"/>
      <c r="AX53" s="1074"/>
      <c r="AY53" s="1074"/>
      <c r="AZ53" s="1075"/>
      <c r="BA53" s="1075"/>
      <c r="BB53" s="1075"/>
      <c r="BC53" s="1075"/>
      <c r="BD53" s="1075"/>
      <c r="BE53" s="1083"/>
      <c r="BF53" s="1083"/>
      <c r="BG53" s="1083"/>
      <c r="BH53" s="1083"/>
      <c r="BI53" s="1084"/>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x14ac:dyDescent="0.15">
      <c r="A54" s="261">
        <v>27</v>
      </c>
      <c r="B54" s="1088"/>
      <c r="C54" s="1089"/>
      <c r="D54" s="1089"/>
      <c r="E54" s="1089"/>
      <c r="F54" s="1089"/>
      <c r="G54" s="1089"/>
      <c r="H54" s="1089"/>
      <c r="I54" s="1089"/>
      <c r="J54" s="1089"/>
      <c r="K54" s="1089"/>
      <c r="L54" s="1089"/>
      <c r="M54" s="1089"/>
      <c r="N54" s="1089"/>
      <c r="O54" s="1089"/>
      <c r="P54" s="1090"/>
      <c r="Q54" s="1091"/>
      <c r="R54" s="1074"/>
      <c r="S54" s="1074"/>
      <c r="T54" s="1074"/>
      <c r="U54" s="1074"/>
      <c r="V54" s="1074"/>
      <c r="W54" s="1074"/>
      <c r="X54" s="1074"/>
      <c r="Y54" s="1074"/>
      <c r="Z54" s="1074"/>
      <c r="AA54" s="1074"/>
      <c r="AB54" s="1074"/>
      <c r="AC54" s="1074"/>
      <c r="AD54" s="1074"/>
      <c r="AE54" s="1092"/>
      <c r="AF54" s="1070"/>
      <c r="AG54" s="1071"/>
      <c r="AH54" s="1071"/>
      <c r="AI54" s="1071"/>
      <c r="AJ54" s="1072"/>
      <c r="AK54" s="1073"/>
      <c r="AL54" s="1074"/>
      <c r="AM54" s="1074"/>
      <c r="AN54" s="1074"/>
      <c r="AO54" s="1074"/>
      <c r="AP54" s="1074"/>
      <c r="AQ54" s="1074"/>
      <c r="AR54" s="1074"/>
      <c r="AS54" s="1074"/>
      <c r="AT54" s="1074"/>
      <c r="AU54" s="1074"/>
      <c r="AV54" s="1074"/>
      <c r="AW54" s="1074"/>
      <c r="AX54" s="1074"/>
      <c r="AY54" s="1074"/>
      <c r="AZ54" s="1075"/>
      <c r="BA54" s="1075"/>
      <c r="BB54" s="1075"/>
      <c r="BC54" s="1075"/>
      <c r="BD54" s="1075"/>
      <c r="BE54" s="1083"/>
      <c r="BF54" s="1083"/>
      <c r="BG54" s="1083"/>
      <c r="BH54" s="1083"/>
      <c r="BI54" s="1084"/>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x14ac:dyDescent="0.15">
      <c r="A55" s="261">
        <v>28</v>
      </c>
      <c r="B55" s="1088"/>
      <c r="C55" s="1089"/>
      <c r="D55" s="1089"/>
      <c r="E55" s="1089"/>
      <c r="F55" s="1089"/>
      <c r="G55" s="1089"/>
      <c r="H55" s="1089"/>
      <c r="I55" s="1089"/>
      <c r="J55" s="1089"/>
      <c r="K55" s="1089"/>
      <c r="L55" s="1089"/>
      <c r="M55" s="1089"/>
      <c r="N55" s="1089"/>
      <c r="O55" s="1089"/>
      <c r="P55" s="1090"/>
      <c r="Q55" s="1091"/>
      <c r="R55" s="1074"/>
      <c r="S55" s="1074"/>
      <c r="T55" s="1074"/>
      <c r="U55" s="1074"/>
      <c r="V55" s="1074"/>
      <c r="W55" s="1074"/>
      <c r="X55" s="1074"/>
      <c r="Y55" s="1074"/>
      <c r="Z55" s="1074"/>
      <c r="AA55" s="1074"/>
      <c r="AB55" s="1074"/>
      <c r="AC55" s="1074"/>
      <c r="AD55" s="1074"/>
      <c r="AE55" s="1092"/>
      <c r="AF55" s="1070"/>
      <c r="AG55" s="1071"/>
      <c r="AH55" s="1071"/>
      <c r="AI55" s="1071"/>
      <c r="AJ55" s="1072"/>
      <c r="AK55" s="1073"/>
      <c r="AL55" s="1074"/>
      <c r="AM55" s="1074"/>
      <c r="AN55" s="1074"/>
      <c r="AO55" s="1074"/>
      <c r="AP55" s="1074"/>
      <c r="AQ55" s="1074"/>
      <c r="AR55" s="1074"/>
      <c r="AS55" s="1074"/>
      <c r="AT55" s="1074"/>
      <c r="AU55" s="1074"/>
      <c r="AV55" s="1074"/>
      <c r="AW55" s="1074"/>
      <c r="AX55" s="1074"/>
      <c r="AY55" s="1074"/>
      <c r="AZ55" s="1075"/>
      <c r="BA55" s="1075"/>
      <c r="BB55" s="1075"/>
      <c r="BC55" s="1075"/>
      <c r="BD55" s="1075"/>
      <c r="BE55" s="1083"/>
      <c r="BF55" s="1083"/>
      <c r="BG55" s="1083"/>
      <c r="BH55" s="1083"/>
      <c r="BI55" s="1084"/>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x14ac:dyDescent="0.15">
      <c r="A56" s="261">
        <v>29</v>
      </c>
      <c r="B56" s="1088"/>
      <c r="C56" s="1089"/>
      <c r="D56" s="1089"/>
      <c r="E56" s="1089"/>
      <c r="F56" s="1089"/>
      <c r="G56" s="1089"/>
      <c r="H56" s="1089"/>
      <c r="I56" s="1089"/>
      <c r="J56" s="1089"/>
      <c r="K56" s="1089"/>
      <c r="L56" s="1089"/>
      <c r="M56" s="1089"/>
      <c r="N56" s="1089"/>
      <c r="O56" s="1089"/>
      <c r="P56" s="1090"/>
      <c r="Q56" s="1091"/>
      <c r="R56" s="1074"/>
      <c r="S56" s="1074"/>
      <c r="T56" s="1074"/>
      <c r="U56" s="1074"/>
      <c r="V56" s="1074"/>
      <c r="W56" s="1074"/>
      <c r="X56" s="1074"/>
      <c r="Y56" s="1074"/>
      <c r="Z56" s="1074"/>
      <c r="AA56" s="1074"/>
      <c r="AB56" s="1074"/>
      <c r="AC56" s="1074"/>
      <c r="AD56" s="1074"/>
      <c r="AE56" s="1092"/>
      <c r="AF56" s="1070"/>
      <c r="AG56" s="1071"/>
      <c r="AH56" s="1071"/>
      <c r="AI56" s="1071"/>
      <c r="AJ56" s="1072"/>
      <c r="AK56" s="1073"/>
      <c r="AL56" s="1074"/>
      <c r="AM56" s="1074"/>
      <c r="AN56" s="1074"/>
      <c r="AO56" s="1074"/>
      <c r="AP56" s="1074"/>
      <c r="AQ56" s="1074"/>
      <c r="AR56" s="1074"/>
      <c r="AS56" s="1074"/>
      <c r="AT56" s="1074"/>
      <c r="AU56" s="1074"/>
      <c r="AV56" s="1074"/>
      <c r="AW56" s="1074"/>
      <c r="AX56" s="1074"/>
      <c r="AY56" s="1074"/>
      <c r="AZ56" s="1075"/>
      <c r="BA56" s="1075"/>
      <c r="BB56" s="1075"/>
      <c r="BC56" s="1075"/>
      <c r="BD56" s="1075"/>
      <c r="BE56" s="1083"/>
      <c r="BF56" s="1083"/>
      <c r="BG56" s="1083"/>
      <c r="BH56" s="1083"/>
      <c r="BI56" s="1084"/>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x14ac:dyDescent="0.15">
      <c r="A57" s="261">
        <v>30</v>
      </c>
      <c r="B57" s="1088"/>
      <c r="C57" s="1089"/>
      <c r="D57" s="1089"/>
      <c r="E57" s="1089"/>
      <c r="F57" s="1089"/>
      <c r="G57" s="1089"/>
      <c r="H57" s="1089"/>
      <c r="I57" s="1089"/>
      <c r="J57" s="1089"/>
      <c r="K57" s="1089"/>
      <c r="L57" s="1089"/>
      <c r="M57" s="1089"/>
      <c r="N57" s="1089"/>
      <c r="O57" s="1089"/>
      <c r="P57" s="1090"/>
      <c r="Q57" s="1091"/>
      <c r="R57" s="1074"/>
      <c r="S57" s="1074"/>
      <c r="T57" s="1074"/>
      <c r="U57" s="1074"/>
      <c r="V57" s="1074"/>
      <c r="W57" s="1074"/>
      <c r="X57" s="1074"/>
      <c r="Y57" s="1074"/>
      <c r="Z57" s="1074"/>
      <c r="AA57" s="1074"/>
      <c r="AB57" s="1074"/>
      <c r="AC57" s="1074"/>
      <c r="AD57" s="1074"/>
      <c r="AE57" s="1092"/>
      <c r="AF57" s="1070"/>
      <c r="AG57" s="1071"/>
      <c r="AH57" s="1071"/>
      <c r="AI57" s="1071"/>
      <c r="AJ57" s="1072"/>
      <c r="AK57" s="1073"/>
      <c r="AL57" s="1074"/>
      <c r="AM57" s="1074"/>
      <c r="AN57" s="1074"/>
      <c r="AO57" s="1074"/>
      <c r="AP57" s="1074"/>
      <c r="AQ57" s="1074"/>
      <c r="AR57" s="1074"/>
      <c r="AS57" s="1074"/>
      <c r="AT57" s="1074"/>
      <c r="AU57" s="1074"/>
      <c r="AV57" s="1074"/>
      <c r="AW57" s="1074"/>
      <c r="AX57" s="1074"/>
      <c r="AY57" s="1074"/>
      <c r="AZ57" s="1075"/>
      <c r="BA57" s="1075"/>
      <c r="BB57" s="1075"/>
      <c r="BC57" s="1075"/>
      <c r="BD57" s="1075"/>
      <c r="BE57" s="1083"/>
      <c r="BF57" s="1083"/>
      <c r="BG57" s="1083"/>
      <c r="BH57" s="1083"/>
      <c r="BI57" s="1084"/>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x14ac:dyDescent="0.15">
      <c r="A58" s="261">
        <v>31</v>
      </c>
      <c r="B58" s="1088"/>
      <c r="C58" s="1089"/>
      <c r="D58" s="1089"/>
      <c r="E58" s="1089"/>
      <c r="F58" s="1089"/>
      <c r="G58" s="1089"/>
      <c r="H58" s="1089"/>
      <c r="I58" s="1089"/>
      <c r="J58" s="1089"/>
      <c r="K58" s="1089"/>
      <c r="L58" s="1089"/>
      <c r="M58" s="1089"/>
      <c r="N58" s="1089"/>
      <c r="O58" s="1089"/>
      <c r="P58" s="1090"/>
      <c r="Q58" s="1091"/>
      <c r="R58" s="1074"/>
      <c r="S58" s="1074"/>
      <c r="T58" s="1074"/>
      <c r="U58" s="1074"/>
      <c r="V58" s="1074"/>
      <c r="W58" s="1074"/>
      <c r="X58" s="1074"/>
      <c r="Y58" s="1074"/>
      <c r="Z58" s="1074"/>
      <c r="AA58" s="1074"/>
      <c r="AB58" s="1074"/>
      <c r="AC58" s="1074"/>
      <c r="AD58" s="1074"/>
      <c r="AE58" s="1092"/>
      <c r="AF58" s="1070"/>
      <c r="AG58" s="1071"/>
      <c r="AH58" s="1071"/>
      <c r="AI58" s="1071"/>
      <c r="AJ58" s="1072"/>
      <c r="AK58" s="1073"/>
      <c r="AL58" s="1074"/>
      <c r="AM58" s="1074"/>
      <c r="AN58" s="1074"/>
      <c r="AO58" s="1074"/>
      <c r="AP58" s="1074"/>
      <c r="AQ58" s="1074"/>
      <c r="AR58" s="1074"/>
      <c r="AS58" s="1074"/>
      <c r="AT58" s="1074"/>
      <c r="AU58" s="1074"/>
      <c r="AV58" s="1074"/>
      <c r="AW58" s="1074"/>
      <c r="AX58" s="1074"/>
      <c r="AY58" s="1074"/>
      <c r="AZ58" s="1075"/>
      <c r="BA58" s="1075"/>
      <c r="BB58" s="1075"/>
      <c r="BC58" s="1075"/>
      <c r="BD58" s="1075"/>
      <c r="BE58" s="1083"/>
      <c r="BF58" s="1083"/>
      <c r="BG58" s="1083"/>
      <c r="BH58" s="1083"/>
      <c r="BI58" s="1084"/>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x14ac:dyDescent="0.15">
      <c r="A59" s="261">
        <v>32</v>
      </c>
      <c r="B59" s="1088"/>
      <c r="C59" s="1089"/>
      <c r="D59" s="1089"/>
      <c r="E59" s="1089"/>
      <c r="F59" s="1089"/>
      <c r="G59" s="1089"/>
      <c r="H59" s="1089"/>
      <c r="I59" s="1089"/>
      <c r="J59" s="1089"/>
      <c r="K59" s="1089"/>
      <c r="L59" s="1089"/>
      <c r="M59" s="1089"/>
      <c r="N59" s="1089"/>
      <c r="O59" s="1089"/>
      <c r="P59" s="1090"/>
      <c r="Q59" s="1091"/>
      <c r="R59" s="1074"/>
      <c r="S59" s="1074"/>
      <c r="T59" s="1074"/>
      <c r="U59" s="1074"/>
      <c r="V59" s="1074"/>
      <c r="W59" s="1074"/>
      <c r="X59" s="1074"/>
      <c r="Y59" s="1074"/>
      <c r="Z59" s="1074"/>
      <c r="AA59" s="1074"/>
      <c r="AB59" s="1074"/>
      <c r="AC59" s="1074"/>
      <c r="AD59" s="1074"/>
      <c r="AE59" s="1092"/>
      <c r="AF59" s="1070"/>
      <c r="AG59" s="1071"/>
      <c r="AH59" s="1071"/>
      <c r="AI59" s="1071"/>
      <c r="AJ59" s="1072"/>
      <c r="AK59" s="1073"/>
      <c r="AL59" s="1074"/>
      <c r="AM59" s="1074"/>
      <c r="AN59" s="1074"/>
      <c r="AO59" s="1074"/>
      <c r="AP59" s="1074"/>
      <c r="AQ59" s="1074"/>
      <c r="AR59" s="1074"/>
      <c r="AS59" s="1074"/>
      <c r="AT59" s="1074"/>
      <c r="AU59" s="1074"/>
      <c r="AV59" s="1074"/>
      <c r="AW59" s="1074"/>
      <c r="AX59" s="1074"/>
      <c r="AY59" s="1074"/>
      <c r="AZ59" s="1075"/>
      <c r="BA59" s="1075"/>
      <c r="BB59" s="1075"/>
      <c r="BC59" s="1075"/>
      <c r="BD59" s="1075"/>
      <c r="BE59" s="1083"/>
      <c r="BF59" s="1083"/>
      <c r="BG59" s="1083"/>
      <c r="BH59" s="1083"/>
      <c r="BI59" s="1084"/>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x14ac:dyDescent="0.15">
      <c r="A60" s="261">
        <v>33</v>
      </c>
      <c r="B60" s="1088"/>
      <c r="C60" s="1089"/>
      <c r="D60" s="1089"/>
      <c r="E60" s="1089"/>
      <c r="F60" s="1089"/>
      <c r="G60" s="1089"/>
      <c r="H60" s="1089"/>
      <c r="I60" s="1089"/>
      <c r="J60" s="1089"/>
      <c r="K60" s="1089"/>
      <c r="L60" s="1089"/>
      <c r="M60" s="1089"/>
      <c r="N60" s="1089"/>
      <c r="O60" s="1089"/>
      <c r="P60" s="1090"/>
      <c r="Q60" s="1091"/>
      <c r="R60" s="1074"/>
      <c r="S60" s="1074"/>
      <c r="T60" s="1074"/>
      <c r="U60" s="1074"/>
      <c r="V60" s="1074"/>
      <c r="W60" s="1074"/>
      <c r="X60" s="1074"/>
      <c r="Y60" s="1074"/>
      <c r="Z60" s="1074"/>
      <c r="AA60" s="1074"/>
      <c r="AB60" s="1074"/>
      <c r="AC60" s="1074"/>
      <c r="AD60" s="1074"/>
      <c r="AE60" s="1092"/>
      <c r="AF60" s="1070"/>
      <c r="AG60" s="1071"/>
      <c r="AH60" s="1071"/>
      <c r="AI60" s="1071"/>
      <c r="AJ60" s="1072"/>
      <c r="AK60" s="1073"/>
      <c r="AL60" s="1074"/>
      <c r="AM60" s="1074"/>
      <c r="AN60" s="1074"/>
      <c r="AO60" s="1074"/>
      <c r="AP60" s="1074"/>
      <c r="AQ60" s="1074"/>
      <c r="AR60" s="1074"/>
      <c r="AS60" s="1074"/>
      <c r="AT60" s="1074"/>
      <c r="AU60" s="1074"/>
      <c r="AV60" s="1074"/>
      <c r="AW60" s="1074"/>
      <c r="AX60" s="1074"/>
      <c r="AY60" s="1074"/>
      <c r="AZ60" s="1075"/>
      <c r="BA60" s="1075"/>
      <c r="BB60" s="1075"/>
      <c r="BC60" s="1075"/>
      <c r="BD60" s="1075"/>
      <c r="BE60" s="1083"/>
      <c r="BF60" s="1083"/>
      <c r="BG60" s="1083"/>
      <c r="BH60" s="1083"/>
      <c r="BI60" s="1084"/>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x14ac:dyDescent="0.2">
      <c r="A61" s="261">
        <v>34</v>
      </c>
      <c r="B61" s="1088"/>
      <c r="C61" s="1089"/>
      <c r="D61" s="1089"/>
      <c r="E61" s="1089"/>
      <c r="F61" s="1089"/>
      <c r="G61" s="1089"/>
      <c r="H61" s="1089"/>
      <c r="I61" s="1089"/>
      <c r="J61" s="1089"/>
      <c r="K61" s="1089"/>
      <c r="L61" s="1089"/>
      <c r="M61" s="1089"/>
      <c r="N61" s="1089"/>
      <c r="O61" s="1089"/>
      <c r="P61" s="1090"/>
      <c r="Q61" s="1091"/>
      <c r="R61" s="1074"/>
      <c r="S61" s="1074"/>
      <c r="T61" s="1074"/>
      <c r="U61" s="1074"/>
      <c r="V61" s="1074"/>
      <c r="W61" s="1074"/>
      <c r="X61" s="1074"/>
      <c r="Y61" s="1074"/>
      <c r="Z61" s="1074"/>
      <c r="AA61" s="1074"/>
      <c r="AB61" s="1074"/>
      <c r="AC61" s="1074"/>
      <c r="AD61" s="1074"/>
      <c r="AE61" s="1092"/>
      <c r="AF61" s="1070"/>
      <c r="AG61" s="1071"/>
      <c r="AH61" s="1071"/>
      <c r="AI61" s="1071"/>
      <c r="AJ61" s="1072"/>
      <c r="AK61" s="1073"/>
      <c r="AL61" s="1074"/>
      <c r="AM61" s="1074"/>
      <c r="AN61" s="1074"/>
      <c r="AO61" s="1074"/>
      <c r="AP61" s="1074"/>
      <c r="AQ61" s="1074"/>
      <c r="AR61" s="1074"/>
      <c r="AS61" s="1074"/>
      <c r="AT61" s="1074"/>
      <c r="AU61" s="1074"/>
      <c r="AV61" s="1074"/>
      <c r="AW61" s="1074"/>
      <c r="AX61" s="1074"/>
      <c r="AY61" s="1074"/>
      <c r="AZ61" s="1075"/>
      <c r="BA61" s="1075"/>
      <c r="BB61" s="1075"/>
      <c r="BC61" s="1075"/>
      <c r="BD61" s="1075"/>
      <c r="BE61" s="1083"/>
      <c r="BF61" s="1083"/>
      <c r="BG61" s="1083"/>
      <c r="BH61" s="1083"/>
      <c r="BI61" s="1084"/>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x14ac:dyDescent="0.15">
      <c r="A62" s="261">
        <v>35</v>
      </c>
      <c r="B62" s="1088"/>
      <c r="C62" s="1089"/>
      <c r="D62" s="1089"/>
      <c r="E62" s="1089"/>
      <c r="F62" s="1089"/>
      <c r="G62" s="1089"/>
      <c r="H62" s="1089"/>
      <c r="I62" s="1089"/>
      <c r="J62" s="1089"/>
      <c r="K62" s="1089"/>
      <c r="L62" s="1089"/>
      <c r="M62" s="1089"/>
      <c r="N62" s="1089"/>
      <c r="O62" s="1089"/>
      <c r="P62" s="1090"/>
      <c r="Q62" s="1091"/>
      <c r="R62" s="1074"/>
      <c r="S62" s="1074"/>
      <c r="T62" s="1074"/>
      <c r="U62" s="1074"/>
      <c r="V62" s="1074"/>
      <c r="W62" s="1074"/>
      <c r="X62" s="1074"/>
      <c r="Y62" s="1074"/>
      <c r="Z62" s="1074"/>
      <c r="AA62" s="1074"/>
      <c r="AB62" s="1074"/>
      <c r="AC62" s="1074"/>
      <c r="AD62" s="1074"/>
      <c r="AE62" s="1092"/>
      <c r="AF62" s="1070"/>
      <c r="AG62" s="1071"/>
      <c r="AH62" s="1071"/>
      <c r="AI62" s="1071"/>
      <c r="AJ62" s="1072"/>
      <c r="AK62" s="1073"/>
      <c r="AL62" s="1074"/>
      <c r="AM62" s="1074"/>
      <c r="AN62" s="1074"/>
      <c r="AO62" s="1074"/>
      <c r="AP62" s="1074"/>
      <c r="AQ62" s="1074"/>
      <c r="AR62" s="1074"/>
      <c r="AS62" s="1074"/>
      <c r="AT62" s="1074"/>
      <c r="AU62" s="1074"/>
      <c r="AV62" s="1074"/>
      <c r="AW62" s="1074"/>
      <c r="AX62" s="1074"/>
      <c r="AY62" s="1074"/>
      <c r="AZ62" s="1075"/>
      <c r="BA62" s="1075"/>
      <c r="BB62" s="1075"/>
      <c r="BC62" s="1075"/>
      <c r="BD62" s="1075"/>
      <c r="BE62" s="1083"/>
      <c r="BF62" s="1083"/>
      <c r="BG62" s="1083"/>
      <c r="BH62" s="1083"/>
      <c r="BI62" s="1084"/>
      <c r="BJ62" s="1085" t="s">
        <v>412</v>
      </c>
      <c r="BK62" s="1086"/>
      <c r="BL62" s="1086"/>
      <c r="BM62" s="1086"/>
      <c r="BN62" s="1087"/>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x14ac:dyDescent="0.2">
      <c r="A63" s="264" t="s">
        <v>387</v>
      </c>
      <c r="B63" s="995" t="s">
        <v>413</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9"/>
      <c r="AF63" s="1080">
        <v>295</v>
      </c>
      <c r="AG63" s="1010"/>
      <c r="AH63" s="1010"/>
      <c r="AI63" s="1010"/>
      <c r="AJ63" s="1081"/>
      <c r="AK63" s="1082"/>
      <c r="AL63" s="1014"/>
      <c r="AM63" s="1014"/>
      <c r="AN63" s="1014"/>
      <c r="AO63" s="1014"/>
      <c r="AP63" s="1010">
        <v>1332</v>
      </c>
      <c r="AQ63" s="1010"/>
      <c r="AR63" s="1010"/>
      <c r="AS63" s="1010"/>
      <c r="AT63" s="1010"/>
      <c r="AU63" s="1010">
        <v>736</v>
      </c>
      <c r="AV63" s="1010"/>
      <c r="AW63" s="1010"/>
      <c r="AX63" s="1010"/>
      <c r="AY63" s="1010"/>
      <c r="AZ63" s="1076"/>
      <c r="BA63" s="1076"/>
      <c r="BB63" s="1076"/>
      <c r="BC63" s="1076"/>
      <c r="BD63" s="1076"/>
      <c r="BE63" s="1011"/>
      <c r="BF63" s="1011"/>
      <c r="BG63" s="1011"/>
      <c r="BH63" s="1011"/>
      <c r="BI63" s="1012"/>
      <c r="BJ63" s="1077" t="s">
        <v>129</v>
      </c>
      <c r="BK63" s="1002"/>
      <c r="BL63" s="1002"/>
      <c r="BM63" s="1002"/>
      <c r="BN63" s="1078"/>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x14ac:dyDescent="0.2">
      <c r="A65" s="252" t="s">
        <v>414</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x14ac:dyDescent="0.15">
      <c r="A66" s="1046" t="s">
        <v>415</v>
      </c>
      <c r="B66" s="1047"/>
      <c r="C66" s="1047"/>
      <c r="D66" s="1047"/>
      <c r="E66" s="1047"/>
      <c r="F66" s="1047"/>
      <c r="G66" s="1047"/>
      <c r="H66" s="1047"/>
      <c r="I66" s="1047"/>
      <c r="J66" s="1047"/>
      <c r="K66" s="1047"/>
      <c r="L66" s="1047"/>
      <c r="M66" s="1047"/>
      <c r="N66" s="1047"/>
      <c r="O66" s="1047"/>
      <c r="P66" s="1048"/>
      <c r="Q66" s="1052" t="s">
        <v>391</v>
      </c>
      <c r="R66" s="1053"/>
      <c r="S66" s="1053"/>
      <c r="T66" s="1053"/>
      <c r="U66" s="1054"/>
      <c r="V66" s="1052" t="s">
        <v>392</v>
      </c>
      <c r="W66" s="1053"/>
      <c r="X66" s="1053"/>
      <c r="Y66" s="1053"/>
      <c r="Z66" s="1054"/>
      <c r="AA66" s="1052" t="s">
        <v>416</v>
      </c>
      <c r="AB66" s="1053"/>
      <c r="AC66" s="1053"/>
      <c r="AD66" s="1053"/>
      <c r="AE66" s="1054"/>
      <c r="AF66" s="1058" t="s">
        <v>394</v>
      </c>
      <c r="AG66" s="1059"/>
      <c r="AH66" s="1059"/>
      <c r="AI66" s="1059"/>
      <c r="AJ66" s="1060"/>
      <c r="AK66" s="1052" t="s">
        <v>395</v>
      </c>
      <c r="AL66" s="1047"/>
      <c r="AM66" s="1047"/>
      <c r="AN66" s="1047"/>
      <c r="AO66" s="1048"/>
      <c r="AP66" s="1052" t="s">
        <v>396</v>
      </c>
      <c r="AQ66" s="1053"/>
      <c r="AR66" s="1053"/>
      <c r="AS66" s="1053"/>
      <c r="AT66" s="1054"/>
      <c r="AU66" s="1052" t="s">
        <v>417</v>
      </c>
      <c r="AV66" s="1053"/>
      <c r="AW66" s="1053"/>
      <c r="AX66" s="1053"/>
      <c r="AY66" s="1054"/>
      <c r="AZ66" s="1052" t="s">
        <v>375</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15">
      <c r="A68" s="258">
        <v>1</v>
      </c>
      <c r="B68" s="1036" t="s">
        <v>570</v>
      </c>
      <c r="C68" s="1037"/>
      <c r="D68" s="1037"/>
      <c r="E68" s="1037"/>
      <c r="F68" s="1037"/>
      <c r="G68" s="1037"/>
      <c r="H68" s="1037"/>
      <c r="I68" s="1037"/>
      <c r="J68" s="1037"/>
      <c r="K68" s="1037"/>
      <c r="L68" s="1037"/>
      <c r="M68" s="1037"/>
      <c r="N68" s="1037"/>
      <c r="O68" s="1037"/>
      <c r="P68" s="1038"/>
      <c r="Q68" s="1039">
        <v>8502</v>
      </c>
      <c r="R68" s="1033"/>
      <c r="S68" s="1033"/>
      <c r="T68" s="1033"/>
      <c r="U68" s="1033"/>
      <c r="V68" s="1033">
        <v>7172</v>
      </c>
      <c r="W68" s="1033"/>
      <c r="X68" s="1033"/>
      <c r="Y68" s="1033"/>
      <c r="Z68" s="1033"/>
      <c r="AA68" s="1033">
        <v>1330</v>
      </c>
      <c r="AB68" s="1033"/>
      <c r="AC68" s="1033"/>
      <c r="AD68" s="1033"/>
      <c r="AE68" s="1033"/>
      <c r="AF68" s="1033">
        <v>1330</v>
      </c>
      <c r="AG68" s="1033"/>
      <c r="AH68" s="1033"/>
      <c r="AI68" s="1033"/>
      <c r="AJ68" s="1033"/>
      <c r="AK68" s="1033" t="s">
        <v>505</v>
      </c>
      <c r="AL68" s="1033"/>
      <c r="AM68" s="1033"/>
      <c r="AN68" s="1033"/>
      <c r="AO68" s="1033"/>
      <c r="AP68" s="1033" t="s">
        <v>505</v>
      </c>
      <c r="AQ68" s="1033"/>
      <c r="AR68" s="1033"/>
      <c r="AS68" s="1033"/>
      <c r="AT68" s="1033"/>
      <c r="AU68" s="1033" t="s">
        <v>505</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15">
      <c r="A69" s="261">
        <v>2</v>
      </c>
      <c r="B69" s="1025" t="s">
        <v>571</v>
      </c>
      <c r="C69" s="1026"/>
      <c r="D69" s="1026"/>
      <c r="E69" s="1026"/>
      <c r="F69" s="1026"/>
      <c r="G69" s="1026"/>
      <c r="H69" s="1026"/>
      <c r="I69" s="1026"/>
      <c r="J69" s="1026"/>
      <c r="K69" s="1026"/>
      <c r="L69" s="1026"/>
      <c r="M69" s="1026"/>
      <c r="N69" s="1026"/>
      <c r="O69" s="1026"/>
      <c r="P69" s="1027"/>
      <c r="Q69" s="1028">
        <v>137</v>
      </c>
      <c r="R69" s="1022"/>
      <c r="S69" s="1022"/>
      <c r="T69" s="1022"/>
      <c r="U69" s="1022"/>
      <c r="V69" s="1022">
        <v>135</v>
      </c>
      <c r="W69" s="1022"/>
      <c r="X69" s="1022"/>
      <c r="Y69" s="1022"/>
      <c r="Z69" s="1022"/>
      <c r="AA69" s="1022">
        <v>2</v>
      </c>
      <c r="AB69" s="1022"/>
      <c r="AC69" s="1022"/>
      <c r="AD69" s="1022"/>
      <c r="AE69" s="1022"/>
      <c r="AF69" s="1022">
        <v>2</v>
      </c>
      <c r="AG69" s="1022"/>
      <c r="AH69" s="1022"/>
      <c r="AI69" s="1022"/>
      <c r="AJ69" s="1022"/>
      <c r="AK69" s="1022">
        <v>29</v>
      </c>
      <c r="AL69" s="1022"/>
      <c r="AM69" s="1022"/>
      <c r="AN69" s="1022"/>
      <c r="AO69" s="1022"/>
      <c r="AP69" s="1022" t="s">
        <v>505</v>
      </c>
      <c r="AQ69" s="1022"/>
      <c r="AR69" s="1022"/>
      <c r="AS69" s="1022"/>
      <c r="AT69" s="1022"/>
      <c r="AU69" s="1022" t="s">
        <v>505</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15">
      <c r="A70" s="261">
        <v>3</v>
      </c>
      <c r="B70" s="1025" t="s">
        <v>572</v>
      </c>
      <c r="C70" s="1026"/>
      <c r="D70" s="1026"/>
      <c r="E70" s="1026"/>
      <c r="F70" s="1026"/>
      <c r="G70" s="1026"/>
      <c r="H70" s="1026"/>
      <c r="I70" s="1026"/>
      <c r="J70" s="1026"/>
      <c r="K70" s="1026"/>
      <c r="L70" s="1026"/>
      <c r="M70" s="1026"/>
      <c r="N70" s="1026"/>
      <c r="O70" s="1026"/>
      <c r="P70" s="1027"/>
      <c r="Q70" s="1028">
        <v>1441</v>
      </c>
      <c r="R70" s="1022"/>
      <c r="S70" s="1022"/>
      <c r="T70" s="1022"/>
      <c r="U70" s="1022"/>
      <c r="V70" s="1022">
        <v>1334</v>
      </c>
      <c r="W70" s="1022"/>
      <c r="X70" s="1022"/>
      <c r="Y70" s="1022"/>
      <c r="Z70" s="1022"/>
      <c r="AA70" s="1022">
        <v>107</v>
      </c>
      <c r="AB70" s="1022"/>
      <c r="AC70" s="1022"/>
      <c r="AD70" s="1022"/>
      <c r="AE70" s="1022"/>
      <c r="AF70" s="1022">
        <v>107</v>
      </c>
      <c r="AG70" s="1022"/>
      <c r="AH70" s="1022"/>
      <c r="AI70" s="1022"/>
      <c r="AJ70" s="1022"/>
      <c r="AK70" s="1022">
        <v>56</v>
      </c>
      <c r="AL70" s="1022"/>
      <c r="AM70" s="1022"/>
      <c r="AN70" s="1022"/>
      <c r="AO70" s="1022"/>
      <c r="AP70" s="1022">
        <v>1623</v>
      </c>
      <c r="AQ70" s="1022"/>
      <c r="AR70" s="1022"/>
      <c r="AS70" s="1022"/>
      <c r="AT70" s="1022"/>
      <c r="AU70" s="1022" t="s">
        <v>583</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15">
      <c r="A71" s="261">
        <v>4</v>
      </c>
      <c r="B71" s="1025" t="s">
        <v>573</v>
      </c>
      <c r="C71" s="1026"/>
      <c r="D71" s="1026"/>
      <c r="E71" s="1026"/>
      <c r="F71" s="1026"/>
      <c r="G71" s="1026"/>
      <c r="H71" s="1026"/>
      <c r="I71" s="1026"/>
      <c r="J71" s="1026"/>
      <c r="K71" s="1026"/>
      <c r="L71" s="1026"/>
      <c r="M71" s="1026"/>
      <c r="N71" s="1026"/>
      <c r="O71" s="1026"/>
      <c r="P71" s="1027"/>
      <c r="Q71" s="1028">
        <v>208</v>
      </c>
      <c r="R71" s="1022"/>
      <c r="S71" s="1022"/>
      <c r="T71" s="1022"/>
      <c r="U71" s="1022"/>
      <c r="V71" s="1022">
        <v>205</v>
      </c>
      <c r="W71" s="1022"/>
      <c r="X71" s="1022"/>
      <c r="Y71" s="1022"/>
      <c r="Z71" s="1022"/>
      <c r="AA71" s="1022">
        <v>3</v>
      </c>
      <c r="AB71" s="1022"/>
      <c r="AC71" s="1022"/>
      <c r="AD71" s="1022"/>
      <c r="AE71" s="1022"/>
      <c r="AF71" s="1022">
        <v>3</v>
      </c>
      <c r="AG71" s="1022"/>
      <c r="AH71" s="1022"/>
      <c r="AI71" s="1022"/>
      <c r="AJ71" s="1022"/>
      <c r="AK71" s="1022">
        <v>18</v>
      </c>
      <c r="AL71" s="1022"/>
      <c r="AM71" s="1022"/>
      <c r="AN71" s="1022"/>
      <c r="AO71" s="1022"/>
      <c r="AP71" s="1022" t="s">
        <v>505</v>
      </c>
      <c r="AQ71" s="1022"/>
      <c r="AR71" s="1022"/>
      <c r="AS71" s="1022"/>
      <c r="AT71" s="1022"/>
      <c r="AU71" s="1022" t="s">
        <v>505</v>
      </c>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15">
      <c r="A72" s="261">
        <v>5</v>
      </c>
      <c r="B72" s="1025" t="s">
        <v>574</v>
      </c>
      <c r="C72" s="1026"/>
      <c r="D72" s="1026"/>
      <c r="E72" s="1026"/>
      <c r="F72" s="1026"/>
      <c r="G72" s="1026"/>
      <c r="H72" s="1026"/>
      <c r="I72" s="1026"/>
      <c r="J72" s="1026"/>
      <c r="K72" s="1026"/>
      <c r="L72" s="1026"/>
      <c r="M72" s="1026"/>
      <c r="N72" s="1026"/>
      <c r="O72" s="1026"/>
      <c r="P72" s="1027"/>
      <c r="Q72" s="1028">
        <v>62</v>
      </c>
      <c r="R72" s="1022"/>
      <c r="S72" s="1022"/>
      <c r="T72" s="1022"/>
      <c r="U72" s="1022"/>
      <c r="V72" s="1022">
        <v>58</v>
      </c>
      <c r="W72" s="1022"/>
      <c r="X72" s="1022"/>
      <c r="Y72" s="1022"/>
      <c r="Z72" s="1022"/>
      <c r="AA72" s="1022">
        <v>5</v>
      </c>
      <c r="AB72" s="1022"/>
      <c r="AC72" s="1022"/>
      <c r="AD72" s="1022"/>
      <c r="AE72" s="1022"/>
      <c r="AF72" s="1022">
        <v>5</v>
      </c>
      <c r="AG72" s="1022"/>
      <c r="AH72" s="1022"/>
      <c r="AI72" s="1022"/>
      <c r="AJ72" s="1022"/>
      <c r="AK72" s="1022">
        <v>3</v>
      </c>
      <c r="AL72" s="1022"/>
      <c r="AM72" s="1022"/>
      <c r="AN72" s="1022"/>
      <c r="AO72" s="1022"/>
      <c r="AP72" s="1022" t="s">
        <v>505</v>
      </c>
      <c r="AQ72" s="1022"/>
      <c r="AR72" s="1022"/>
      <c r="AS72" s="1022"/>
      <c r="AT72" s="1022"/>
      <c r="AU72" s="1022" t="s">
        <v>505</v>
      </c>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15">
      <c r="A73" s="261">
        <v>6</v>
      </c>
      <c r="B73" s="1025" t="s">
        <v>575</v>
      </c>
      <c r="C73" s="1026"/>
      <c r="D73" s="1026"/>
      <c r="E73" s="1026"/>
      <c r="F73" s="1026"/>
      <c r="G73" s="1026"/>
      <c r="H73" s="1026"/>
      <c r="I73" s="1026"/>
      <c r="J73" s="1026"/>
      <c r="K73" s="1026"/>
      <c r="L73" s="1026"/>
      <c r="M73" s="1026"/>
      <c r="N73" s="1026"/>
      <c r="O73" s="1026"/>
      <c r="P73" s="1027"/>
      <c r="Q73" s="1028">
        <v>119</v>
      </c>
      <c r="R73" s="1022"/>
      <c r="S73" s="1022"/>
      <c r="T73" s="1022"/>
      <c r="U73" s="1022"/>
      <c r="V73" s="1022">
        <v>114</v>
      </c>
      <c r="W73" s="1022"/>
      <c r="X73" s="1022"/>
      <c r="Y73" s="1022"/>
      <c r="Z73" s="1022"/>
      <c r="AA73" s="1022">
        <v>5</v>
      </c>
      <c r="AB73" s="1022"/>
      <c r="AC73" s="1022"/>
      <c r="AD73" s="1022"/>
      <c r="AE73" s="1022"/>
      <c r="AF73" s="1022">
        <v>5</v>
      </c>
      <c r="AG73" s="1022"/>
      <c r="AH73" s="1022"/>
      <c r="AI73" s="1022"/>
      <c r="AJ73" s="1022"/>
      <c r="AK73" s="1022">
        <v>4</v>
      </c>
      <c r="AL73" s="1022"/>
      <c r="AM73" s="1022"/>
      <c r="AN73" s="1022"/>
      <c r="AO73" s="1022"/>
      <c r="AP73" s="1022" t="s">
        <v>505</v>
      </c>
      <c r="AQ73" s="1022"/>
      <c r="AR73" s="1022"/>
      <c r="AS73" s="1022"/>
      <c r="AT73" s="1022"/>
      <c r="AU73" s="1022" t="s">
        <v>505</v>
      </c>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15">
      <c r="A74" s="261">
        <v>7</v>
      </c>
      <c r="B74" s="1025" t="s">
        <v>576</v>
      </c>
      <c r="C74" s="1026"/>
      <c r="D74" s="1026"/>
      <c r="E74" s="1026"/>
      <c r="F74" s="1026"/>
      <c r="G74" s="1026"/>
      <c r="H74" s="1026"/>
      <c r="I74" s="1026"/>
      <c r="J74" s="1026"/>
      <c r="K74" s="1026"/>
      <c r="L74" s="1026"/>
      <c r="M74" s="1026"/>
      <c r="N74" s="1026"/>
      <c r="O74" s="1026"/>
      <c r="P74" s="1027"/>
      <c r="Q74" s="1028">
        <v>146299</v>
      </c>
      <c r="R74" s="1022"/>
      <c r="S74" s="1022"/>
      <c r="T74" s="1022"/>
      <c r="U74" s="1022"/>
      <c r="V74" s="1022">
        <v>144398</v>
      </c>
      <c r="W74" s="1022"/>
      <c r="X74" s="1022"/>
      <c r="Y74" s="1022"/>
      <c r="Z74" s="1022"/>
      <c r="AA74" s="1022">
        <v>1901</v>
      </c>
      <c r="AB74" s="1022"/>
      <c r="AC74" s="1022"/>
      <c r="AD74" s="1022"/>
      <c r="AE74" s="1022"/>
      <c r="AF74" s="1022">
        <v>1901</v>
      </c>
      <c r="AG74" s="1022"/>
      <c r="AH74" s="1022"/>
      <c r="AI74" s="1022"/>
      <c r="AJ74" s="1022"/>
      <c r="AK74" s="1022">
        <v>126</v>
      </c>
      <c r="AL74" s="1022"/>
      <c r="AM74" s="1022"/>
      <c r="AN74" s="1022"/>
      <c r="AO74" s="1022"/>
      <c r="AP74" s="1022" t="s">
        <v>505</v>
      </c>
      <c r="AQ74" s="1022"/>
      <c r="AR74" s="1022"/>
      <c r="AS74" s="1022"/>
      <c r="AT74" s="1022"/>
      <c r="AU74" s="1022" t="s">
        <v>505</v>
      </c>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15">
      <c r="A75" s="261">
        <v>8</v>
      </c>
      <c r="B75" s="1025" t="s">
        <v>577</v>
      </c>
      <c r="C75" s="1026"/>
      <c r="D75" s="1026"/>
      <c r="E75" s="1026"/>
      <c r="F75" s="1026"/>
      <c r="G75" s="1026"/>
      <c r="H75" s="1026"/>
      <c r="I75" s="1026"/>
      <c r="J75" s="1026"/>
      <c r="K75" s="1026"/>
      <c r="L75" s="1026"/>
      <c r="M75" s="1026"/>
      <c r="N75" s="1026"/>
      <c r="O75" s="1026"/>
      <c r="P75" s="1027"/>
      <c r="Q75" s="1029">
        <v>302</v>
      </c>
      <c r="R75" s="1030"/>
      <c r="S75" s="1030"/>
      <c r="T75" s="1030"/>
      <c r="U75" s="1031"/>
      <c r="V75" s="1032">
        <v>305</v>
      </c>
      <c r="W75" s="1030"/>
      <c r="X75" s="1030"/>
      <c r="Y75" s="1030"/>
      <c r="Z75" s="1031"/>
      <c r="AA75" s="1032">
        <v>26</v>
      </c>
      <c r="AB75" s="1030"/>
      <c r="AC75" s="1030"/>
      <c r="AD75" s="1030"/>
      <c r="AE75" s="1031"/>
      <c r="AF75" s="1032">
        <v>26</v>
      </c>
      <c r="AG75" s="1030"/>
      <c r="AH75" s="1030"/>
      <c r="AI75" s="1030"/>
      <c r="AJ75" s="1031"/>
      <c r="AK75" s="1032" t="s">
        <v>505</v>
      </c>
      <c r="AL75" s="1030"/>
      <c r="AM75" s="1030"/>
      <c r="AN75" s="1030"/>
      <c r="AO75" s="1031"/>
      <c r="AP75" s="1032" t="s">
        <v>505</v>
      </c>
      <c r="AQ75" s="1030"/>
      <c r="AR75" s="1030"/>
      <c r="AS75" s="1030"/>
      <c r="AT75" s="1031"/>
      <c r="AU75" s="1032" t="s">
        <v>505</v>
      </c>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15">
      <c r="A76" s="261">
        <v>9</v>
      </c>
      <c r="B76" s="1025"/>
      <c r="C76" s="1026"/>
      <c r="D76" s="1026"/>
      <c r="E76" s="1026"/>
      <c r="F76" s="1026"/>
      <c r="G76" s="1026"/>
      <c r="H76" s="1026"/>
      <c r="I76" s="1026"/>
      <c r="J76" s="1026"/>
      <c r="K76" s="1026"/>
      <c r="L76" s="1026"/>
      <c r="M76" s="1026"/>
      <c r="N76" s="1026"/>
      <c r="O76" s="1026"/>
      <c r="P76" s="1027"/>
      <c r="Q76" s="1029"/>
      <c r="R76" s="1030"/>
      <c r="S76" s="1030"/>
      <c r="T76" s="1030"/>
      <c r="U76" s="1031"/>
      <c r="V76" s="1032"/>
      <c r="W76" s="1030"/>
      <c r="X76" s="1030"/>
      <c r="Y76" s="1030"/>
      <c r="Z76" s="1031"/>
      <c r="AA76" s="1032"/>
      <c r="AB76" s="1030"/>
      <c r="AC76" s="1030"/>
      <c r="AD76" s="1030"/>
      <c r="AE76" s="1031"/>
      <c r="AF76" s="1032"/>
      <c r="AG76" s="1030"/>
      <c r="AH76" s="1030"/>
      <c r="AI76" s="1030"/>
      <c r="AJ76" s="1031"/>
      <c r="AK76" s="1032"/>
      <c r="AL76" s="1030"/>
      <c r="AM76" s="1030"/>
      <c r="AN76" s="1030"/>
      <c r="AO76" s="1031"/>
      <c r="AP76" s="1032"/>
      <c r="AQ76" s="1030"/>
      <c r="AR76" s="1030"/>
      <c r="AS76" s="1030"/>
      <c r="AT76" s="1031"/>
      <c r="AU76" s="1032"/>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15">
      <c r="A77" s="261">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15">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15">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15">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15">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15">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15">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15">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15">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15">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15">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
      <c r="A88" s="264" t="s">
        <v>387</v>
      </c>
      <c r="B88" s="995" t="s">
        <v>418</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3379</v>
      </c>
      <c r="AG88" s="1010"/>
      <c r="AH88" s="1010"/>
      <c r="AI88" s="1010"/>
      <c r="AJ88" s="1010"/>
      <c r="AK88" s="1014"/>
      <c r="AL88" s="1014"/>
      <c r="AM88" s="1014"/>
      <c r="AN88" s="1014"/>
      <c r="AO88" s="1014"/>
      <c r="AP88" s="1010">
        <v>1623</v>
      </c>
      <c r="AQ88" s="1010"/>
      <c r="AR88" s="1010"/>
      <c r="AS88" s="1010"/>
      <c r="AT88" s="1010"/>
      <c r="AU88" s="1010">
        <v>0</v>
      </c>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387</v>
      </c>
      <c r="BR102" s="995" t="s">
        <v>419</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c r="CS102" s="1002"/>
      <c r="CT102" s="1002"/>
      <c r="CU102" s="1002"/>
      <c r="CV102" s="1003"/>
      <c r="CW102" s="1001"/>
      <c r="CX102" s="1002"/>
      <c r="CY102" s="1002"/>
      <c r="CZ102" s="1002"/>
      <c r="DA102" s="1003"/>
      <c r="DB102" s="1001"/>
      <c r="DC102" s="1002"/>
      <c r="DD102" s="1002"/>
      <c r="DE102" s="1002"/>
      <c r="DF102" s="1003"/>
      <c r="DG102" s="1001"/>
      <c r="DH102" s="1002"/>
      <c r="DI102" s="1002"/>
      <c r="DJ102" s="1002"/>
      <c r="DK102" s="1003"/>
      <c r="DL102" s="1001"/>
      <c r="DM102" s="1002"/>
      <c r="DN102" s="1002"/>
      <c r="DO102" s="1002"/>
      <c r="DP102" s="1003"/>
      <c r="DQ102" s="1001"/>
      <c r="DR102" s="1002"/>
      <c r="DS102" s="1002"/>
      <c r="DT102" s="1002"/>
      <c r="DU102" s="1003"/>
      <c r="DV102" s="984"/>
      <c r="DW102" s="985"/>
      <c r="DX102" s="985"/>
      <c r="DY102" s="985"/>
      <c r="DZ102" s="986"/>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420</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421</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422</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423</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89" t="s">
        <v>424</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425</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15">
      <c r="A109" s="944" t="s">
        <v>426</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427</v>
      </c>
      <c r="AB109" s="945"/>
      <c r="AC109" s="945"/>
      <c r="AD109" s="945"/>
      <c r="AE109" s="946"/>
      <c r="AF109" s="947" t="s">
        <v>305</v>
      </c>
      <c r="AG109" s="945"/>
      <c r="AH109" s="945"/>
      <c r="AI109" s="945"/>
      <c r="AJ109" s="946"/>
      <c r="AK109" s="947" t="s">
        <v>304</v>
      </c>
      <c r="AL109" s="945"/>
      <c r="AM109" s="945"/>
      <c r="AN109" s="945"/>
      <c r="AO109" s="946"/>
      <c r="AP109" s="947" t="s">
        <v>428</v>
      </c>
      <c r="AQ109" s="945"/>
      <c r="AR109" s="945"/>
      <c r="AS109" s="945"/>
      <c r="AT109" s="976"/>
      <c r="AU109" s="944" t="s">
        <v>426</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427</v>
      </c>
      <c r="BR109" s="945"/>
      <c r="BS109" s="945"/>
      <c r="BT109" s="945"/>
      <c r="BU109" s="946"/>
      <c r="BV109" s="947" t="s">
        <v>305</v>
      </c>
      <c r="BW109" s="945"/>
      <c r="BX109" s="945"/>
      <c r="BY109" s="945"/>
      <c r="BZ109" s="946"/>
      <c r="CA109" s="947" t="s">
        <v>304</v>
      </c>
      <c r="CB109" s="945"/>
      <c r="CC109" s="945"/>
      <c r="CD109" s="945"/>
      <c r="CE109" s="946"/>
      <c r="CF109" s="983" t="s">
        <v>428</v>
      </c>
      <c r="CG109" s="983"/>
      <c r="CH109" s="983"/>
      <c r="CI109" s="983"/>
      <c r="CJ109" s="983"/>
      <c r="CK109" s="947" t="s">
        <v>429</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427</v>
      </c>
      <c r="DH109" s="945"/>
      <c r="DI109" s="945"/>
      <c r="DJ109" s="945"/>
      <c r="DK109" s="946"/>
      <c r="DL109" s="947" t="s">
        <v>305</v>
      </c>
      <c r="DM109" s="945"/>
      <c r="DN109" s="945"/>
      <c r="DO109" s="945"/>
      <c r="DP109" s="946"/>
      <c r="DQ109" s="947" t="s">
        <v>304</v>
      </c>
      <c r="DR109" s="945"/>
      <c r="DS109" s="945"/>
      <c r="DT109" s="945"/>
      <c r="DU109" s="946"/>
      <c r="DV109" s="947" t="s">
        <v>428</v>
      </c>
      <c r="DW109" s="945"/>
      <c r="DX109" s="945"/>
      <c r="DY109" s="945"/>
      <c r="DZ109" s="976"/>
    </row>
    <row r="110" spans="1:131" s="246" customFormat="1" ht="26.25" customHeight="1" x14ac:dyDescent="0.15">
      <c r="A110" s="847" t="s">
        <v>430</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378863</v>
      </c>
      <c r="AB110" s="938"/>
      <c r="AC110" s="938"/>
      <c r="AD110" s="938"/>
      <c r="AE110" s="939"/>
      <c r="AF110" s="940">
        <v>360401</v>
      </c>
      <c r="AG110" s="938"/>
      <c r="AH110" s="938"/>
      <c r="AI110" s="938"/>
      <c r="AJ110" s="939"/>
      <c r="AK110" s="940">
        <v>333823</v>
      </c>
      <c r="AL110" s="938"/>
      <c r="AM110" s="938"/>
      <c r="AN110" s="938"/>
      <c r="AO110" s="939"/>
      <c r="AP110" s="941">
        <v>19.600000000000001</v>
      </c>
      <c r="AQ110" s="942"/>
      <c r="AR110" s="942"/>
      <c r="AS110" s="942"/>
      <c r="AT110" s="943"/>
      <c r="AU110" s="977" t="s">
        <v>73</v>
      </c>
      <c r="AV110" s="978"/>
      <c r="AW110" s="978"/>
      <c r="AX110" s="978"/>
      <c r="AY110" s="978"/>
      <c r="AZ110" s="903" t="s">
        <v>431</v>
      </c>
      <c r="BA110" s="848"/>
      <c r="BB110" s="848"/>
      <c r="BC110" s="848"/>
      <c r="BD110" s="848"/>
      <c r="BE110" s="848"/>
      <c r="BF110" s="848"/>
      <c r="BG110" s="848"/>
      <c r="BH110" s="848"/>
      <c r="BI110" s="848"/>
      <c r="BJ110" s="848"/>
      <c r="BK110" s="848"/>
      <c r="BL110" s="848"/>
      <c r="BM110" s="848"/>
      <c r="BN110" s="848"/>
      <c r="BO110" s="848"/>
      <c r="BP110" s="849"/>
      <c r="BQ110" s="904">
        <v>3318294</v>
      </c>
      <c r="BR110" s="885"/>
      <c r="BS110" s="885"/>
      <c r="BT110" s="885"/>
      <c r="BU110" s="885"/>
      <c r="BV110" s="885">
        <v>3433525</v>
      </c>
      <c r="BW110" s="885"/>
      <c r="BX110" s="885"/>
      <c r="BY110" s="885"/>
      <c r="BZ110" s="885"/>
      <c r="CA110" s="885">
        <v>3441959</v>
      </c>
      <c r="CB110" s="885"/>
      <c r="CC110" s="885"/>
      <c r="CD110" s="885"/>
      <c r="CE110" s="885"/>
      <c r="CF110" s="909">
        <v>201.6</v>
      </c>
      <c r="CG110" s="910"/>
      <c r="CH110" s="910"/>
      <c r="CI110" s="910"/>
      <c r="CJ110" s="910"/>
      <c r="CK110" s="973" t="s">
        <v>432</v>
      </c>
      <c r="CL110" s="859"/>
      <c r="CM110" s="934" t="s">
        <v>433</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434</v>
      </c>
      <c r="DH110" s="885"/>
      <c r="DI110" s="885"/>
      <c r="DJ110" s="885"/>
      <c r="DK110" s="885"/>
      <c r="DL110" s="885" t="s">
        <v>129</v>
      </c>
      <c r="DM110" s="885"/>
      <c r="DN110" s="885"/>
      <c r="DO110" s="885"/>
      <c r="DP110" s="885"/>
      <c r="DQ110" s="885" t="s">
        <v>129</v>
      </c>
      <c r="DR110" s="885"/>
      <c r="DS110" s="885"/>
      <c r="DT110" s="885"/>
      <c r="DU110" s="885"/>
      <c r="DV110" s="886" t="s">
        <v>129</v>
      </c>
      <c r="DW110" s="886"/>
      <c r="DX110" s="886"/>
      <c r="DY110" s="886"/>
      <c r="DZ110" s="887"/>
    </row>
    <row r="111" spans="1:131" s="246" customFormat="1" ht="26.25" customHeight="1" x14ac:dyDescent="0.15">
      <c r="A111" s="814" t="s">
        <v>435</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v>8390</v>
      </c>
      <c r="AB111" s="966"/>
      <c r="AC111" s="966"/>
      <c r="AD111" s="966"/>
      <c r="AE111" s="967"/>
      <c r="AF111" s="968" t="s">
        <v>434</v>
      </c>
      <c r="AG111" s="966"/>
      <c r="AH111" s="966"/>
      <c r="AI111" s="966"/>
      <c r="AJ111" s="967"/>
      <c r="AK111" s="968" t="s">
        <v>129</v>
      </c>
      <c r="AL111" s="966"/>
      <c r="AM111" s="966"/>
      <c r="AN111" s="966"/>
      <c r="AO111" s="967"/>
      <c r="AP111" s="969" t="s">
        <v>129</v>
      </c>
      <c r="AQ111" s="970"/>
      <c r="AR111" s="970"/>
      <c r="AS111" s="970"/>
      <c r="AT111" s="971"/>
      <c r="AU111" s="979"/>
      <c r="AV111" s="980"/>
      <c r="AW111" s="980"/>
      <c r="AX111" s="980"/>
      <c r="AY111" s="980"/>
      <c r="AZ111" s="855" t="s">
        <v>436</v>
      </c>
      <c r="BA111" s="790"/>
      <c r="BB111" s="790"/>
      <c r="BC111" s="790"/>
      <c r="BD111" s="790"/>
      <c r="BE111" s="790"/>
      <c r="BF111" s="790"/>
      <c r="BG111" s="790"/>
      <c r="BH111" s="790"/>
      <c r="BI111" s="790"/>
      <c r="BJ111" s="790"/>
      <c r="BK111" s="790"/>
      <c r="BL111" s="790"/>
      <c r="BM111" s="790"/>
      <c r="BN111" s="790"/>
      <c r="BO111" s="790"/>
      <c r="BP111" s="791"/>
      <c r="BQ111" s="856" t="s">
        <v>129</v>
      </c>
      <c r="BR111" s="857"/>
      <c r="BS111" s="857"/>
      <c r="BT111" s="857"/>
      <c r="BU111" s="857"/>
      <c r="BV111" s="857" t="s">
        <v>129</v>
      </c>
      <c r="BW111" s="857"/>
      <c r="BX111" s="857"/>
      <c r="BY111" s="857"/>
      <c r="BZ111" s="857"/>
      <c r="CA111" s="857" t="s">
        <v>434</v>
      </c>
      <c r="CB111" s="857"/>
      <c r="CC111" s="857"/>
      <c r="CD111" s="857"/>
      <c r="CE111" s="857"/>
      <c r="CF111" s="918" t="s">
        <v>129</v>
      </c>
      <c r="CG111" s="919"/>
      <c r="CH111" s="919"/>
      <c r="CI111" s="919"/>
      <c r="CJ111" s="919"/>
      <c r="CK111" s="974"/>
      <c r="CL111" s="861"/>
      <c r="CM111" s="864" t="s">
        <v>437</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129</v>
      </c>
      <c r="DH111" s="857"/>
      <c r="DI111" s="857"/>
      <c r="DJ111" s="857"/>
      <c r="DK111" s="857"/>
      <c r="DL111" s="857" t="s">
        <v>129</v>
      </c>
      <c r="DM111" s="857"/>
      <c r="DN111" s="857"/>
      <c r="DO111" s="857"/>
      <c r="DP111" s="857"/>
      <c r="DQ111" s="857" t="s">
        <v>129</v>
      </c>
      <c r="DR111" s="857"/>
      <c r="DS111" s="857"/>
      <c r="DT111" s="857"/>
      <c r="DU111" s="857"/>
      <c r="DV111" s="834" t="s">
        <v>129</v>
      </c>
      <c r="DW111" s="834"/>
      <c r="DX111" s="834"/>
      <c r="DY111" s="834"/>
      <c r="DZ111" s="835"/>
    </row>
    <row r="112" spans="1:131" s="246" customFormat="1" ht="26.25" customHeight="1" x14ac:dyDescent="0.15">
      <c r="A112" s="959" t="s">
        <v>438</v>
      </c>
      <c r="B112" s="960"/>
      <c r="C112" s="790" t="s">
        <v>439</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v>7125</v>
      </c>
      <c r="AB112" s="820"/>
      <c r="AC112" s="820"/>
      <c r="AD112" s="820"/>
      <c r="AE112" s="821"/>
      <c r="AF112" s="822" t="s">
        <v>129</v>
      </c>
      <c r="AG112" s="820"/>
      <c r="AH112" s="820"/>
      <c r="AI112" s="820"/>
      <c r="AJ112" s="821"/>
      <c r="AK112" s="822" t="s">
        <v>129</v>
      </c>
      <c r="AL112" s="820"/>
      <c r="AM112" s="820"/>
      <c r="AN112" s="820"/>
      <c r="AO112" s="821"/>
      <c r="AP112" s="867" t="s">
        <v>434</v>
      </c>
      <c r="AQ112" s="868"/>
      <c r="AR112" s="868"/>
      <c r="AS112" s="868"/>
      <c r="AT112" s="869"/>
      <c r="AU112" s="979"/>
      <c r="AV112" s="980"/>
      <c r="AW112" s="980"/>
      <c r="AX112" s="980"/>
      <c r="AY112" s="980"/>
      <c r="AZ112" s="855" t="s">
        <v>440</v>
      </c>
      <c r="BA112" s="790"/>
      <c r="BB112" s="790"/>
      <c r="BC112" s="790"/>
      <c r="BD112" s="790"/>
      <c r="BE112" s="790"/>
      <c r="BF112" s="790"/>
      <c r="BG112" s="790"/>
      <c r="BH112" s="790"/>
      <c r="BI112" s="790"/>
      <c r="BJ112" s="790"/>
      <c r="BK112" s="790"/>
      <c r="BL112" s="790"/>
      <c r="BM112" s="790"/>
      <c r="BN112" s="790"/>
      <c r="BO112" s="790"/>
      <c r="BP112" s="791"/>
      <c r="BQ112" s="856">
        <v>699558</v>
      </c>
      <c r="BR112" s="857"/>
      <c r="BS112" s="857"/>
      <c r="BT112" s="857"/>
      <c r="BU112" s="857"/>
      <c r="BV112" s="857">
        <v>769831</v>
      </c>
      <c r="BW112" s="857"/>
      <c r="BX112" s="857"/>
      <c r="BY112" s="857"/>
      <c r="BZ112" s="857"/>
      <c r="CA112" s="857">
        <v>802811</v>
      </c>
      <c r="CB112" s="857"/>
      <c r="CC112" s="857"/>
      <c r="CD112" s="857"/>
      <c r="CE112" s="857"/>
      <c r="CF112" s="918">
        <v>47</v>
      </c>
      <c r="CG112" s="919"/>
      <c r="CH112" s="919"/>
      <c r="CI112" s="919"/>
      <c r="CJ112" s="919"/>
      <c r="CK112" s="974"/>
      <c r="CL112" s="861"/>
      <c r="CM112" s="864" t="s">
        <v>441</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129</v>
      </c>
      <c r="DH112" s="857"/>
      <c r="DI112" s="857"/>
      <c r="DJ112" s="857"/>
      <c r="DK112" s="857"/>
      <c r="DL112" s="857" t="s">
        <v>129</v>
      </c>
      <c r="DM112" s="857"/>
      <c r="DN112" s="857"/>
      <c r="DO112" s="857"/>
      <c r="DP112" s="857"/>
      <c r="DQ112" s="857" t="s">
        <v>129</v>
      </c>
      <c r="DR112" s="857"/>
      <c r="DS112" s="857"/>
      <c r="DT112" s="857"/>
      <c r="DU112" s="857"/>
      <c r="DV112" s="834" t="s">
        <v>129</v>
      </c>
      <c r="DW112" s="834"/>
      <c r="DX112" s="834"/>
      <c r="DY112" s="834"/>
      <c r="DZ112" s="835"/>
    </row>
    <row r="113" spans="1:130" s="246" customFormat="1" ht="26.25" customHeight="1" x14ac:dyDescent="0.15">
      <c r="A113" s="961"/>
      <c r="B113" s="962"/>
      <c r="C113" s="790" t="s">
        <v>442</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84635</v>
      </c>
      <c r="AB113" s="966"/>
      <c r="AC113" s="966"/>
      <c r="AD113" s="966"/>
      <c r="AE113" s="967"/>
      <c r="AF113" s="968">
        <v>82638</v>
      </c>
      <c r="AG113" s="966"/>
      <c r="AH113" s="966"/>
      <c r="AI113" s="966"/>
      <c r="AJ113" s="967"/>
      <c r="AK113" s="968">
        <v>69400</v>
      </c>
      <c r="AL113" s="966"/>
      <c r="AM113" s="966"/>
      <c r="AN113" s="966"/>
      <c r="AO113" s="967"/>
      <c r="AP113" s="969">
        <v>4.0999999999999996</v>
      </c>
      <c r="AQ113" s="970"/>
      <c r="AR113" s="970"/>
      <c r="AS113" s="970"/>
      <c r="AT113" s="971"/>
      <c r="AU113" s="979"/>
      <c r="AV113" s="980"/>
      <c r="AW113" s="980"/>
      <c r="AX113" s="980"/>
      <c r="AY113" s="980"/>
      <c r="AZ113" s="855" t="s">
        <v>443</v>
      </c>
      <c r="BA113" s="790"/>
      <c r="BB113" s="790"/>
      <c r="BC113" s="790"/>
      <c r="BD113" s="790"/>
      <c r="BE113" s="790"/>
      <c r="BF113" s="790"/>
      <c r="BG113" s="790"/>
      <c r="BH113" s="790"/>
      <c r="BI113" s="790"/>
      <c r="BJ113" s="790"/>
      <c r="BK113" s="790"/>
      <c r="BL113" s="790"/>
      <c r="BM113" s="790"/>
      <c r="BN113" s="790"/>
      <c r="BO113" s="790"/>
      <c r="BP113" s="791"/>
      <c r="BQ113" s="856">
        <v>198718</v>
      </c>
      <c r="BR113" s="857"/>
      <c r="BS113" s="857"/>
      <c r="BT113" s="857"/>
      <c r="BU113" s="857"/>
      <c r="BV113" s="857">
        <v>170946</v>
      </c>
      <c r="BW113" s="857"/>
      <c r="BX113" s="857"/>
      <c r="BY113" s="857"/>
      <c r="BZ113" s="857"/>
      <c r="CA113" s="857">
        <v>142785</v>
      </c>
      <c r="CB113" s="857"/>
      <c r="CC113" s="857"/>
      <c r="CD113" s="857"/>
      <c r="CE113" s="857"/>
      <c r="CF113" s="918">
        <v>8.4</v>
      </c>
      <c r="CG113" s="919"/>
      <c r="CH113" s="919"/>
      <c r="CI113" s="919"/>
      <c r="CJ113" s="919"/>
      <c r="CK113" s="974"/>
      <c r="CL113" s="861"/>
      <c r="CM113" s="864" t="s">
        <v>444</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129</v>
      </c>
      <c r="DH113" s="820"/>
      <c r="DI113" s="820"/>
      <c r="DJ113" s="820"/>
      <c r="DK113" s="821"/>
      <c r="DL113" s="822" t="s">
        <v>129</v>
      </c>
      <c r="DM113" s="820"/>
      <c r="DN113" s="820"/>
      <c r="DO113" s="820"/>
      <c r="DP113" s="821"/>
      <c r="DQ113" s="822" t="s">
        <v>129</v>
      </c>
      <c r="DR113" s="820"/>
      <c r="DS113" s="820"/>
      <c r="DT113" s="820"/>
      <c r="DU113" s="821"/>
      <c r="DV113" s="867" t="s">
        <v>129</v>
      </c>
      <c r="DW113" s="868"/>
      <c r="DX113" s="868"/>
      <c r="DY113" s="868"/>
      <c r="DZ113" s="869"/>
    </row>
    <row r="114" spans="1:130" s="246" customFormat="1" ht="26.25" customHeight="1" x14ac:dyDescent="0.15">
      <c r="A114" s="961"/>
      <c r="B114" s="962"/>
      <c r="C114" s="790" t="s">
        <v>445</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23375</v>
      </c>
      <c r="AB114" s="820"/>
      <c r="AC114" s="820"/>
      <c r="AD114" s="820"/>
      <c r="AE114" s="821"/>
      <c r="AF114" s="822">
        <v>23547</v>
      </c>
      <c r="AG114" s="820"/>
      <c r="AH114" s="820"/>
      <c r="AI114" s="820"/>
      <c r="AJ114" s="821"/>
      <c r="AK114" s="822">
        <v>22105</v>
      </c>
      <c r="AL114" s="820"/>
      <c r="AM114" s="820"/>
      <c r="AN114" s="820"/>
      <c r="AO114" s="821"/>
      <c r="AP114" s="867">
        <v>1.3</v>
      </c>
      <c r="AQ114" s="868"/>
      <c r="AR114" s="868"/>
      <c r="AS114" s="868"/>
      <c r="AT114" s="869"/>
      <c r="AU114" s="979"/>
      <c r="AV114" s="980"/>
      <c r="AW114" s="980"/>
      <c r="AX114" s="980"/>
      <c r="AY114" s="980"/>
      <c r="AZ114" s="855" t="s">
        <v>446</v>
      </c>
      <c r="BA114" s="790"/>
      <c r="BB114" s="790"/>
      <c r="BC114" s="790"/>
      <c r="BD114" s="790"/>
      <c r="BE114" s="790"/>
      <c r="BF114" s="790"/>
      <c r="BG114" s="790"/>
      <c r="BH114" s="790"/>
      <c r="BI114" s="790"/>
      <c r="BJ114" s="790"/>
      <c r="BK114" s="790"/>
      <c r="BL114" s="790"/>
      <c r="BM114" s="790"/>
      <c r="BN114" s="790"/>
      <c r="BO114" s="790"/>
      <c r="BP114" s="791"/>
      <c r="BQ114" s="856">
        <v>600265</v>
      </c>
      <c r="BR114" s="857"/>
      <c r="BS114" s="857"/>
      <c r="BT114" s="857"/>
      <c r="BU114" s="857"/>
      <c r="BV114" s="857">
        <v>578625</v>
      </c>
      <c r="BW114" s="857"/>
      <c r="BX114" s="857"/>
      <c r="BY114" s="857"/>
      <c r="BZ114" s="857"/>
      <c r="CA114" s="857">
        <v>509447</v>
      </c>
      <c r="CB114" s="857"/>
      <c r="CC114" s="857"/>
      <c r="CD114" s="857"/>
      <c r="CE114" s="857"/>
      <c r="CF114" s="918">
        <v>29.8</v>
      </c>
      <c r="CG114" s="919"/>
      <c r="CH114" s="919"/>
      <c r="CI114" s="919"/>
      <c r="CJ114" s="919"/>
      <c r="CK114" s="974"/>
      <c r="CL114" s="861"/>
      <c r="CM114" s="864" t="s">
        <v>447</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129</v>
      </c>
      <c r="DH114" s="820"/>
      <c r="DI114" s="820"/>
      <c r="DJ114" s="820"/>
      <c r="DK114" s="821"/>
      <c r="DL114" s="822" t="s">
        <v>129</v>
      </c>
      <c r="DM114" s="820"/>
      <c r="DN114" s="820"/>
      <c r="DO114" s="820"/>
      <c r="DP114" s="821"/>
      <c r="DQ114" s="822" t="s">
        <v>129</v>
      </c>
      <c r="DR114" s="820"/>
      <c r="DS114" s="820"/>
      <c r="DT114" s="820"/>
      <c r="DU114" s="821"/>
      <c r="DV114" s="867" t="s">
        <v>129</v>
      </c>
      <c r="DW114" s="868"/>
      <c r="DX114" s="868"/>
      <c r="DY114" s="868"/>
      <c r="DZ114" s="869"/>
    </row>
    <row r="115" spans="1:130" s="246" customFormat="1" ht="26.25" customHeight="1" x14ac:dyDescent="0.15">
      <c r="A115" s="961"/>
      <c r="B115" s="962"/>
      <c r="C115" s="790" t="s">
        <v>448</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t="s">
        <v>129</v>
      </c>
      <c r="AB115" s="966"/>
      <c r="AC115" s="966"/>
      <c r="AD115" s="966"/>
      <c r="AE115" s="967"/>
      <c r="AF115" s="968" t="s">
        <v>129</v>
      </c>
      <c r="AG115" s="966"/>
      <c r="AH115" s="966"/>
      <c r="AI115" s="966"/>
      <c r="AJ115" s="967"/>
      <c r="AK115" s="968" t="s">
        <v>129</v>
      </c>
      <c r="AL115" s="966"/>
      <c r="AM115" s="966"/>
      <c r="AN115" s="966"/>
      <c r="AO115" s="967"/>
      <c r="AP115" s="969" t="s">
        <v>129</v>
      </c>
      <c r="AQ115" s="970"/>
      <c r="AR115" s="970"/>
      <c r="AS115" s="970"/>
      <c r="AT115" s="971"/>
      <c r="AU115" s="979"/>
      <c r="AV115" s="980"/>
      <c r="AW115" s="980"/>
      <c r="AX115" s="980"/>
      <c r="AY115" s="980"/>
      <c r="AZ115" s="855" t="s">
        <v>449</v>
      </c>
      <c r="BA115" s="790"/>
      <c r="BB115" s="790"/>
      <c r="BC115" s="790"/>
      <c r="BD115" s="790"/>
      <c r="BE115" s="790"/>
      <c r="BF115" s="790"/>
      <c r="BG115" s="790"/>
      <c r="BH115" s="790"/>
      <c r="BI115" s="790"/>
      <c r="BJ115" s="790"/>
      <c r="BK115" s="790"/>
      <c r="BL115" s="790"/>
      <c r="BM115" s="790"/>
      <c r="BN115" s="790"/>
      <c r="BO115" s="790"/>
      <c r="BP115" s="791"/>
      <c r="BQ115" s="856" t="s">
        <v>129</v>
      </c>
      <c r="BR115" s="857"/>
      <c r="BS115" s="857"/>
      <c r="BT115" s="857"/>
      <c r="BU115" s="857"/>
      <c r="BV115" s="857" t="s">
        <v>129</v>
      </c>
      <c r="BW115" s="857"/>
      <c r="BX115" s="857"/>
      <c r="BY115" s="857"/>
      <c r="BZ115" s="857"/>
      <c r="CA115" s="857" t="s">
        <v>129</v>
      </c>
      <c r="CB115" s="857"/>
      <c r="CC115" s="857"/>
      <c r="CD115" s="857"/>
      <c r="CE115" s="857"/>
      <c r="CF115" s="918" t="s">
        <v>129</v>
      </c>
      <c r="CG115" s="919"/>
      <c r="CH115" s="919"/>
      <c r="CI115" s="919"/>
      <c r="CJ115" s="919"/>
      <c r="CK115" s="974"/>
      <c r="CL115" s="861"/>
      <c r="CM115" s="855" t="s">
        <v>450</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434</v>
      </c>
      <c r="DH115" s="820"/>
      <c r="DI115" s="820"/>
      <c r="DJ115" s="820"/>
      <c r="DK115" s="821"/>
      <c r="DL115" s="822" t="s">
        <v>129</v>
      </c>
      <c r="DM115" s="820"/>
      <c r="DN115" s="820"/>
      <c r="DO115" s="820"/>
      <c r="DP115" s="821"/>
      <c r="DQ115" s="822" t="s">
        <v>129</v>
      </c>
      <c r="DR115" s="820"/>
      <c r="DS115" s="820"/>
      <c r="DT115" s="820"/>
      <c r="DU115" s="821"/>
      <c r="DV115" s="867" t="s">
        <v>129</v>
      </c>
      <c r="DW115" s="868"/>
      <c r="DX115" s="868"/>
      <c r="DY115" s="868"/>
      <c r="DZ115" s="869"/>
    </row>
    <row r="116" spans="1:130" s="246" customFormat="1" ht="26.25" customHeight="1" x14ac:dyDescent="0.15">
      <c r="A116" s="963"/>
      <c r="B116" s="964"/>
      <c r="C116" s="923" t="s">
        <v>451</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t="s">
        <v>129</v>
      </c>
      <c r="AB116" s="820"/>
      <c r="AC116" s="820"/>
      <c r="AD116" s="820"/>
      <c r="AE116" s="821"/>
      <c r="AF116" s="822" t="s">
        <v>129</v>
      </c>
      <c r="AG116" s="820"/>
      <c r="AH116" s="820"/>
      <c r="AI116" s="820"/>
      <c r="AJ116" s="821"/>
      <c r="AK116" s="822" t="s">
        <v>129</v>
      </c>
      <c r="AL116" s="820"/>
      <c r="AM116" s="820"/>
      <c r="AN116" s="820"/>
      <c r="AO116" s="821"/>
      <c r="AP116" s="867" t="s">
        <v>129</v>
      </c>
      <c r="AQ116" s="868"/>
      <c r="AR116" s="868"/>
      <c r="AS116" s="868"/>
      <c r="AT116" s="869"/>
      <c r="AU116" s="979"/>
      <c r="AV116" s="980"/>
      <c r="AW116" s="980"/>
      <c r="AX116" s="980"/>
      <c r="AY116" s="980"/>
      <c r="AZ116" s="906" t="s">
        <v>452</v>
      </c>
      <c r="BA116" s="907"/>
      <c r="BB116" s="907"/>
      <c r="BC116" s="907"/>
      <c r="BD116" s="907"/>
      <c r="BE116" s="907"/>
      <c r="BF116" s="907"/>
      <c r="BG116" s="907"/>
      <c r="BH116" s="907"/>
      <c r="BI116" s="907"/>
      <c r="BJ116" s="907"/>
      <c r="BK116" s="907"/>
      <c r="BL116" s="907"/>
      <c r="BM116" s="907"/>
      <c r="BN116" s="907"/>
      <c r="BO116" s="907"/>
      <c r="BP116" s="908"/>
      <c r="BQ116" s="856" t="s">
        <v>129</v>
      </c>
      <c r="BR116" s="857"/>
      <c r="BS116" s="857"/>
      <c r="BT116" s="857"/>
      <c r="BU116" s="857"/>
      <c r="BV116" s="857" t="s">
        <v>434</v>
      </c>
      <c r="BW116" s="857"/>
      <c r="BX116" s="857"/>
      <c r="BY116" s="857"/>
      <c r="BZ116" s="857"/>
      <c r="CA116" s="857" t="s">
        <v>129</v>
      </c>
      <c r="CB116" s="857"/>
      <c r="CC116" s="857"/>
      <c r="CD116" s="857"/>
      <c r="CE116" s="857"/>
      <c r="CF116" s="918" t="s">
        <v>129</v>
      </c>
      <c r="CG116" s="919"/>
      <c r="CH116" s="919"/>
      <c r="CI116" s="919"/>
      <c r="CJ116" s="919"/>
      <c r="CK116" s="974"/>
      <c r="CL116" s="861"/>
      <c r="CM116" s="864" t="s">
        <v>453</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129</v>
      </c>
      <c r="DH116" s="820"/>
      <c r="DI116" s="820"/>
      <c r="DJ116" s="820"/>
      <c r="DK116" s="821"/>
      <c r="DL116" s="822" t="s">
        <v>129</v>
      </c>
      <c r="DM116" s="820"/>
      <c r="DN116" s="820"/>
      <c r="DO116" s="820"/>
      <c r="DP116" s="821"/>
      <c r="DQ116" s="822" t="s">
        <v>129</v>
      </c>
      <c r="DR116" s="820"/>
      <c r="DS116" s="820"/>
      <c r="DT116" s="820"/>
      <c r="DU116" s="821"/>
      <c r="DV116" s="867" t="s">
        <v>434</v>
      </c>
      <c r="DW116" s="868"/>
      <c r="DX116" s="868"/>
      <c r="DY116" s="868"/>
      <c r="DZ116" s="869"/>
    </row>
    <row r="117" spans="1:130" s="246" customFormat="1" ht="26.25" customHeight="1" x14ac:dyDescent="0.15">
      <c r="A117" s="944" t="s">
        <v>188</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454</v>
      </c>
      <c r="Z117" s="946"/>
      <c r="AA117" s="951">
        <v>502388</v>
      </c>
      <c r="AB117" s="952"/>
      <c r="AC117" s="952"/>
      <c r="AD117" s="952"/>
      <c r="AE117" s="953"/>
      <c r="AF117" s="954">
        <v>466586</v>
      </c>
      <c r="AG117" s="952"/>
      <c r="AH117" s="952"/>
      <c r="AI117" s="952"/>
      <c r="AJ117" s="953"/>
      <c r="AK117" s="954">
        <v>425328</v>
      </c>
      <c r="AL117" s="952"/>
      <c r="AM117" s="952"/>
      <c r="AN117" s="952"/>
      <c r="AO117" s="953"/>
      <c r="AP117" s="955"/>
      <c r="AQ117" s="956"/>
      <c r="AR117" s="956"/>
      <c r="AS117" s="956"/>
      <c r="AT117" s="957"/>
      <c r="AU117" s="979"/>
      <c r="AV117" s="980"/>
      <c r="AW117" s="980"/>
      <c r="AX117" s="980"/>
      <c r="AY117" s="980"/>
      <c r="AZ117" s="906" t="s">
        <v>455</v>
      </c>
      <c r="BA117" s="907"/>
      <c r="BB117" s="907"/>
      <c r="BC117" s="907"/>
      <c r="BD117" s="907"/>
      <c r="BE117" s="907"/>
      <c r="BF117" s="907"/>
      <c r="BG117" s="907"/>
      <c r="BH117" s="907"/>
      <c r="BI117" s="907"/>
      <c r="BJ117" s="907"/>
      <c r="BK117" s="907"/>
      <c r="BL117" s="907"/>
      <c r="BM117" s="907"/>
      <c r="BN117" s="907"/>
      <c r="BO117" s="907"/>
      <c r="BP117" s="908"/>
      <c r="BQ117" s="856" t="s">
        <v>129</v>
      </c>
      <c r="BR117" s="857"/>
      <c r="BS117" s="857"/>
      <c r="BT117" s="857"/>
      <c r="BU117" s="857"/>
      <c r="BV117" s="857" t="s">
        <v>129</v>
      </c>
      <c r="BW117" s="857"/>
      <c r="BX117" s="857"/>
      <c r="BY117" s="857"/>
      <c r="BZ117" s="857"/>
      <c r="CA117" s="857" t="s">
        <v>129</v>
      </c>
      <c r="CB117" s="857"/>
      <c r="CC117" s="857"/>
      <c r="CD117" s="857"/>
      <c r="CE117" s="857"/>
      <c r="CF117" s="918" t="s">
        <v>129</v>
      </c>
      <c r="CG117" s="919"/>
      <c r="CH117" s="919"/>
      <c r="CI117" s="919"/>
      <c r="CJ117" s="919"/>
      <c r="CK117" s="974"/>
      <c r="CL117" s="861"/>
      <c r="CM117" s="864" t="s">
        <v>456</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129</v>
      </c>
      <c r="DH117" s="820"/>
      <c r="DI117" s="820"/>
      <c r="DJ117" s="820"/>
      <c r="DK117" s="821"/>
      <c r="DL117" s="822" t="s">
        <v>129</v>
      </c>
      <c r="DM117" s="820"/>
      <c r="DN117" s="820"/>
      <c r="DO117" s="820"/>
      <c r="DP117" s="821"/>
      <c r="DQ117" s="822" t="s">
        <v>129</v>
      </c>
      <c r="DR117" s="820"/>
      <c r="DS117" s="820"/>
      <c r="DT117" s="820"/>
      <c r="DU117" s="821"/>
      <c r="DV117" s="867" t="s">
        <v>129</v>
      </c>
      <c r="DW117" s="868"/>
      <c r="DX117" s="868"/>
      <c r="DY117" s="868"/>
      <c r="DZ117" s="869"/>
    </row>
    <row r="118" spans="1:130" s="246" customFormat="1" ht="26.25" customHeight="1" x14ac:dyDescent="0.15">
      <c r="A118" s="944" t="s">
        <v>429</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427</v>
      </c>
      <c r="AB118" s="945"/>
      <c r="AC118" s="945"/>
      <c r="AD118" s="945"/>
      <c r="AE118" s="946"/>
      <c r="AF118" s="947" t="s">
        <v>305</v>
      </c>
      <c r="AG118" s="945"/>
      <c r="AH118" s="945"/>
      <c r="AI118" s="945"/>
      <c r="AJ118" s="946"/>
      <c r="AK118" s="947" t="s">
        <v>304</v>
      </c>
      <c r="AL118" s="945"/>
      <c r="AM118" s="945"/>
      <c r="AN118" s="945"/>
      <c r="AO118" s="946"/>
      <c r="AP118" s="948" t="s">
        <v>428</v>
      </c>
      <c r="AQ118" s="949"/>
      <c r="AR118" s="949"/>
      <c r="AS118" s="949"/>
      <c r="AT118" s="950"/>
      <c r="AU118" s="979"/>
      <c r="AV118" s="980"/>
      <c r="AW118" s="980"/>
      <c r="AX118" s="980"/>
      <c r="AY118" s="980"/>
      <c r="AZ118" s="922" t="s">
        <v>457</v>
      </c>
      <c r="BA118" s="923"/>
      <c r="BB118" s="923"/>
      <c r="BC118" s="923"/>
      <c r="BD118" s="923"/>
      <c r="BE118" s="923"/>
      <c r="BF118" s="923"/>
      <c r="BG118" s="923"/>
      <c r="BH118" s="923"/>
      <c r="BI118" s="923"/>
      <c r="BJ118" s="923"/>
      <c r="BK118" s="923"/>
      <c r="BL118" s="923"/>
      <c r="BM118" s="923"/>
      <c r="BN118" s="923"/>
      <c r="BO118" s="923"/>
      <c r="BP118" s="924"/>
      <c r="BQ118" s="925" t="s">
        <v>129</v>
      </c>
      <c r="BR118" s="888"/>
      <c r="BS118" s="888"/>
      <c r="BT118" s="888"/>
      <c r="BU118" s="888"/>
      <c r="BV118" s="888" t="s">
        <v>129</v>
      </c>
      <c r="BW118" s="888"/>
      <c r="BX118" s="888"/>
      <c r="BY118" s="888"/>
      <c r="BZ118" s="888"/>
      <c r="CA118" s="888" t="s">
        <v>129</v>
      </c>
      <c r="CB118" s="888"/>
      <c r="CC118" s="888"/>
      <c r="CD118" s="888"/>
      <c r="CE118" s="888"/>
      <c r="CF118" s="918" t="s">
        <v>129</v>
      </c>
      <c r="CG118" s="919"/>
      <c r="CH118" s="919"/>
      <c r="CI118" s="919"/>
      <c r="CJ118" s="919"/>
      <c r="CK118" s="974"/>
      <c r="CL118" s="861"/>
      <c r="CM118" s="864" t="s">
        <v>458</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129</v>
      </c>
      <c r="DH118" s="820"/>
      <c r="DI118" s="820"/>
      <c r="DJ118" s="820"/>
      <c r="DK118" s="821"/>
      <c r="DL118" s="822" t="s">
        <v>129</v>
      </c>
      <c r="DM118" s="820"/>
      <c r="DN118" s="820"/>
      <c r="DO118" s="820"/>
      <c r="DP118" s="821"/>
      <c r="DQ118" s="822" t="s">
        <v>129</v>
      </c>
      <c r="DR118" s="820"/>
      <c r="DS118" s="820"/>
      <c r="DT118" s="820"/>
      <c r="DU118" s="821"/>
      <c r="DV118" s="867" t="s">
        <v>129</v>
      </c>
      <c r="DW118" s="868"/>
      <c r="DX118" s="868"/>
      <c r="DY118" s="868"/>
      <c r="DZ118" s="869"/>
    </row>
    <row r="119" spans="1:130" s="246" customFormat="1" ht="26.25" customHeight="1" x14ac:dyDescent="0.15">
      <c r="A119" s="858" t="s">
        <v>432</v>
      </c>
      <c r="B119" s="859"/>
      <c r="C119" s="934" t="s">
        <v>433</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129</v>
      </c>
      <c r="AB119" s="938"/>
      <c r="AC119" s="938"/>
      <c r="AD119" s="938"/>
      <c r="AE119" s="939"/>
      <c r="AF119" s="940" t="s">
        <v>129</v>
      </c>
      <c r="AG119" s="938"/>
      <c r="AH119" s="938"/>
      <c r="AI119" s="938"/>
      <c r="AJ119" s="939"/>
      <c r="AK119" s="940" t="s">
        <v>129</v>
      </c>
      <c r="AL119" s="938"/>
      <c r="AM119" s="938"/>
      <c r="AN119" s="938"/>
      <c r="AO119" s="939"/>
      <c r="AP119" s="941" t="s">
        <v>129</v>
      </c>
      <c r="AQ119" s="942"/>
      <c r="AR119" s="942"/>
      <c r="AS119" s="942"/>
      <c r="AT119" s="943"/>
      <c r="AU119" s="981"/>
      <c r="AV119" s="982"/>
      <c r="AW119" s="982"/>
      <c r="AX119" s="982"/>
      <c r="AY119" s="982"/>
      <c r="AZ119" s="277" t="s">
        <v>188</v>
      </c>
      <c r="BA119" s="277"/>
      <c r="BB119" s="277"/>
      <c r="BC119" s="277"/>
      <c r="BD119" s="277"/>
      <c r="BE119" s="277"/>
      <c r="BF119" s="277"/>
      <c r="BG119" s="277"/>
      <c r="BH119" s="277"/>
      <c r="BI119" s="277"/>
      <c r="BJ119" s="277"/>
      <c r="BK119" s="277"/>
      <c r="BL119" s="277"/>
      <c r="BM119" s="277"/>
      <c r="BN119" s="277"/>
      <c r="BO119" s="920" t="s">
        <v>459</v>
      </c>
      <c r="BP119" s="921"/>
      <c r="BQ119" s="925">
        <v>4816835</v>
      </c>
      <c r="BR119" s="888"/>
      <c r="BS119" s="888"/>
      <c r="BT119" s="888"/>
      <c r="BU119" s="888"/>
      <c r="BV119" s="888">
        <v>4952927</v>
      </c>
      <c r="BW119" s="888"/>
      <c r="BX119" s="888"/>
      <c r="BY119" s="888"/>
      <c r="BZ119" s="888"/>
      <c r="CA119" s="888">
        <v>4897002</v>
      </c>
      <c r="CB119" s="888"/>
      <c r="CC119" s="888"/>
      <c r="CD119" s="888"/>
      <c r="CE119" s="888"/>
      <c r="CF119" s="786"/>
      <c r="CG119" s="787"/>
      <c r="CH119" s="787"/>
      <c r="CI119" s="787"/>
      <c r="CJ119" s="877"/>
      <c r="CK119" s="975"/>
      <c r="CL119" s="863"/>
      <c r="CM119" s="881" t="s">
        <v>460</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t="s">
        <v>129</v>
      </c>
      <c r="DH119" s="803"/>
      <c r="DI119" s="803"/>
      <c r="DJ119" s="803"/>
      <c r="DK119" s="804"/>
      <c r="DL119" s="805" t="s">
        <v>129</v>
      </c>
      <c r="DM119" s="803"/>
      <c r="DN119" s="803"/>
      <c r="DO119" s="803"/>
      <c r="DP119" s="804"/>
      <c r="DQ119" s="805" t="s">
        <v>129</v>
      </c>
      <c r="DR119" s="803"/>
      <c r="DS119" s="803"/>
      <c r="DT119" s="803"/>
      <c r="DU119" s="804"/>
      <c r="DV119" s="891" t="s">
        <v>129</v>
      </c>
      <c r="DW119" s="892"/>
      <c r="DX119" s="892"/>
      <c r="DY119" s="892"/>
      <c r="DZ119" s="893"/>
    </row>
    <row r="120" spans="1:130" s="246" customFormat="1" ht="26.25" customHeight="1" x14ac:dyDescent="0.15">
      <c r="A120" s="860"/>
      <c r="B120" s="861"/>
      <c r="C120" s="864" t="s">
        <v>437</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129</v>
      </c>
      <c r="AB120" s="820"/>
      <c r="AC120" s="820"/>
      <c r="AD120" s="820"/>
      <c r="AE120" s="821"/>
      <c r="AF120" s="822" t="s">
        <v>129</v>
      </c>
      <c r="AG120" s="820"/>
      <c r="AH120" s="820"/>
      <c r="AI120" s="820"/>
      <c r="AJ120" s="821"/>
      <c r="AK120" s="822" t="s">
        <v>129</v>
      </c>
      <c r="AL120" s="820"/>
      <c r="AM120" s="820"/>
      <c r="AN120" s="820"/>
      <c r="AO120" s="821"/>
      <c r="AP120" s="867" t="s">
        <v>129</v>
      </c>
      <c r="AQ120" s="868"/>
      <c r="AR120" s="868"/>
      <c r="AS120" s="868"/>
      <c r="AT120" s="869"/>
      <c r="AU120" s="926" t="s">
        <v>461</v>
      </c>
      <c r="AV120" s="927"/>
      <c r="AW120" s="927"/>
      <c r="AX120" s="927"/>
      <c r="AY120" s="928"/>
      <c r="AZ120" s="903" t="s">
        <v>462</v>
      </c>
      <c r="BA120" s="848"/>
      <c r="BB120" s="848"/>
      <c r="BC120" s="848"/>
      <c r="BD120" s="848"/>
      <c r="BE120" s="848"/>
      <c r="BF120" s="848"/>
      <c r="BG120" s="848"/>
      <c r="BH120" s="848"/>
      <c r="BI120" s="848"/>
      <c r="BJ120" s="848"/>
      <c r="BK120" s="848"/>
      <c r="BL120" s="848"/>
      <c r="BM120" s="848"/>
      <c r="BN120" s="848"/>
      <c r="BO120" s="848"/>
      <c r="BP120" s="849"/>
      <c r="BQ120" s="904">
        <v>2089189</v>
      </c>
      <c r="BR120" s="885"/>
      <c r="BS120" s="885"/>
      <c r="BT120" s="885"/>
      <c r="BU120" s="885"/>
      <c r="BV120" s="885">
        <v>2024210</v>
      </c>
      <c r="BW120" s="885"/>
      <c r="BX120" s="885"/>
      <c r="BY120" s="885"/>
      <c r="BZ120" s="885"/>
      <c r="CA120" s="885">
        <v>8714008</v>
      </c>
      <c r="CB120" s="885"/>
      <c r="CC120" s="885"/>
      <c r="CD120" s="885"/>
      <c r="CE120" s="885"/>
      <c r="CF120" s="909">
        <v>510.4</v>
      </c>
      <c r="CG120" s="910"/>
      <c r="CH120" s="910"/>
      <c r="CI120" s="910"/>
      <c r="CJ120" s="910"/>
      <c r="CK120" s="911" t="s">
        <v>463</v>
      </c>
      <c r="CL120" s="895"/>
      <c r="CM120" s="895"/>
      <c r="CN120" s="895"/>
      <c r="CO120" s="896"/>
      <c r="CP120" s="915" t="s">
        <v>408</v>
      </c>
      <c r="CQ120" s="916"/>
      <c r="CR120" s="916"/>
      <c r="CS120" s="916"/>
      <c r="CT120" s="916"/>
      <c r="CU120" s="916"/>
      <c r="CV120" s="916"/>
      <c r="CW120" s="916"/>
      <c r="CX120" s="916"/>
      <c r="CY120" s="916"/>
      <c r="CZ120" s="916"/>
      <c r="DA120" s="916"/>
      <c r="DB120" s="916"/>
      <c r="DC120" s="916"/>
      <c r="DD120" s="916"/>
      <c r="DE120" s="916"/>
      <c r="DF120" s="917"/>
      <c r="DG120" s="904">
        <v>383041</v>
      </c>
      <c r="DH120" s="885"/>
      <c r="DI120" s="885"/>
      <c r="DJ120" s="885"/>
      <c r="DK120" s="885"/>
      <c r="DL120" s="885">
        <v>456024</v>
      </c>
      <c r="DM120" s="885"/>
      <c r="DN120" s="885"/>
      <c r="DO120" s="885"/>
      <c r="DP120" s="885"/>
      <c r="DQ120" s="885">
        <v>505966</v>
      </c>
      <c r="DR120" s="885"/>
      <c r="DS120" s="885"/>
      <c r="DT120" s="885"/>
      <c r="DU120" s="885"/>
      <c r="DV120" s="886">
        <v>29.6</v>
      </c>
      <c r="DW120" s="886"/>
      <c r="DX120" s="886"/>
      <c r="DY120" s="886"/>
      <c r="DZ120" s="887"/>
    </row>
    <row r="121" spans="1:130" s="246" customFormat="1" ht="26.25" customHeight="1" x14ac:dyDescent="0.15">
      <c r="A121" s="860"/>
      <c r="B121" s="861"/>
      <c r="C121" s="906" t="s">
        <v>464</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129</v>
      </c>
      <c r="AB121" s="820"/>
      <c r="AC121" s="820"/>
      <c r="AD121" s="820"/>
      <c r="AE121" s="821"/>
      <c r="AF121" s="822" t="s">
        <v>129</v>
      </c>
      <c r="AG121" s="820"/>
      <c r="AH121" s="820"/>
      <c r="AI121" s="820"/>
      <c r="AJ121" s="821"/>
      <c r="AK121" s="822" t="s">
        <v>129</v>
      </c>
      <c r="AL121" s="820"/>
      <c r="AM121" s="820"/>
      <c r="AN121" s="820"/>
      <c r="AO121" s="821"/>
      <c r="AP121" s="867" t="s">
        <v>129</v>
      </c>
      <c r="AQ121" s="868"/>
      <c r="AR121" s="868"/>
      <c r="AS121" s="868"/>
      <c r="AT121" s="869"/>
      <c r="AU121" s="929"/>
      <c r="AV121" s="930"/>
      <c r="AW121" s="930"/>
      <c r="AX121" s="930"/>
      <c r="AY121" s="931"/>
      <c r="AZ121" s="855" t="s">
        <v>465</v>
      </c>
      <c r="BA121" s="790"/>
      <c r="BB121" s="790"/>
      <c r="BC121" s="790"/>
      <c r="BD121" s="790"/>
      <c r="BE121" s="790"/>
      <c r="BF121" s="790"/>
      <c r="BG121" s="790"/>
      <c r="BH121" s="790"/>
      <c r="BI121" s="790"/>
      <c r="BJ121" s="790"/>
      <c r="BK121" s="790"/>
      <c r="BL121" s="790"/>
      <c r="BM121" s="790"/>
      <c r="BN121" s="790"/>
      <c r="BO121" s="790"/>
      <c r="BP121" s="791"/>
      <c r="BQ121" s="856">
        <v>420129</v>
      </c>
      <c r="BR121" s="857"/>
      <c r="BS121" s="857"/>
      <c r="BT121" s="857"/>
      <c r="BU121" s="857"/>
      <c r="BV121" s="857">
        <v>373607</v>
      </c>
      <c r="BW121" s="857"/>
      <c r="BX121" s="857"/>
      <c r="BY121" s="857"/>
      <c r="BZ121" s="857"/>
      <c r="CA121" s="857">
        <v>407607</v>
      </c>
      <c r="CB121" s="857"/>
      <c r="CC121" s="857"/>
      <c r="CD121" s="857"/>
      <c r="CE121" s="857"/>
      <c r="CF121" s="918">
        <v>23.9</v>
      </c>
      <c r="CG121" s="919"/>
      <c r="CH121" s="919"/>
      <c r="CI121" s="919"/>
      <c r="CJ121" s="919"/>
      <c r="CK121" s="912"/>
      <c r="CL121" s="898"/>
      <c r="CM121" s="898"/>
      <c r="CN121" s="898"/>
      <c r="CO121" s="899"/>
      <c r="CP121" s="878" t="s">
        <v>406</v>
      </c>
      <c r="CQ121" s="879"/>
      <c r="CR121" s="879"/>
      <c r="CS121" s="879"/>
      <c r="CT121" s="879"/>
      <c r="CU121" s="879"/>
      <c r="CV121" s="879"/>
      <c r="CW121" s="879"/>
      <c r="CX121" s="879"/>
      <c r="CY121" s="879"/>
      <c r="CZ121" s="879"/>
      <c r="DA121" s="879"/>
      <c r="DB121" s="879"/>
      <c r="DC121" s="879"/>
      <c r="DD121" s="879"/>
      <c r="DE121" s="879"/>
      <c r="DF121" s="880"/>
      <c r="DG121" s="856">
        <v>125215</v>
      </c>
      <c r="DH121" s="857"/>
      <c r="DI121" s="857"/>
      <c r="DJ121" s="857"/>
      <c r="DK121" s="857"/>
      <c r="DL121" s="857">
        <v>115036</v>
      </c>
      <c r="DM121" s="857"/>
      <c r="DN121" s="857"/>
      <c r="DO121" s="857"/>
      <c r="DP121" s="857"/>
      <c r="DQ121" s="857">
        <v>106978</v>
      </c>
      <c r="DR121" s="857"/>
      <c r="DS121" s="857"/>
      <c r="DT121" s="857"/>
      <c r="DU121" s="857"/>
      <c r="DV121" s="834">
        <v>6.3</v>
      </c>
      <c r="DW121" s="834"/>
      <c r="DX121" s="834"/>
      <c r="DY121" s="834"/>
      <c r="DZ121" s="835"/>
    </row>
    <row r="122" spans="1:130" s="246" customFormat="1" ht="26.25" customHeight="1" x14ac:dyDescent="0.15">
      <c r="A122" s="860"/>
      <c r="B122" s="861"/>
      <c r="C122" s="864" t="s">
        <v>447</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129</v>
      </c>
      <c r="AB122" s="820"/>
      <c r="AC122" s="820"/>
      <c r="AD122" s="820"/>
      <c r="AE122" s="821"/>
      <c r="AF122" s="822" t="s">
        <v>129</v>
      </c>
      <c r="AG122" s="820"/>
      <c r="AH122" s="820"/>
      <c r="AI122" s="820"/>
      <c r="AJ122" s="821"/>
      <c r="AK122" s="822" t="s">
        <v>129</v>
      </c>
      <c r="AL122" s="820"/>
      <c r="AM122" s="820"/>
      <c r="AN122" s="820"/>
      <c r="AO122" s="821"/>
      <c r="AP122" s="867" t="s">
        <v>129</v>
      </c>
      <c r="AQ122" s="868"/>
      <c r="AR122" s="868"/>
      <c r="AS122" s="868"/>
      <c r="AT122" s="869"/>
      <c r="AU122" s="929"/>
      <c r="AV122" s="930"/>
      <c r="AW122" s="930"/>
      <c r="AX122" s="930"/>
      <c r="AY122" s="931"/>
      <c r="AZ122" s="922" t="s">
        <v>466</v>
      </c>
      <c r="BA122" s="923"/>
      <c r="BB122" s="923"/>
      <c r="BC122" s="923"/>
      <c r="BD122" s="923"/>
      <c r="BE122" s="923"/>
      <c r="BF122" s="923"/>
      <c r="BG122" s="923"/>
      <c r="BH122" s="923"/>
      <c r="BI122" s="923"/>
      <c r="BJ122" s="923"/>
      <c r="BK122" s="923"/>
      <c r="BL122" s="923"/>
      <c r="BM122" s="923"/>
      <c r="BN122" s="923"/>
      <c r="BO122" s="923"/>
      <c r="BP122" s="924"/>
      <c r="BQ122" s="925">
        <v>3132856</v>
      </c>
      <c r="BR122" s="888"/>
      <c r="BS122" s="888"/>
      <c r="BT122" s="888"/>
      <c r="BU122" s="888"/>
      <c r="BV122" s="888">
        <v>3300918</v>
      </c>
      <c r="BW122" s="888"/>
      <c r="BX122" s="888"/>
      <c r="BY122" s="888"/>
      <c r="BZ122" s="888"/>
      <c r="CA122" s="888">
        <v>3469785</v>
      </c>
      <c r="CB122" s="888"/>
      <c r="CC122" s="888"/>
      <c r="CD122" s="888"/>
      <c r="CE122" s="888"/>
      <c r="CF122" s="889">
        <v>203.2</v>
      </c>
      <c r="CG122" s="890"/>
      <c r="CH122" s="890"/>
      <c r="CI122" s="890"/>
      <c r="CJ122" s="890"/>
      <c r="CK122" s="912"/>
      <c r="CL122" s="898"/>
      <c r="CM122" s="898"/>
      <c r="CN122" s="898"/>
      <c r="CO122" s="899"/>
      <c r="CP122" s="878" t="s">
        <v>403</v>
      </c>
      <c r="CQ122" s="879"/>
      <c r="CR122" s="879"/>
      <c r="CS122" s="879"/>
      <c r="CT122" s="879"/>
      <c r="CU122" s="879"/>
      <c r="CV122" s="879"/>
      <c r="CW122" s="879"/>
      <c r="CX122" s="879"/>
      <c r="CY122" s="879"/>
      <c r="CZ122" s="879"/>
      <c r="DA122" s="879"/>
      <c r="DB122" s="879"/>
      <c r="DC122" s="879"/>
      <c r="DD122" s="879"/>
      <c r="DE122" s="879"/>
      <c r="DF122" s="880"/>
      <c r="DG122" s="856">
        <v>59540</v>
      </c>
      <c r="DH122" s="857"/>
      <c r="DI122" s="857"/>
      <c r="DJ122" s="857"/>
      <c r="DK122" s="857"/>
      <c r="DL122" s="857">
        <v>60608</v>
      </c>
      <c r="DM122" s="857"/>
      <c r="DN122" s="857"/>
      <c r="DO122" s="857"/>
      <c r="DP122" s="857"/>
      <c r="DQ122" s="857">
        <v>59730</v>
      </c>
      <c r="DR122" s="857"/>
      <c r="DS122" s="857"/>
      <c r="DT122" s="857"/>
      <c r="DU122" s="857"/>
      <c r="DV122" s="834">
        <v>3.5</v>
      </c>
      <c r="DW122" s="834"/>
      <c r="DX122" s="834"/>
      <c r="DY122" s="834"/>
      <c r="DZ122" s="835"/>
    </row>
    <row r="123" spans="1:130" s="246" customFormat="1" ht="26.25" customHeight="1" x14ac:dyDescent="0.15">
      <c r="A123" s="860"/>
      <c r="B123" s="861"/>
      <c r="C123" s="864" t="s">
        <v>453</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129</v>
      </c>
      <c r="AB123" s="820"/>
      <c r="AC123" s="820"/>
      <c r="AD123" s="820"/>
      <c r="AE123" s="821"/>
      <c r="AF123" s="822" t="s">
        <v>129</v>
      </c>
      <c r="AG123" s="820"/>
      <c r="AH123" s="820"/>
      <c r="AI123" s="820"/>
      <c r="AJ123" s="821"/>
      <c r="AK123" s="822" t="s">
        <v>129</v>
      </c>
      <c r="AL123" s="820"/>
      <c r="AM123" s="820"/>
      <c r="AN123" s="820"/>
      <c r="AO123" s="821"/>
      <c r="AP123" s="867" t="s">
        <v>129</v>
      </c>
      <c r="AQ123" s="868"/>
      <c r="AR123" s="868"/>
      <c r="AS123" s="868"/>
      <c r="AT123" s="869"/>
      <c r="AU123" s="932"/>
      <c r="AV123" s="933"/>
      <c r="AW123" s="933"/>
      <c r="AX123" s="933"/>
      <c r="AY123" s="933"/>
      <c r="AZ123" s="277" t="s">
        <v>188</v>
      </c>
      <c r="BA123" s="277"/>
      <c r="BB123" s="277"/>
      <c r="BC123" s="277"/>
      <c r="BD123" s="277"/>
      <c r="BE123" s="277"/>
      <c r="BF123" s="277"/>
      <c r="BG123" s="277"/>
      <c r="BH123" s="277"/>
      <c r="BI123" s="277"/>
      <c r="BJ123" s="277"/>
      <c r="BK123" s="277"/>
      <c r="BL123" s="277"/>
      <c r="BM123" s="277"/>
      <c r="BN123" s="277"/>
      <c r="BO123" s="920" t="s">
        <v>467</v>
      </c>
      <c r="BP123" s="921"/>
      <c r="BQ123" s="875">
        <v>5642174</v>
      </c>
      <c r="BR123" s="876"/>
      <c r="BS123" s="876"/>
      <c r="BT123" s="876"/>
      <c r="BU123" s="876"/>
      <c r="BV123" s="876">
        <v>5698735</v>
      </c>
      <c r="BW123" s="876"/>
      <c r="BX123" s="876"/>
      <c r="BY123" s="876"/>
      <c r="BZ123" s="876"/>
      <c r="CA123" s="876">
        <v>12591400</v>
      </c>
      <c r="CB123" s="876"/>
      <c r="CC123" s="876"/>
      <c r="CD123" s="876"/>
      <c r="CE123" s="876"/>
      <c r="CF123" s="786"/>
      <c r="CG123" s="787"/>
      <c r="CH123" s="787"/>
      <c r="CI123" s="787"/>
      <c r="CJ123" s="877"/>
      <c r="CK123" s="912"/>
      <c r="CL123" s="898"/>
      <c r="CM123" s="898"/>
      <c r="CN123" s="898"/>
      <c r="CO123" s="899"/>
      <c r="CP123" s="878" t="s">
        <v>404</v>
      </c>
      <c r="CQ123" s="879"/>
      <c r="CR123" s="879"/>
      <c r="CS123" s="879"/>
      <c r="CT123" s="879"/>
      <c r="CU123" s="879"/>
      <c r="CV123" s="879"/>
      <c r="CW123" s="879"/>
      <c r="CX123" s="879"/>
      <c r="CY123" s="879"/>
      <c r="CZ123" s="879"/>
      <c r="DA123" s="879"/>
      <c r="DB123" s="879"/>
      <c r="DC123" s="879"/>
      <c r="DD123" s="879"/>
      <c r="DE123" s="879"/>
      <c r="DF123" s="880"/>
      <c r="DG123" s="819">
        <v>51334</v>
      </c>
      <c r="DH123" s="820"/>
      <c r="DI123" s="820"/>
      <c r="DJ123" s="820"/>
      <c r="DK123" s="821"/>
      <c r="DL123" s="822">
        <v>56598</v>
      </c>
      <c r="DM123" s="820"/>
      <c r="DN123" s="820"/>
      <c r="DO123" s="820"/>
      <c r="DP123" s="821"/>
      <c r="DQ123" s="822">
        <v>53577</v>
      </c>
      <c r="DR123" s="820"/>
      <c r="DS123" s="820"/>
      <c r="DT123" s="820"/>
      <c r="DU123" s="821"/>
      <c r="DV123" s="867">
        <v>3.1</v>
      </c>
      <c r="DW123" s="868"/>
      <c r="DX123" s="868"/>
      <c r="DY123" s="868"/>
      <c r="DZ123" s="869"/>
    </row>
    <row r="124" spans="1:130" s="246" customFormat="1" ht="26.25" customHeight="1" thickBot="1" x14ac:dyDescent="0.2">
      <c r="A124" s="860"/>
      <c r="B124" s="861"/>
      <c r="C124" s="864" t="s">
        <v>456</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129</v>
      </c>
      <c r="AB124" s="820"/>
      <c r="AC124" s="820"/>
      <c r="AD124" s="820"/>
      <c r="AE124" s="821"/>
      <c r="AF124" s="822" t="s">
        <v>129</v>
      </c>
      <c r="AG124" s="820"/>
      <c r="AH124" s="820"/>
      <c r="AI124" s="820"/>
      <c r="AJ124" s="821"/>
      <c r="AK124" s="822" t="s">
        <v>129</v>
      </c>
      <c r="AL124" s="820"/>
      <c r="AM124" s="820"/>
      <c r="AN124" s="820"/>
      <c r="AO124" s="821"/>
      <c r="AP124" s="867" t="s">
        <v>129</v>
      </c>
      <c r="AQ124" s="868"/>
      <c r="AR124" s="868"/>
      <c r="AS124" s="868"/>
      <c r="AT124" s="869"/>
      <c r="AU124" s="870" t="s">
        <v>468</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t="s">
        <v>129</v>
      </c>
      <c r="BR124" s="874"/>
      <c r="BS124" s="874"/>
      <c r="BT124" s="874"/>
      <c r="BU124" s="874"/>
      <c r="BV124" s="874" t="s">
        <v>129</v>
      </c>
      <c r="BW124" s="874"/>
      <c r="BX124" s="874"/>
      <c r="BY124" s="874"/>
      <c r="BZ124" s="874"/>
      <c r="CA124" s="874" t="s">
        <v>129</v>
      </c>
      <c r="CB124" s="874"/>
      <c r="CC124" s="874"/>
      <c r="CD124" s="874"/>
      <c r="CE124" s="874"/>
      <c r="CF124" s="764"/>
      <c r="CG124" s="765"/>
      <c r="CH124" s="765"/>
      <c r="CI124" s="765"/>
      <c r="CJ124" s="905"/>
      <c r="CK124" s="913"/>
      <c r="CL124" s="913"/>
      <c r="CM124" s="913"/>
      <c r="CN124" s="913"/>
      <c r="CO124" s="914"/>
      <c r="CP124" s="878" t="s">
        <v>469</v>
      </c>
      <c r="CQ124" s="879"/>
      <c r="CR124" s="879"/>
      <c r="CS124" s="879"/>
      <c r="CT124" s="879"/>
      <c r="CU124" s="879"/>
      <c r="CV124" s="879"/>
      <c r="CW124" s="879"/>
      <c r="CX124" s="879"/>
      <c r="CY124" s="879"/>
      <c r="CZ124" s="879"/>
      <c r="DA124" s="879"/>
      <c r="DB124" s="879"/>
      <c r="DC124" s="879"/>
      <c r="DD124" s="879"/>
      <c r="DE124" s="879"/>
      <c r="DF124" s="880"/>
      <c r="DG124" s="802">
        <v>80428</v>
      </c>
      <c r="DH124" s="803"/>
      <c r="DI124" s="803"/>
      <c r="DJ124" s="803"/>
      <c r="DK124" s="804"/>
      <c r="DL124" s="805">
        <v>81565</v>
      </c>
      <c r="DM124" s="803"/>
      <c r="DN124" s="803"/>
      <c r="DO124" s="803"/>
      <c r="DP124" s="804"/>
      <c r="DQ124" s="805">
        <v>76560</v>
      </c>
      <c r="DR124" s="803"/>
      <c r="DS124" s="803"/>
      <c r="DT124" s="803"/>
      <c r="DU124" s="804"/>
      <c r="DV124" s="891">
        <v>4.5</v>
      </c>
      <c r="DW124" s="892"/>
      <c r="DX124" s="892"/>
      <c r="DY124" s="892"/>
      <c r="DZ124" s="893"/>
    </row>
    <row r="125" spans="1:130" s="246" customFormat="1" ht="26.25" customHeight="1" x14ac:dyDescent="0.15">
      <c r="A125" s="860"/>
      <c r="B125" s="861"/>
      <c r="C125" s="864" t="s">
        <v>458</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129</v>
      </c>
      <c r="AB125" s="820"/>
      <c r="AC125" s="820"/>
      <c r="AD125" s="820"/>
      <c r="AE125" s="821"/>
      <c r="AF125" s="822" t="s">
        <v>129</v>
      </c>
      <c r="AG125" s="820"/>
      <c r="AH125" s="820"/>
      <c r="AI125" s="820"/>
      <c r="AJ125" s="821"/>
      <c r="AK125" s="822" t="s">
        <v>129</v>
      </c>
      <c r="AL125" s="820"/>
      <c r="AM125" s="820"/>
      <c r="AN125" s="820"/>
      <c r="AO125" s="821"/>
      <c r="AP125" s="867" t="s">
        <v>129</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470</v>
      </c>
      <c r="CL125" s="895"/>
      <c r="CM125" s="895"/>
      <c r="CN125" s="895"/>
      <c r="CO125" s="896"/>
      <c r="CP125" s="903" t="s">
        <v>471</v>
      </c>
      <c r="CQ125" s="848"/>
      <c r="CR125" s="848"/>
      <c r="CS125" s="848"/>
      <c r="CT125" s="848"/>
      <c r="CU125" s="848"/>
      <c r="CV125" s="848"/>
      <c r="CW125" s="848"/>
      <c r="CX125" s="848"/>
      <c r="CY125" s="848"/>
      <c r="CZ125" s="848"/>
      <c r="DA125" s="848"/>
      <c r="DB125" s="848"/>
      <c r="DC125" s="848"/>
      <c r="DD125" s="848"/>
      <c r="DE125" s="848"/>
      <c r="DF125" s="849"/>
      <c r="DG125" s="904" t="s">
        <v>129</v>
      </c>
      <c r="DH125" s="885"/>
      <c r="DI125" s="885"/>
      <c r="DJ125" s="885"/>
      <c r="DK125" s="885"/>
      <c r="DL125" s="885" t="s">
        <v>129</v>
      </c>
      <c r="DM125" s="885"/>
      <c r="DN125" s="885"/>
      <c r="DO125" s="885"/>
      <c r="DP125" s="885"/>
      <c r="DQ125" s="885" t="s">
        <v>129</v>
      </c>
      <c r="DR125" s="885"/>
      <c r="DS125" s="885"/>
      <c r="DT125" s="885"/>
      <c r="DU125" s="885"/>
      <c r="DV125" s="886" t="s">
        <v>129</v>
      </c>
      <c r="DW125" s="886"/>
      <c r="DX125" s="886"/>
      <c r="DY125" s="886"/>
      <c r="DZ125" s="887"/>
    </row>
    <row r="126" spans="1:130" s="246" customFormat="1" ht="26.25" customHeight="1" thickBot="1" x14ac:dyDescent="0.2">
      <c r="A126" s="860"/>
      <c r="B126" s="861"/>
      <c r="C126" s="864" t="s">
        <v>460</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t="s">
        <v>129</v>
      </c>
      <c r="AB126" s="820"/>
      <c r="AC126" s="820"/>
      <c r="AD126" s="820"/>
      <c r="AE126" s="821"/>
      <c r="AF126" s="822" t="s">
        <v>129</v>
      </c>
      <c r="AG126" s="820"/>
      <c r="AH126" s="820"/>
      <c r="AI126" s="820"/>
      <c r="AJ126" s="821"/>
      <c r="AK126" s="822" t="s">
        <v>129</v>
      </c>
      <c r="AL126" s="820"/>
      <c r="AM126" s="820"/>
      <c r="AN126" s="820"/>
      <c r="AO126" s="821"/>
      <c r="AP126" s="867" t="s">
        <v>129</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472</v>
      </c>
      <c r="CQ126" s="790"/>
      <c r="CR126" s="790"/>
      <c r="CS126" s="790"/>
      <c r="CT126" s="790"/>
      <c r="CU126" s="790"/>
      <c r="CV126" s="790"/>
      <c r="CW126" s="790"/>
      <c r="CX126" s="790"/>
      <c r="CY126" s="790"/>
      <c r="CZ126" s="790"/>
      <c r="DA126" s="790"/>
      <c r="DB126" s="790"/>
      <c r="DC126" s="790"/>
      <c r="DD126" s="790"/>
      <c r="DE126" s="790"/>
      <c r="DF126" s="791"/>
      <c r="DG126" s="856" t="s">
        <v>129</v>
      </c>
      <c r="DH126" s="857"/>
      <c r="DI126" s="857"/>
      <c r="DJ126" s="857"/>
      <c r="DK126" s="857"/>
      <c r="DL126" s="857" t="s">
        <v>129</v>
      </c>
      <c r="DM126" s="857"/>
      <c r="DN126" s="857"/>
      <c r="DO126" s="857"/>
      <c r="DP126" s="857"/>
      <c r="DQ126" s="857" t="s">
        <v>129</v>
      </c>
      <c r="DR126" s="857"/>
      <c r="DS126" s="857"/>
      <c r="DT126" s="857"/>
      <c r="DU126" s="857"/>
      <c r="DV126" s="834" t="s">
        <v>129</v>
      </c>
      <c r="DW126" s="834"/>
      <c r="DX126" s="834"/>
      <c r="DY126" s="834"/>
      <c r="DZ126" s="835"/>
    </row>
    <row r="127" spans="1:130" s="246" customFormat="1" ht="26.25" customHeight="1" x14ac:dyDescent="0.15">
      <c r="A127" s="862"/>
      <c r="B127" s="863"/>
      <c r="C127" s="881" t="s">
        <v>473</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t="s">
        <v>129</v>
      </c>
      <c r="AB127" s="820"/>
      <c r="AC127" s="820"/>
      <c r="AD127" s="820"/>
      <c r="AE127" s="821"/>
      <c r="AF127" s="822" t="s">
        <v>129</v>
      </c>
      <c r="AG127" s="820"/>
      <c r="AH127" s="820"/>
      <c r="AI127" s="820"/>
      <c r="AJ127" s="821"/>
      <c r="AK127" s="822" t="s">
        <v>129</v>
      </c>
      <c r="AL127" s="820"/>
      <c r="AM127" s="820"/>
      <c r="AN127" s="820"/>
      <c r="AO127" s="821"/>
      <c r="AP127" s="867" t="s">
        <v>129</v>
      </c>
      <c r="AQ127" s="868"/>
      <c r="AR127" s="868"/>
      <c r="AS127" s="868"/>
      <c r="AT127" s="869"/>
      <c r="AU127" s="282"/>
      <c r="AV127" s="282"/>
      <c r="AW127" s="282"/>
      <c r="AX127" s="884" t="s">
        <v>474</v>
      </c>
      <c r="AY127" s="852"/>
      <c r="AZ127" s="852"/>
      <c r="BA127" s="852"/>
      <c r="BB127" s="852"/>
      <c r="BC127" s="852"/>
      <c r="BD127" s="852"/>
      <c r="BE127" s="853"/>
      <c r="BF127" s="851" t="s">
        <v>475</v>
      </c>
      <c r="BG127" s="852"/>
      <c r="BH127" s="852"/>
      <c r="BI127" s="852"/>
      <c r="BJ127" s="852"/>
      <c r="BK127" s="852"/>
      <c r="BL127" s="853"/>
      <c r="BM127" s="851" t="s">
        <v>476</v>
      </c>
      <c r="BN127" s="852"/>
      <c r="BO127" s="852"/>
      <c r="BP127" s="852"/>
      <c r="BQ127" s="852"/>
      <c r="BR127" s="852"/>
      <c r="BS127" s="853"/>
      <c r="BT127" s="851" t="s">
        <v>477</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478</v>
      </c>
      <c r="CQ127" s="790"/>
      <c r="CR127" s="790"/>
      <c r="CS127" s="790"/>
      <c r="CT127" s="790"/>
      <c r="CU127" s="790"/>
      <c r="CV127" s="790"/>
      <c r="CW127" s="790"/>
      <c r="CX127" s="790"/>
      <c r="CY127" s="790"/>
      <c r="CZ127" s="790"/>
      <c r="DA127" s="790"/>
      <c r="DB127" s="790"/>
      <c r="DC127" s="790"/>
      <c r="DD127" s="790"/>
      <c r="DE127" s="790"/>
      <c r="DF127" s="791"/>
      <c r="DG127" s="856" t="s">
        <v>129</v>
      </c>
      <c r="DH127" s="857"/>
      <c r="DI127" s="857"/>
      <c r="DJ127" s="857"/>
      <c r="DK127" s="857"/>
      <c r="DL127" s="857" t="s">
        <v>129</v>
      </c>
      <c r="DM127" s="857"/>
      <c r="DN127" s="857"/>
      <c r="DO127" s="857"/>
      <c r="DP127" s="857"/>
      <c r="DQ127" s="857" t="s">
        <v>129</v>
      </c>
      <c r="DR127" s="857"/>
      <c r="DS127" s="857"/>
      <c r="DT127" s="857"/>
      <c r="DU127" s="857"/>
      <c r="DV127" s="834" t="s">
        <v>129</v>
      </c>
      <c r="DW127" s="834"/>
      <c r="DX127" s="834"/>
      <c r="DY127" s="834"/>
      <c r="DZ127" s="835"/>
    </row>
    <row r="128" spans="1:130" s="246" customFormat="1" ht="26.25" customHeight="1" thickBot="1" x14ac:dyDescent="0.2">
      <c r="A128" s="836" t="s">
        <v>479</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480</v>
      </c>
      <c r="X128" s="838"/>
      <c r="Y128" s="838"/>
      <c r="Z128" s="839"/>
      <c r="AA128" s="840">
        <v>47879</v>
      </c>
      <c r="AB128" s="841"/>
      <c r="AC128" s="841"/>
      <c r="AD128" s="841"/>
      <c r="AE128" s="842"/>
      <c r="AF128" s="843">
        <v>42307</v>
      </c>
      <c r="AG128" s="841"/>
      <c r="AH128" s="841"/>
      <c r="AI128" s="841"/>
      <c r="AJ128" s="842"/>
      <c r="AK128" s="843">
        <v>40338</v>
      </c>
      <c r="AL128" s="841"/>
      <c r="AM128" s="841"/>
      <c r="AN128" s="841"/>
      <c r="AO128" s="842"/>
      <c r="AP128" s="844"/>
      <c r="AQ128" s="845"/>
      <c r="AR128" s="845"/>
      <c r="AS128" s="845"/>
      <c r="AT128" s="846"/>
      <c r="AU128" s="282"/>
      <c r="AV128" s="282"/>
      <c r="AW128" s="282"/>
      <c r="AX128" s="847" t="s">
        <v>481</v>
      </c>
      <c r="AY128" s="848"/>
      <c r="AZ128" s="848"/>
      <c r="BA128" s="848"/>
      <c r="BB128" s="848"/>
      <c r="BC128" s="848"/>
      <c r="BD128" s="848"/>
      <c r="BE128" s="849"/>
      <c r="BF128" s="826" t="s">
        <v>129</v>
      </c>
      <c r="BG128" s="827"/>
      <c r="BH128" s="827"/>
      <c r="BI128" s="827"/>
      <c r="BJ128" s="827"/>
      <c r="BK128" s="827"/>
      <c r="BL128" s="850"/>
      <c r="BM128" s="826">
        <v>15</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482</v>
      </c>
      <c r="CQ128" s="768"/>
      <c r="CR128" s="768"/>
      <c r="CS128" s="768"/>
      <c r="CT128" s="768"/>
      <c r="CU128" s="768"/>
      <c r="CV128" s="768"/>
      <c r="CW128" s="768"/>
      <c r="CX128" s="768"/>
      <c r="CY128" s="768"/>
      <c r="CZ128" s="768"/>
      <c r="DA128" s="768"/>
      <c r="DB128" s="768"/>
      <c r="DC128" s="768"/>
      <c r="DD128" s="768"/>
      <c r="DE128" s="768"/>
      <c r="DF128" s="769"/>
      <c r="DG128" s="830" t="s">
        <v>129</v>
      </c>
      <c r="DH128" s="831"/>
      <c r="DI128" s="831"/>
      <c r="DJ128" s="831"/>
      <c r="DK128" s="831"/>
      <c r="DL128" s="831" t="s">
        <v>129</v>
      </c>
      <c r="DM128" s="831"/>
      <c r="DN128" s="831"/>
      <c r="DO128" s="831"/>
      <c r="DP128" s="831"/>
      <c r="DQ128" s="831" t="s">
        <v>129</v>
      </c>
      <c r="DR128" s="831"/>
      <c r="DS128" s="831"/>
      <c r="DT128" s="831"/>
      <c r="DU128" s="831"/>
      <c r="DV128" s="832" t="s">
        <v>129</v>
      </c>
      <c r="DW128" s="832"/>
      <c r="DX128" s="832"/>
      <c r="DY128" s="832"/>
      <c r="DZ128" s="833"/>
    </row>
    <row r="129" spans="1:131" s="246" customFormat="1" ht="26.25" customHeight="1" x14ac:dyDescent="0.15">
      <c r="A129" s="814" t="s">
        <v>107</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483</v>
      </c>
      <c r="X129" s="817"/>
      <c r="Y129" s="817"/>
      <c r="Z129" s="818"/>
      <c r="AA129" s="819">
        <v>2095571</v>
      </c>
      <c r="AB129" s="820"/>
      <c r="AC129" s="820"/>
      <c r="AD129" s="820"/>
      <c r="AE129" s="821"/>
      <c r="AF129" s="822">
        <v>2044258</v>
      </c>
      <c r="AG129" s="820"/>
      <c r="AH129" s="820"/>
      <c r="AI129" s="820"/>
      <c r="AJ129" s="821"/>
      <c r="AK129" s="822">
        <v>2004504</v>
      </c>
      <c r="AL129" s="820"/>
      <c r="AM129" s="820"/>
      <c r="AN129" s="820"/>
      <c r="AO129" s="821"/>
      <c r="AP129" s="823"/>
      <c r="AQ129" s="824"/>
      <c r="AR129" s="824"/>
      <c r="AS129" s="824"/>
      <c r="AT129" s="825"/>
      <c r="AU129" s="284"/>
      <c r="AV129" s="284"/>
      <c r="AW129" s="284"/>
      <c r="AX129" s="789" t="s">
        <v>484</v>
      </c>
      <c r="AY129" s="790"/>
      <c r="AZ129" s="790"/>
      <c r="BA129" s="790"/>
      <c r="BB129" s="790"/>
      <c r="BC129" s="790"/>
      <c r="BD129" s="790"/>
      <c r="BE129" s="791"/>
      <c r="BF129" s="809" t="s">
        <v>129</v>
      </c>
      <c r="BG129" s="810"/>
      <c r="BH129" s="810"/>
      <c r="BI129" s="810"/>
      <c r="BJ129" s="810"/>
      <c r="BK129" s="810"/>
      <c r="BL129" s="811"/>
      <c r="BM129" s="809">
        <v>20</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14" t="s">
        <v>485</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486</v>
      </c>
      <c r="X130" s="817"/>
      <c r="Y130" s="817"/>
      <c r="Z130" s="818"/>
      <c r="AA130" s="819">
        <v>313314</v>
      </c>
      <c r="AB130" s="820"/>
      <c r="AC130" s="820"/>
      <c r="AD130" s="820"/>
      <c r="AE130" s="821"/>
      <c r="AF130" s="822">
        <v>309345</v>
      </c>
      <c r="AG130" s="820"/>
      <c r="AH130" s="820"/>
      <c r="AI130" s="820"/>
      <c r="AJ130" s="821"/>
      <c r="AK130" s="822">
        <v>297060</v>
      </c>
      <c r="AL130" s="820"/>
      <c r="AM130" s="820"/>
      <c r="AN130" s="820"/>
      <c r="AO130" s="821"/>
      <c r="AP130" s="823"/>
      <c r="AQ130" s="824"/>
      <c r="AR130" s="824"/>
      <c r="AS130" s="824"/>
      <c r="AT130" s="825"/>
      <c r="AU130" s="284"/>
      <c r="AV130" s="284"/>
      <c r="AW130" s="284"/>
      <c r="AX130" s="789" t="s">
        <v>487</v>
      </c>
      <c r="AY130" s="790"/>
      <c r="AZ130" s="790"/>
      <c r="BA130" s="790"/>
      <c r="BB130" s="790"/>
      <c r="BC130" s="790"/>
      <c r="BD130" s="790"/>
      <c r="BE130" s="791"/>
      <c r="BF130" s="792">
        <v>6.5</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488</v>
      </c>
      <c r="X131" s="800"/>
      <c r="Y131" s="800"/>
      <c r="Z131" s="801"/>
      <c r="AA131" s="802">
        <v>1782257</v>
      </c>
      <c r="AB131" s="803"/>
      <c r="AC131" s="803"/>
      <c r="AD131" s="803"/>
      <c r="AE131" s="804"/>
      <c r="AF131" s="805">
        <v>1734913</v>
      </c>
      <c r="AG131" s="803"/>
      <c r="AH131" s="803"/>
      <c r="AI131" s="803"/>
      <c r="AJ131" s="804"/>
      <c r="AK131" s="805">
        <v>1707444</v>
      </c>
      <c r="AL131" s="803"/>
      <c r="AM131" s="803"/>
      <c r="AN131" s="803"/>
      <c r="AO131" s="804"/>
      <c r="AP131" s="806"/>
      <c r="AQ131" s="807"/>
      <c r="AR131" s="807"/>
      <c r="AS131" s="807"/>
      <c r="AT131" s="808"/>
      <c r="AU131" s="284"/>
      <c r="AV131" s="284"/>
      <c r="AW131" s="284"/>
      <c r="AX131" s="767" t="s">
        <v>489</v>
      </c>
      <c r="AY131" s="768"/>
      <c r="AZ131" s="768"/>
      <c r="BA131" s="768"/>
      <c r="BB131" s="768"/>
      <c r="BC131" s="768"/>
      <c r="BD131" s="768"/>
      <c r="BE131" s="769"/>
      <c r="BF131" s="770" t="s">
        <v>129</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776" t="s">
        <v>490</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491</v>
      </c>
      <c r="W132" s="780"/>
      <c r="X132" s="780"/>
      <c r="Y132" s="780"/>
      <c r="Z132" s="781"/>
      <c r="AA132" s="782">
        <v>7.922258126</v>
      </c>
      <c r="AB132" s="783"/>
      <c r="AC132" s="783"/>
      <c r="AD132" s="783"/>
      <c r="AE132" s="784"/>
      <c r="AF132" s="785">
        <v>6.6247702329999996</v>
      </c>
      <c r="AG132" s="783"/>
      <c r="AH132" s="783"/>
      <c r="AI132" s="783"/>
      <c r="AJ132" s="784"/>
      <c r="AK132" s="785">
        <v>5.1498028629999997</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492</v>
      </c>
      <c r="W133" s="759"/>
      <c r="X133" s="759"/>
      <c r="Y133" s="759"/>
      <c r="Z133" s="760"/>
      <c r="AA133" s="761">
        <v>7.4</v>
      </c>
      <c r="AB133" s="762"/>
      <c r="AC133" s="762"/>
      <c r="AD133" s="762"/>
      <c r="AE133" s="763"/>
      <c r="AF133" s="761">
        <v>7.2</v>
      </c>
      <c r="AG133" s="762"/>
      <c r="AH133" s="762"/>
      <c r="AI133" s="762"/>
      <c r="AJ133" s="763"/>
      <c r="AK133" s="761">
        <v>6.5</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U5fA1XTS0Q9xvItwefmtLZNDdwty5PWV/C/RJfLDrOqjlh8NRP+uk3wMREuRCsVLeKwd1eHApM1faHP/CjyB3A==" saltValue="YiHgVIylYbVrrCy50Jfl4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39370078740157483" bottom="0.39370078740157483" header="0.19685039370078741" footer="0.19685039370078741"/>
  <pageSetup paperSize="8" scale="40"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55" zoomScaleNormal="85" zoomScaleSheetLayoutView="5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493</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7HsDGCXwxPbrCeFKjO4mec54iFwcmj8sivaTYEd4NblJV7g2LJlUaHmVSMZh0Z3yiKNcTslsUgJHcc66V+c4/g==" saltValue="Z+sCKUA2DlCAeBvuzz6stA==" spinCount="100000" sheet="1" objects="1" scenarios="1"/>
  <dataConsolidate/>
  <phoneticPr fontId="2"/>
  <printOptions horizontalCentered="1"/>
  <pageMargins left="0" right="0" top="0.39370078740157483" bottom="0.39370078740157483" header="0.19685039370078741" footer="0.19685039370078741"/>
  <pageSetup paperSize="9" scale="45"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55" zoomScaleNormal="55"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mSEZETXxHv40JbmxCNKAwrp6P9cVBvVeIGFT3WunL3ME2tUFUG6E3RAYPs98O0mY1rceCxRudWtd5dxHu+gpJA==" saltValue="dAQI81ZExp8nGaEtezENxg==" spinCount="100000" sheet="1" objects="1" scenarios="1"/>
  <dataConsolidate/>
  <phoneticPr fontId="2"/>
  <printOptions horizontalCentered="1"/>
  <pageMargins left="0" right="0" top="0.39370078740157483" bottom="0.39370078740157483" header="0.19685039370078741" footer="0.19685039370078741"/>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495</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496</v>
      </c>
      <c r="AP7" s="303"/>
      <c r="AQ7" s="304" t="s">
        <v>497</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498</v>
      </c>
      <c r="AQ8" s="310" t="s">
        <v>499</v>
      </c>
      <c r="AR8" s="311" t="s">
        <v>500</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501</v>
      </c>
      <c r="AL9" s="1189"/>
      <c r="AM9" s="1189"/>
      <c r="AN9" s="1190"/>
      <c r="AO9" s="312">
        <v>857961</v>
      </c>
      <c r="AP9" s="312">
        <v>279193</v>
      </c>
      <c r="AQ9" s="313">
        <v>213574</v>
      </c>
      <c r="AR9" s="314">
        <v>30.7</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502</v>
      </c>
      <c r="AL10" s="1189"/>
      <c r="AM10" s="1189"/>
      <c r="AN10" s="1190"/>
      <c r="AO10" s="315">
        <v>25407</v>
      </c>
      <c r="AP10" s="315">
        <v>8268</v>
      </c>
      <c r="AQ10" s="316">
        <v>27269</v>
      </c>
      <c r="AR10" s="317">
        <v>-69.7</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503</v>
      </c>
      <c r="AL11" s="1189"/>
      <c r="AM11" s="1189"/>
      <c r="AN11" s="1190"/>
      <c r="AO11" s="315">
        <v>6291</v>
      </c>
      <c r="AP11" s="315">
        <v>2047</v>
      </c>
      <c r="AQ11" s="316">
        <v>27363</v>
      </c>
      <c r="AR11" s="317">
        <v>-92.5</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504</v>
      </c>
      <c r="AL12" s="1189"/>
      <c r="AM12" s="1189"/>
      <c r="AN12" s="1190"/>
      <c r="AO12" s="315" t="s">
        <v>505</v>
      </c>
      <c r="AP12" s="315" t="s">
        <v>505</v>
      </c>
      <c r="AQ12" s="316">
        <v>4914</v>
      </c>
      <c r="AR12" s="317" t="s">
        <v>505</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506</v>
      </c>
      <c r="AL13" s="1189"/>
      <c r="AM13" s="1189"/>
      <c r="AN13" s="1190"/>
      <c r="AO13" s="315" t="s">
        <v>505</v>
      </c>
      <c r="AP13" s="315" t="s">
        <v>505</v>
      </c>
      <c r="AQ13" s="316" t="s">
        <v>505</v>
      </c>
      <c r="AR13" s="317" t="s">
        <v>505</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507</v>
      </c>
      <c r="AL14" s="1189"/>
      <c r="AM14" s="1189"/>
      <c r="AN14" s="1190"/>
      <c r="AO14" s="315">
        <v>35760</v>
      </c>
      <c r="AP14" s="315">
        <v>11637</v>
      </c>
      <c r="AQ14" s="316">
        <v>8817</v>
      </c>
      <c r="AR14" s="317">
        <v>32</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508</v>
      </c>
      <c r="AL15" s="1189"/>
      <c r="AM15" s="1189"/>
      <c r="AN15" s="1190"/>
      <c r="AO15" s="315">
        <v>26293</v>
      </c>
      <c r="AP15" s="315">
        <v>8556</v>
      </c>
      <c r="AQ15" s="316">
        <v>5079</v>
      </c>
      <c r="AR15" s="317">
        <v>68.5</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509</v>
      </c>
      <c r="AL16" s="1192"/>
      <c r="AM16" s="1192"/>
      <c r="AN16" s="1193"/>
      <c r="AO16" s="315">
        <v>-81750</v>
      </c>
      <c r="AP16" s="315">
        <v>-26603</v>
      </c>
      <c r="AQ16" s="316">
        <v>-19713</v>
      </c>
      <c r="AR16" s="317">
        <v>35</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188</v>
      </c>
      <c r="AL17" s="1192"/>
      <c r="AM17" s="1192"/>
      <c r="AN17" s="1193"/>
      <c r="AO17" s="315">
        <v>869962</v>
      </c>
      <c r="AP17" s="315">
        <v>283099</v>
      </c>
      <c r="AQ17" s="316">
        <v>267304</v>
      </c>
      <c r="AR17" s="317">
        <v>5.9</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510</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511</v>
      </c>
      <c r="AP20" s="323" t="s">
        <v>512</v>
      </c>
      <c r="AQ20" s="324" t="s">
        <v>513</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514</v>
      </c>
      <c r="AL21" s="1186"/>
      <c r="AM21" s="1186"/>
      <c r="AN21" s="1187"/>
      <c r="AO21" s="327">
        <v>35.14</v>
      </c>
      <c r="AP21" s="328">
        <v>25.06</v>
      </c>
      <c r="AQ21" s="329">
        <v>10.08</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515</v>
      </c>
      <c r="AL22" s="1186"/>
      <c r="AM22" s="1186"/>
      <c r="AN22" s="1187"/>
      <c r="AO22" s="332">
        <v>89.4</v>
      </c>
      <c r="AP22" s="333">
        <v>93.7</v>
      </c>
      <c r="AQ22" s="334">
        <v>-4.3</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518</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496</v>
      </c>
      <c r="AP30" s="303"/>
      <c r="AQ30" s="304" t="s">
        <v>497</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498</v>
      </c>
      <c r="AQ31" s="310" t="s">
        <v>499</v>
      </c>
      <c r="AR31" s="311" t="s">
        <v>500</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519</v>
      </c>
      <c r="AL32" s="1177"/>
      <c r="AM32" s="1177"/>
      <c r="AN32" s="1178"/>
      <c r="AO32" s="342">
        <v>333823</v>
      </c>
      <c r="AP32" s="342">
        <v>108631</v>
      </c>
      <c r="AQ32" s="343">
        <v>151350</v>
      </c>
      <c r="AR32" s="344">
        <v>-28.2</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520</v>
      </c>
      <c r="AL33" s="1177"/>
      <c r="AM33" s="1177"/>
      <c r="AN33" s="1178"/>
      <c r="AO33" s="342" t="s">
        <v>505</v>
      </c>
      <c r="AP33" s="342" t="s">
        <v>505</v>
      </c>
      <c r="AQ33" s="343" t="s">
        <v>505</v>
      </c>
      <c r="AR33" s="344" t="s">
        <v>505</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521</v>
      </c>
      <c r="AL34" s="1177"/>
      <c r="AM34" s="1177"/>
      <c r="AN34" s="1178"/>
      <c r="AO34" s="342" t="s">
        <v>505</v>
      </c>
      <c r="AP34" s="342" t="s">
        <v>505</v>
      </c>
      <c r="AQ34" s="343" t="s">
        <v>505</v>
      </c>
      <c r="AR34" s="344" t="s">
        <v>505</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522</v>
      </c>
      <c r="AL35" s="1177"/>
      <c r="AM35" s="1177"/>
      <c r="AN35" s="1178"/>
      <c r="AO35" s="342">
        <v>69400</v>
      </c>
      <c r="AP35" s="342">
        <v>22584</v>
      </c>
      <c r="AQ35" s="343">
        <v>30589</v>
      </c>
      <c r="AR35" s="344">
        <v>-26.2</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523</v>
      </c>
      <c r="AL36" s="1177"/>
      <c r="AM36" s="1177"/>
      <c r="AN36" s="1178"/>
      <c r="AO36" s="342">
        <v>22105</v>
      </c>
      <c r="AP36" s="342">
        <v>7193</v>
      </c>
      <c r="AQ36" s="343">
        <v>6092</v>
      </c>
      <c r="AR36" s="344">
        <v>18.100000000000001</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524</v>
      </c>
      <c r="AL37" s="1177"/>
      <c r="AM37" s="1177"/>
      <c r="AN37" s="1178"/>
      <c r="AO37" s="342" t="s">
        <v>505</v>
      </c>
      <c r="AP37" s="342" t="s">
        <v>505</v>
      </c>
      <c r="AQ37" s="343">
        <v>1860</v>
      </c>
      <c r="AR37" s="344" t="s">
        <v>505</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525</v>
      </c>
      <c r="AL38" s="1180"/>
      <c r="AM38" s="1180"/>
      <c r="AN38" s="1181"/>
      <c r="AO38" s="345" t="s">
        <v>505</v>
      </c>
      <c r="AP38" s="345" t="s">
        <v>505</v>
      </c>
      <c r="AQ38" s="346">
        <v>61</v>
      </c>
      <c r="AR38" s="334" t="s">
        <v>505</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526</v>
      </c>
      <c r="AL39" s="1180"/>
      <c r="AM39" s="1180"/>
      <c r="AN39" s="1181"/>
      <c r="AO39" s="342">
        <v>-40338</v>
      </c>
      <c r="AP39" s="342">
        <v>-13127</v>
      </c>
      <c r="AQ39" s="343">
        <v>-9157</v>
      </c>
      <c r="AR39" s="344">
        <v>43.4</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527</v>
      </c>
      <c r="AL40" s="1177"/>
      <c r="AM40" s="1177"/>
      <c r="AN40" s="1178"/>
      <c r="AO40" s="342">
        <v>-297060</v>
      </c>
      <c r="AP40" s="342">
        <v>-96668</v>
      </c>
      <c r="AQ40" s="343">
        <v>-135364</v>
      </c>
      <c r="AR40" s="344">
        <v>-28.6</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299</v>
      </c>
      <c r="AL41" s="1183"/>
      <c r="AM41" s="1183"/>
      <c r="AN41" s="1184"/>
      <c r="AO41" s="342">
        <v>87930</v>
      </c>
      <c r="AP41" s="342">
        <v>28614</v>
      </c>
      <c r="AQ41" s="343">
        <v>45431</v>
      </c>
      <c r="AR41" s="344">
        <v>-37</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528</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530</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496</v>
      </c>
      <c r="AN49" s="1171" t="s">
        <v>531</v>
      </c>
      <c r="AO49" s="1172"/>
      <c r="AP49" s="1172"/>
      <c r="AQ49" s="1172"/>
      <c r="AR49" s="1173"/>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532</v>
      </c>
      <c r="AO50" s="359" t="s">
        <v>533</v>
      </c>
      <c r="AP50" s="360" t="s">
        <v>534</v>
      </c>
      <c r="AQ50" s="361" t="s">
        <v>535</v>
      </c>
      <c r="AR50" s="362" t="s">
        <v>536</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537</v>
      </c>
      <c r="AL51" s="355"/>
      <c r="AM51" s="363">
        <v>781364</v>
      </c>
      <c r="AN51" s="364">
        <v>231515</v>
      </c>
      <c r="AO51" s="365">
        <v>26.5</v>
      </c>
      <c r="AP51" s="366">
        <v>288550</v>
      </c>
      <c r="AQ51" s="367">
        <v>20.8</v>
      </c>
      <c r="AR51" s="368">
        <v>5.7</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538</v>
      </c>
      <c r="AM52" s="371">
        <v>424812</v>
      </c>
      <c r="AN52" s="372">
        <v>125870</v>
      </c>
      <c r="AO52" s="373">
        <v>10.4</v>
      </c>
      <c r="AP52" s="374">
        <v>141525</v>
      </c>
      <c r="AQ52" s="375">
        <v>10.1</v>
      </c>
      <c r="AR52" s="376">
        <v>0.3</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539</v>
      </c>
      <c r="AL53" s="355"/>
      <c r="AM53" s="363">
        <v>619264</v>
      </c>
      <c r="AN53" s="364">
        <v>187770</v>
      </c>
      <c r="AO53" s="365">
        <v>-18.899999999999999</v>
      </c>
      <c r="AP53" s="366">
        <v>287914</v>
      </c>
      <c r="AQ53" s="367">
        <v>-0.2</v>
      </c>
      <c r="AR53" s="368">
        <v>-18.7</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538</v>
      </c>
      <c r="AM54" s="371">
        <v>354896</v>
      </c>
      <c r="AN54" s="372">
        <v>107609</v>
      </c>
      <c r="AO54" s="373">
        <v>-14.5</v>
      </c>
      <c r="AP54" s="374">
        <v>146531</v>
      </c>
      <c r="AQ54" s="375">
        <v>3.5</v>
      </c>
      <c r="AR54" s="376">
        <v>-18</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540</v>
      </c>
      <c r="AL55" s="355"/>
      <c r="AM55" s="363">
        <v>499383</v>
      </c>
      <c r="AN55" s="364">
        <v>153988</v>
      </c>
      <c r="AO55" s="365">
        <v>-18</v>
      </c>
      <c r="AP55" s="366">
        <v>310300</v>
      </c>
      <c r="AQ55" s="367">
        <v>7.8</v>
      </c>
      <c r="AR55" s="368">
        <v>-25.8</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538</v>
      </c>
      <c r="AM56" s="371">
        <v>350663</v>
      </c>
      <c r="AN56" s="372">
        <v>108129</v>
      </c>
      <c r="AO56" s="373">
        <v>0.5</v>
      </c>
      <c r="AP56" s="374">
        <v>157576</v>
      </c>
      <c r="AQ56" s="375">
        <v>7.5</v>
      </c>
      <c r="AR56" s="376">
        <v>-7</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541</v>
      </c>
      <c r="AL57" s="355"/>
      <c r="AM57" s="363">
        <v>585347</v>
      </c>
      <c r="AN57" s="364">
        <v>187251</v>
      </c>
      <c r="AO57" s="365">
        <v>21.6</v>
      </c>
      <c r="AP57" s="366">
        <v>317319</v>
      </c>
      <c r="AQ57" s="367">
        <v>2.2999999999999998</v>
      </c>
      <c r="AR57" s="368">
        <v>19.3</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538</v>
      </c>
      <c r="AM58" s="371">
        <v>332799</v>
      </c>
      <c r="AN58" s="372">
        <v>106462</v>
      </c>
      <c r="AO58" s="373">
        <v>-1.5</v>
      </c>
      <c r="AP58" s="374">
        <v>164214</v>
      </c>
      <c r="AQ58" s="375">
        <v>4.2</v>
      </c>
      <c r="AR58" s="376">
        <v>-5.7</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542</v>
      </c>
      <c r="AL59" s="355"/>
      <c r="AM59" s="363">
        <v>284514</v>
      </c>
      <c r="AN59" s="364">
        <v>92585</v>
      </c>
      <c r="AO59" s="365">
        <v>-50.6</v>
      </c>
      <c r="AP59" s="366">
        <v>289738</v>
      </c>
      <c r="AQ59" s="367">
        <v>-8.6999999999999993</v>
      </c>
      <c r="AR59" s="368">
        <v>-41.9</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538</v>
      </c>
      <c r="AM60" s="371">
        <v>198902</v>
      </c>
      <c r="AN60" s="372">
        <v>64726</v>
      </c>
      <c r="AO60" s="373">
        <v>-39.200000000000003</v>
      </c>
      <c r="AP60" s="374">
        <v>156238</v>
      </c>
      <c r="AQ60" s="375">
        <v>-4.9000000000000004</v>
      </c>
      <c r="AR60" s="376">
        <v>-34.299999999999997</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543</v>
      </c>
      <c r="AL61" s="377"/>
      <c r="AM61" s="378">
        <v>553974</v>
      </c>
      <c r="AN61" s="379">
        <v>170622</v>
      </c>
      <c r="AO61" s="380">
        <v>-7.9</v>
      </c>
      <c r="AP61" s="381">
        <v>298764</v>
      </c>
      <c r="AQ61" s="382">
        <v>4.4000000000000004</v>
      </c>
      <c r="AR61" s="368">
        <v>-12.3</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538</v>
      </c>
      <c r="AM62" s="371">
        <v>332414</v>
      </c>
      <c r="AN62" s="372">
        <v>102559</v>
      </c>
      <c r="AO62" s="373">
        <v>-8.9</v>
      </c>
      <c r="AP62" s="374">
        <v>153217</v>
      </c>
      <c r="AQ62" s="375">
        <v>4.0999999999999996</v>
      </c>
      <c r="AR62" s="376">
        <v>-13</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gz9u76JT73tf3PBPY282jjqIezjpGLROhA4aetqHAWyjvOqpouF8aZs0LQSTwaA/QPlWakHE99Nz+5kWAMGVHA==" saltValue="5QSBaurQPtZX0n996U9R4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 right="0" top="0.39370078740157483" bottom="0.39370078740157483" header="0.19685039370078741" footer="0.19685039370078741"/>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55" zoomScaleNormal="55"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GfnszxL2Ucx7y4hqeE2kqBgTSb8l1sDnko2oqqwigQ0g7yLQ/s44V2wOTHkCNQyrSrMIAYLEmO/eFmaJh8gtpA==" saltValue="jx9KlkBW0WWGW9gVSbQYLA==" spinCount="100000" sheet="1" objects="1" scenarios="1"/>
  <dataConsolidate/>
  <phoneticPr fontId="2"/>
  <printOptions horizontalCentered="1"/>
  <pageMargins left="0" right="0" top="0.39370078740157483" bottom="0.39370078740157483" header="0.19685039370078741" footer="0.19685039370078741"/>
  <pageSetup paperSize="9" scale="37"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55" zoomScaleNormal="55"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Rt120Imo7/OHTgq2b7zLvvOuzDN1CbXyCofSdY6Qg3HYSKM7+TRkH4pCXHGdyvh2ZiVdyXUZ6oIE6Ji7IqCXtg==" saltValue="VcHE1C5lyoy6Tc6K/T8EIA==" spinCount="100000" sheet="1" objects="1" scenarios="1"/>
  <dataConsolidate/>
  <phoneticPr fontId="2"/>
  <printOptions horizontalCentered="1"/>
  <pageMargins left="0" right="0" top="0.39370078740157483" bottom="0.39370078740157483" header="0.19685039370078741" footer="0.19685039370078741"/>
  <pageSetup paperSize="9" scale="37"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9"/>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547</v>
      </c>
      <c r="G46" s="8" t="s">
        <v>548</v>
      </c>
      <c r="H46" s="8" t="s">
        <v>549</v>
      </c>
      <c r="I46" s="8" t="s">
        <v>550</v>
      </c>
      <c r="J46" s="9" t="s">
        <v>551</v>
      </c>
    </row>
    <row r="47" spans="2:10" ht="57.75" customHeight="1" x14ac:dyDescent="0.15">
      <c r="B47" s="10"/>
      <c r="C47" s="1194" t="s">
        <v>3</v>
      </c>
      <c r="D47" s="1194"/>
      <c r="E47" s="1195"/>
      <c r="F47" s="11">
        <v>57.94</v>
      </c>
      <c r="G47" s="12">
        <v>57.79</v>
      </c>
      <c r="H47" s="12">
        <v>59.65</v>
      </c>
      <c r="I47" s="12">
        <v>58.8</v>
      </c>
      <c r="J47" s="13">
        <v>44.51</v>
      </c>
    </row>
    <row r="48" spans="2:10" ht="57.75" customHeight="1" x14ac:dyDescent="0.15">
      <c r="B48" s="14"/>
      <c r="C48" s="1196" t="s">
        <v>4</v>
      </c>
      <c r="D48" s="1196"/>
      <c r="E48" s="1197"/>
      <c r="F48" s="15">
        <v>7.23</v>
      </c>
      <c r="G48" s="16">
        <v>7.71</v>
      </c>
      <c r="H48" s="16">
        <v>5.42</v>
      </c>
      <c r="I48" s="16">
        <v>5.19</v>
      </c>
      <c r="J48" s="17">
        <v>2.77</v>
      </c>
    </row>
    <row r="49" spans="2:10" ht="57.75" customHeight="1" thickBot="1" x14ac:dyDescent="0.2">
      <c r="B49" s="18"/>
      <c r="C49" s="1198" t="s">
        <v>5</v>
      </c>
      <c r="D49" s="1198"/>
      <c r="E49" s="1199"/>
      <c r="F49" s="19">
        <v>0.59</v>
      </c>
      <c r="G49" s="20">
        <v>4.3499999999999996</v>
      </c>
      <c r="H49" s="20" t="s">
        <v>552</v>
      </c>
      <c r="I49" s="20" t="s">
        <v>553</v>
      </c>
      <c r="J49" s="21" t="s">
        <v>554</v>
      </c>
    </row>
    <row r="50" spans="2:10" ht="13.5" customHeight="1" x14ac:dyDescent="0.15"/>
    <row r="51" spans="2:10" ht="13.5" hidden="1" customHeight="1" x14ac:dyDescent="0.15"/>
    <row r="52" spans="2:10" ht="13.5" hidden="1" customHeight="1" x14ac:dyDescent="0.15"/>
    <row r="53" spans="2:10" ht="13.5" hidden="1" customHeight="1" x14ac:dyDescent="0.15"/>
    <row r="54" spans="2:10" ht="13.5" hidden="1" customHeight="1" x14ac:dyDescent="0.15"/>
    <row r="55" spans="2:10" ht="13.5" hidden="1" customHeight="1" x14ac:dyDescent="0.15"/>
    <row r="56" spans="2:10" ht="13.5" hidden="1" customHeight="1" x14ac:dyDescent="0.15"/>
    <row r="57" spans="2:10" ht="13.5" hidden="1" customHeight="1" x14ac:dyDescent="0.15"/>
    <row r="58" spans="2:10" ht="13.5" hidden="1" customHeight="1" x14ac:dyDescent="0.15"/>
    <row r="59" spans="2:10" ht="13.5" hidden="1" customHeight="1" x14ac:dyDescent="0.15"/>
  </sheetData>
  <sheetProtection algorithmName="SHA-512" hashValue="5x4AjhwFQ1RDKe5COduw7t8INgha58AZXaDEQvxPVmANmqFbyj1SmDvh9LxsZWQEQ7g3vlPxAWnwqIPjTb5Ayw==" saltValue="Mlu3cPzcDJXwwWYpiUnDyQ=="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61"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133132</cp:lastModifiedBy>
  <cp:lastPrinted>2020-03-11T02:12:43Z</cp:lastPrinted>
  <dcterms:created xsi:type="dcterms:W3CDTF">2020-02-10T05:05:37Z</dcterms:created>
  <dcterms:modified xsi:type="dcterms:W3CDTF">2020-11-16T05:28:13Z</dcterms:modified>
  <cp:category/>
</cp:coreProperties>
</file>