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<sst xmlns="http://schemas.openxmlformats.org/spreadsheetml/2006/main" count="1158" uniqueCount="620">
  <si>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</si>
  <si>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</si>
  <si>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</si>
  <si>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</si>
  <si>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</si>
  <si>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</si>
  <si>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</si>
  <si>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</si>
  <si>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</si>
  <si>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</si>
  <si>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</si>
  <si>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</si>
  <si>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</si>
  <si>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</si>
  <si>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</si>
  <si>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</si>
  <si>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</si>
  <si>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</si>
  <si>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</si>
  <si>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</si>
  <si>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</si>
  <si>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</si>
  <si>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</si>
  <si>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</si>
  <si>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</si>
  <si>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</si>
  <si>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</si>
  <si>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</si>
  <si>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</si>
  <si>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</si>
  <si>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</si>
  <si>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</si>
  <si>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</si>
  <si>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</si>
  <si>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</si>
  <si>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</si>
  <si>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</si>
  <si>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</si>
  <si>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</si>
  <si>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</si>
  <si>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</si>
  <si>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</si>
  <si>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</si>
  <si>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</si>
  <si>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</si>
  <si>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</si>
  <si>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</si>
  <si>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</si>
  <si>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</si>
  <si>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</si>
  <si>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</si>
  <si>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</si>
  <si>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</si>
  <si>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</si>
  <si>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</si>
  <si>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</si>
  <si>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</si>
  <si>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</si>
  <si>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</si>
  <si>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</si>
  <si>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</si>
  <si>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</si>
  <si>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</si>
  <si>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</si>
  <si>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</si>
  <si>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</si>
  <si>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</si>
  <si>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</si>
  <si>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</si>
  <si>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</si>
  <si>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</si>
  <si>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</si>
  <si>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</si>
  <si>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</si>
  <si>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</si>
  <si>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</si>
  <si>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</si>
  <si>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</si>
  <si>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</si>
  <si>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</si>
  <si>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</si>
  <si>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</si>
  <si>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</si>
  <si>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</si>
  <si>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</si>
  <si>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</si>
  <si>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</si>
  <si>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</si>
  <si>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</si>
  <si>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</si>
  <si>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</si>
  <si>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</si>
  <si>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</si>
  <si>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</si>
  <si>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</si>
  <si>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</si>
  <si>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</si>
  <si>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</si>
  <si>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九度山町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</si>
  <si>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</si>
  <si>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</si>
  <si>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</si>
  <si>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</si>
  <si>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</si>
  <si>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</si>
  <si>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</si>
  <si>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</si>
  <si>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</si>
  <si>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</si>
  <si>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</si>
  <si>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</si>
  <si>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</si>
  <si>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</si>
  <si>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</si>
  <si>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</si>
  <si>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</si>
  <si>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</si>
  <si>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</si>
  <si>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</si>
  <si>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</si>
  <si>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</si>
  <si>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</si>
  <si>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</si>
  <si>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</si>
  <si>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</si>
  <si>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</si>
  <si>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</si>
  <si>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</si>
  <si>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</si>
  <si>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</si>
  <si>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</si>
  <si>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</si>
  <si>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</si>
  <si>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</si>
  <si>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</si>
  <si>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</si>
  <si>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</si>
  <si>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</si>
  <si>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</si>
  <si>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</si>
  <si>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</si>
  <si>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</si>
  <si>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</si>
  <si>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</si>
  <si>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</si>
  <si>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</si>
  <si>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</si>
  <si>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</si>
  <si>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</si>
  <si>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</si>
  <si>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</si>
  <si>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</si>
  <si>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</si>
  <si>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</si>
  <si>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</si>
  <si>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</si>
  <si>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</si>
  <si>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</si>
  <si>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</si>
  <si>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</si>
  <si>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</si>
  <si>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</si>
  <si>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</si>
  <si>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</si>
  <si>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</si>
  <si>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</si>
  <si>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</si>
  <si>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</si>
  <si>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</si>
  <si>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</si>
  <si>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</si>
  <si>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</si>
  <si>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</si>
  <si>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</si>
  <si>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</si>
  <si>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</si>
  <si>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</si>
  <si>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</si>
  <si>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</si>
  <si>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</si>
  <si>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</si>
  <si>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</si>
  <si>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</si>
  <si>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</si>
  <si>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</si>
  <si>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</si>
  <si>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</si>
  <si>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</si>
  <si>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</si>
  <si>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</si>
  <si>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</si>
  <si>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</si>
  <si>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</si>
  <si>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</si>
  <si>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</si>
  <si>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</si>
  <si>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</si>
  <si>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</si>
  <si>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</si>
  <si>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</si>
  <si>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</si>
  <si>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</si>
  <si>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</si>
  <si>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</si>
  <si>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</si>
  <si>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</si>
  <si>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</si>
  <si>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</si>
  <si>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</si>
  <si>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</si>
  <si>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</si>
  <si>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</si>
  <si>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</si>
  <si>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和歌山県九度山町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</si>
  <si>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</si>
  <si>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</si>
  <si>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</si>
  <si>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</si>
  <si>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</si>
  <si>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</si>
  <si>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</si>
  <si>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</si>
  <si>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</si>
  <si>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</si>
  <si>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</si>
  <si>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</si>
  <si>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</si>
  <si>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</si>
  <si>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</si>
  <si>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</si>
  <si>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</si>
  <si>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</si>
  <si>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</si>
  <si>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</si>
  <si>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</si>
  <si>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</si>
  <si>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</si>
  <si>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</si>
  <si>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</si>
  <si>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</si>
  <si>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</si>
  <si>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</si>
  <si>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</si>
  <si>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</si>
  <si>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</si>
  <si>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</si>
  <si>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</si>
  <si>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</si>
  <si>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</si>
  <si>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</si>
  <si>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</si>
  <si>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</si>
  <si>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</si>
  <si>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</si>
  <si>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</si>
  <si>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</si>
  <si>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</si>
  <si>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</si>
  <si>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</si>
  <si>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</si>
  <si>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</si>
  <si>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</si>
  <si>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</si>
  <si>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</si>
  <si>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</si>
  <si>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</si>
  <si>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</si>
  <si>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</si>
  <si>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</si>
  <si>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</si>
  <si>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</si>
  <si>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</si>
  <si>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</si>
  <si>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</si>
  <si>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</si>
  <si>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</si>
  <si>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</si>
  <si>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</si>
  <si>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</si>
  <si>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</si>
  <si>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</si>
  <si>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</si>
  <si>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</si>
  <si>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</si>
  <si>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</si>
  <si>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</si>
  <si>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</si>
  <si>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</si>
  <si>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</si>
  <si>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</si>
  <si>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</si>
  <si>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</si>
  <si>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</si>
  <si>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</si>
  <si>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</si>
  <si>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</si>
  <si>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</si>
  <si>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</si>
  <si>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</si>
  <si>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</si>
  <si>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</si>
  <si>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</si>
  <si>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</si>
  <si>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</si>
  <si>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</si>
  <si>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</si>
  <si>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</si>
  <si>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</si>
  <si>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</si>
  <si>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</si>
  <si>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</si>
  <si>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</si>
  <si>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</si>
  <si>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</si>
  <si>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</si>
  <si>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</si>
  <si>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</si>
  <si>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</si>
  <si>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</si>
  <si>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</si>
  <si>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</si>
  <si>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</si>
  <si>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</si>
  <si>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</si>
  <si>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</si>
  <si>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</si>
  <si>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</si>
  <si>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</si>
  <si>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</si>
  <si>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</si>
  <si>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</si>
  <si>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</si>
  <si>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</si>
  <si>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</si>
  <si>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</si>
  <si>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</si>
  <si>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</si>
  <si>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</si>
  <si>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</si>
  <si>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</si>
  <si>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</si>
  <si>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</si>
  <si>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</si>
  <si>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</si>
  <si>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</si>
  <si>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</si>
  <si>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</si>
  <si>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</si>
  <si>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</si>
  <si>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</si>
  <si>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</si>
  <si>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</si>
  <si>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</si>
  <si>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</si>
  <si>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</si>
  <si>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</si>
  <si>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</si>
  <si>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</si>
  <si>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</si>
  <si>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</si>
  <si>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</si>
  <si>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</si>
  <si>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</si>
  <si>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和歌山県九度山町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</si>
  <si>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</si>
  <si>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</si>
  <si>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</si>
  <si>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</si>
  <si>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</si>
  <si>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</si>
  <si>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</si>
  <si>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</si>
  <si>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</si>
  <si>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</si>
  <si>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</si>
  <si>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</si>
  <si>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</si>
  <si>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</si>
  <si>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</si>
  <si>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</si>
  <si>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</si>
  <si>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</si>
  <si>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</si>
  <si>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</si>
  <si>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</si>
  <si>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</si>
  <si>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</si>
  <si>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</si>
  <si>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</si>
  <si>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</si>
  <si>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</si>
  <si>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</si>
  <si>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</si>
  <si>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</si>
  <si>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</si>
  <si>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</si>
  <si>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</si>
  <si>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</si>
  <si>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</si>
  <si>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</si>
  <si>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</si>
  <si>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t>
    <phoneticPr fontId="5"/>
  </si>
  <si>
    <t>簡易水道事業特別会計</t>
    <phoneticPr fontId="5"/>
  </si>
  <si>
    <t>法非適用企業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</si>
  <si>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</si>
  <si>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</si>
  <si>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</si>
  <si>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</si>
  <si>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</si>
  <si>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</si>
  <si>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</si>
  <si>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</si>
  <si>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</si>
  <si>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</si>
  <si>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</si>
  <si>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</si>
  <si>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</si>
  <si>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</si>
  <si>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</si>
  <si>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</si>
  <si>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</si>
  <si>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</si>
  <si>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</si>
  <si>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</si>
  <si>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</si>
  <si>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</si>
  <si>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</si>
  <si>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</si>
  <si>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</si>
  <si>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</si>
  <si>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</si>
  <si>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</si>
  <si>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</si>
  <si>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</si>
  <si>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</si>
  <si>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</si>
  <si>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</si>
  <si>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</si>
  <si>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</si>
  <si>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</si>
  <si>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</si>
  <si>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</si>
  <si>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</si>
  <si>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</si>
  <si>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</si>
  <si>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</si>
  <si>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</si>
  <si>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</si>
  <si>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</si>
  <si>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</si>
  <si>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</si>
  <si>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</si>
  <si>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</si>
  <si>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</si>
  <si>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</si>
  <si>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</si>
  <si>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</si>
  <si>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</si>
  <si>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</si>
  <si>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</si>
  <si>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</si>
  <si>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</si>
  <si>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</si>
  <si>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</si>
  <si>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</si>
  <si>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</si>
  <si>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</si>
  <si>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</si>
  <si>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</si>
  <si>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</si>
  <si>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</si>
  <si>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</si>
  <si>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</si>
  <si>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</si>
  <si>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</si>
  <si>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</si>
  <si>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</si>
  <si>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</si>
  <si>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</si>
  <si>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</si>
  <si>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</si>
  <si>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</si>
  <si>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</si>
  <si>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</si>
  <si>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</si>
  <si>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</si>
  <si>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</si>
  <si>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</si>
  <si>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</si>
  <si>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</si>
  <si>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</si>
  <si>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</si>
  <si>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</si>
  <si>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</si>
  <si>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</si>
  <si>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</si>
  <si>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</si>
  <si>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</si>
  <si>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</si>
  <si>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</si>
  <si>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</si>
  <si>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</si>
  <si>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</si>
  <si>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</si>
  <si>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</si>
  <si>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</si>
  <si>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</si>
  <si>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</si>
  <si>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</si>
  <si>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</si>
  <si>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</si>
  <si>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</si>
  <si>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</si>
  <si>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</si>
  <si>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</si>
  <si>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</si>
  <si>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</si>
  <si>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</si>
  <si>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</si>
  <si>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</si>
  <si>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</si>
  <si>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</si>
  <si>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</si>
  <si>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</si>
  <si>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</si>
  <si>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</si>
  <si>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</si>
  <si>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</si>
  <si>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</si>
  <si>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</si>
  <si>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</si>
  <si>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</si>
  <si>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</si>
  <si>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</si>
  <si>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</si>
  <si>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</si>
  <si>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</si>
  <si>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</si>
  <si>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</si>
  <si>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</si>
  <si>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</si>
  <si>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</si>
  <si>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</si>
  <si>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</si>
  <si>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</si>
  <si>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</si>
  <si>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</si>
  <si>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</si>
  <si>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</si>
  <si>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</si>
  <si>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</si>
  <si>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</si>
  <si>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</si>
  <si>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</si>
  <si>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</si>
  <si>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</si>
  <si>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</si>
  <si>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</si>
  <si>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</si>
  <si>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</si>
  <si>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</si>
  <si>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</si>
  <si>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6.31</t>
  </si>
  <si>
    <t>▲ 6.13</t>
  </si>
  <si>
    <t>▲ 4.22</t>
  </si>
  <si>
    <t>▲ 2.29</t>
  </si>
  <si>
    <t>一般会計</t>
  </si>
  <si>
    <t>国民健康保険事業</t>
  </si>
  <si>
    <t>介護保険事業</t>
  </si>
  <si>
    <t>後期高齢者医療事業</t>
  </si>
  <si>
    <t>簡易水道事業特別会計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</si>
  <si>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</si>
  <si>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</si>
  <si>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</si>
  <si>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</si>
  <si>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</si>
  <si>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</si>
  <si>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</si>
  <si>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</si>
  <si>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</si>
  <si>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まちづくり基金</t>
    <rPh sb="5" eb="7">
      <t>キキン</t>
    </rPh>
    <phoneticPr fontId="2"/>
  </si>
  <si>
    <t>澤水奨学基金</t>
    <rPh sb="0" eb="2">
      <t>サワミズ</t>
    </rPh>
    <rPh sb="2" eb="4">
      <t>ショウガク</t>
    </rPh>
    <rPh sb="4" eb="6">
      <t>キキン</t>
    </rPh>
    <phoneticPr fontId="2"/>
  </si>
  <si>
    <t>社会福祉事業基金</t>
    <rPh sb="0" eb="2">
      <t>シャカイ</t>
    </rPh>
    <rPh sb="2" eb="4">
      <t>フクシ</t>
    </rPh>
    <rPh sb="4" eb="6">
      <t>ジギョウ</t>
    </rPh>
    <rPh sb="6" eb="8">
      <t>キキン</t>
    </rPh>
    <phoneticPr fontId="2"/>
  </si>
  <si>
    <t>横手智昭奨学基金</t>
    <rPh sb="0" eb="2">
      <t>ヨコテ</t>
    </rPh>
    <rPh sb="2" eb="4">
      <t>トモアキ</t>
    </rPh>
    <rPh sb="4" eb="6">
      <t>ショウガク</t>
    </rPh>
    <rPh sb="6" eb="8">
      <t>キキン</t>
    </rPh>
    <phoneticPr fontId="2"/>
  </si>
  <si>
    <t>高齢者福祉基金</t>
    <rPh sb="0" eb="3">
      <t>コウレイシャ</t>
    </rPh>
    <rPh sb="3" eb="5">
      <t>フクシ</t>
    </rPh>
    <rPh sb="5" eb="7">
      <t>キキン</t>
    </rPh>
    <phoneticPr fontId="2"/>
  </si>
  <si>
    <t>-</t>
    <phoneticPr fontId="2"/>
  </si>
  <si>
    <t>-</t>
    <phoneticPr fontId="2"/>
  </si>
  <si>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</si>
  <si>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</si>
  <si>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</si>
  <si>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6">
      <t>チホウゼイ</t>
    </rPh>
    <rPh sb="6" eb="8">
      <t>カイシュウ</t>
    </rPh>
    <rPh sb="8" eb="10">
      <t>キコウ</t>
    </rPh>
    <phoneticPr fontId="2"/>
  </si>
  <si>
    <t>橋本周辺広域市町村圏組合</t>
    <rPh sb="0" eb="2">
      <t>ハシモト</t>
    </rPh>
    <rPh sb="2" eb="4">
      <t>シュウヘン</t>
    </rPh>
    <rPh sb="4" eb="6">
      <t>コウイキ</t>
    </rPh>
    <rPh sb="6" eb="9">
      <t>シチョウソン</t>
    </rPh>
    <rPh sb="9" eb="10">
      <t>ケン</t>
    </rPh>
    <rPh sb="10" eb="12">
      <t>クミアイ</t>
    </rPh>
    <phoneticPr fontId="2"/>
  </si>
  <si>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2"/>
  </si>
  <si>
    <t>伊都郡町村及び橋本市児童福祉施設事務組合</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2"/>
  </si>
  <si>
    <t>橋本伊都衛生施設組合</t>
    <rPh sb="0" eb="2">
      <t>ハシモト</t>
    </rPh>
    <rPh sb="2" eb="4">
      <t>イト</t>
    </rPh>
    <rPh sb="4" eb="6">
      <t>エイセイ</t>
    </rPh>
    <rPh sb="6" eb="8">
      <t>シセツ</t>
    </rPh>
    <rPh sb="8" eb="10">
      <t>クミアイ</t>
    </rPh>
    <phoneticPr fontId="2"/>
  </si>
  <si>
    <t>伊都消防組合</t>
    <rPh sb="0" eb="2">
      <t>イト</t>
    </rPh>
    <rPh sb="2" eb="4">
      <t>ショウボウ</t>
    </rPh>
    <rPh sb="4" eb="6">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</si>
  <si>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</si>
  <si>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和歌山県後期高齢者医療広域連合（公営企業会計）</t>
    <rPh sb="0" eb="4">
      <t>ワカヤマケン</t>
    </rPh>
    <rPh sb="4" eb="6">
      <t>コウキ</t>
    </rPh>
    <rPh sb="6" eb="9">
      <t>コウレイシャ</t>
    </rPh>
    <rPh sb="9" eb="11">
      <t>イリョウ</t>
    </rPh>
    <rPh sb="11" eb="13">
      <t>コウイキ</t>
    </rPh>
    <rPh sb="13" eb="15">
      <t>レンゴウ</t>
    </rPh>
    <rPh sb="16" eb="18">
      <t>コウエイ</t>
    </rPh>
    <rPh sb="18" eb="20">
      <t>キギョウ</t>
    </rPh>
    <rPh sb="20" eb="22">
      <t>カイケイ</t>
    </rPh>
    <phoneticPr fontId="2"/>
  </si>
  <si>
    <t>伊都郡町村及び橋本市老人福祉施設事務組合（公営企業会計）</t>
    <rPh sb="21" eb="23">
      <t>コウエイ</t>
    </rPh>
    <rPh sb="23" eb="25">
      <t>キギョウ</t>
    </rPh>
    <rPh sb="25" eb="27">
      <t>カイケイ</t>
    </rPh>
    <phoneticPr fontId="2"/>
  </si>
  <si>
    <t>九度山町柿の里振興公社</t>
    <rPh sb="0" eb="4">
      <t>クドヤマチョウ</t>
    </rPh>
    <rPh sb="4" eb="5">
      <t>カキ</t>
    </rPh>
    <rPh sb="6" eb="7">
      <t>サト</t>
    </rPh>
    <rPh sb="7" eb="9">
      <t>シンコウ</t>
    </rPh>
    <rPh sb="9" eb="11">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</si>
  <si>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</si>
  <si>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</si>
  <si>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</si>
  <si>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</si>
  <si>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</si>
  <si>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</si>
  <si>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やや改善傾向にあるものの、例年１００から９０％前後と依然高く、また有形固定資産減価償却率も類似団体に比べ高い状態にある。施設の老朽化が進んでいることから、今後地方債の発行を伴う施設の更新等により、将来負担比率の更なる上昇も懸念される。</t>
    <rPh sb="10" eb="12">
      <t>カイゼン</t>
    </rPh>
    <rPh sb="12" eb="14">
      <t>ケイコウ</t>
    </rPh>
    <rPh sb="34" eb="36">
      <t>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</si>
  <si>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</si>
  <si>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</si>
  <si>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</si>
  <si>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</si>
  <si>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</si>
  <si>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</si>
  <si>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</si>
  <si>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</si>
  <si>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</si>
  <si>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町は、平成２６、２７年度において実質公債費比率が１８％を超える起債許可団体であったが、平成２８年度に１８％を下回り（１７．２％）、平成３０年度には１４．６％と更に改善した。今後も徐々に下降するものと見込まれるが、類似団体に比べ高い状態であり、依然厳しい状況であることに変わりはない。将来負担比率も改善傾向にあるものの例年１００から９０％前後と高い状態が続き、今後も再び上昇が懸念される状況であることから、将来展望は当面の間、現状と同様の厳しい状況が継続するものと考えられる。</t>
    <rPh sb="150" eb="152">
      <t>カイゼン</t>
    </rPh>
    <rPh sb="152" eb="154">
      <t>ケイコウ</t>
    </rPh>
    <rPh sb="184" eb="185">
      <t>フタタ</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</si>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</sst>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2168-428C-9370-BEEB9FF178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135126</c:v>
                </c:pt>
                <c:pt idx="1">
                  <c:v>160067</c:v>
                </c:pt>
                <c:pt idx="2">
                  <c:v>54414</c:v>
                </c:pt>
                <c:pt idx="3">
                  <c:v>69353</c:v>
                </c:pt>
                <c:pt idx="4">
                  <c:v>62233</c:v>
                </c:pt>
              </c:numCache>
            </c:numRef>
          </c:val>
          <c:smooth val="0"/>
          <c:extLst>
            <c:ext xmlns:c16="http://schemas.microsoft.com/office/drawing/2014/chart" uri="{C3380CC4-5D6E-409C-BE32-E72D297353CC}">
              <c16:uniqueId val="{00000001-2168-428C-9370-BEEB9FF17873}"/>
            </c:ext>
          </c:extLst>
        </c:ser>
        <c:dLbls>
          <c:showLegendKey val="0"/>
          <c:showVal val="0"/>
          <c:showCatName val="0"/>
          <c:showSerName val="0"/>
          <c:showPercent val="0"/>
          <c:showBubbleSize val="0"/>
        </c:dLbls>
        <c:marker val="1"/>
        <c:smooth val="0"/>
        <c:axId val="372115712"/>
        <c:axId val="372117888"/>
      </c:lineChart>
      <c:catAx>
        <c:axId val="372115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117888"/>
        <c:crosses val="autoZero"/>
        <c:auto val="1"/>
        <c:lblAlgn val="ctr"/>
        <c:lblOffset val="100"/>
        <c:tickLblSkip val="1"/>
        <c:tickMarkSkip val="1"/>
        <c:noMultiLvlLbl val="0"/>
      </c:catAx>
      <c:valAx>
        <c:axId val="3721178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115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3.99</c:v>
                </c:pt>
                <c:pt idx="1">
                  <c:v>1.45</c:v>
                </c:pt>
                <c:pt idx="2">
                  <c:v>1.65</c:v>
                </c:pt>
                <c:pt idx="3">
                  <c:v>1.21</c:v>
                </c:pt>
                <c:pt idx="4">
                  <c:v>2.3199999999999998</c:v>
                </c:pt>
              </c:numCache>
            </c:numRef>
          </c:val>
          <c:extLst>
            <c:ext xmlns:c16="http://schemas.microsoft.com/office/drawing/2014/chart" uri="{C3380CC4-5D6E-409C-BE32-E72D297353CC}">
              <c16:uniqueId val="{00000000-99A9-4EF8-86A2-40D40409D6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20.39</c:v>
                </c:pt>
                <c:pt idx="1">
                  <c:v>17.690000000000001</c:v>
                </c:pt>
                <c:pt idx="2">
                  <c:v>19.43</c:v>
                </c:pt>
                <c:pt idx="3">
                  <c:v>16.899999999999999</c:v>
                </c:pt>
                <c:pt idx="4">
                  <c:v>14.53</c:v>
                </c:pt>
              </c:numCache>
            </c:numRef>
          </c:val>
          <c:extLst>
            <c:ext xmlns:c16="http://schemas.microsoft.com/office/drawing/2014/chart" uri="{C3380CC4-5D6E-409C-BE32-E72D297353CC}">
              <c16:uniqueId val="{00000001-99A9-4EF8-86A2-40D40409D6B8}"/>
            </c:ext>
          </c:extLst>
        </c:ser>
        <c:dLbls>
          <c:showLegendKey val="0"/>
          <c:showVal val="0"/>
          <c:showCatName val="0"/>
          <c:showSerName val="0"/>
          <c:showPercent val="0"/>
          <c:showBubbleSize val="0"/>
        </c:dLbls>
        <c:gapWidth val="250"/>
        <c:overlap val="100"/>
        <c:axId val="390609920"/>
        <c:axId val="390628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-6.31</c:v>
                </c:pt>
                <c:pt idx="1">
                  <c:v>-6.13</c:v>
                </c:pt>
                <c:pt idx="2">
                  <c:v>0.16</c:v>
                </c:pt>
                <c:pt idx="3">
                  <c:v>-4.22</c:v>
                </c:pt>
                <c:pt idx="4">
                  <c:v>-2.29</c:v>
                </c:pt>
              </c:numCache>
            </c:numRef>
          </c:val>
          <c:smooth val="0"/>
          <c:extLst>
            <c:ext xmlns:c16="http://schemas.microsoft.com/office/drawing/2014/chart" uri="{C3380CC4-5D6E-409C-BE32-E72D297353CC}">
              <c16:uniqueId val="{00000002-99A9-4EF8-86A2-40D40409D6B8}"/>
            </c:ext>
          </c:extLst>
        </c:ser>
        <c:dLbls>
          <c:showLegendKey val="0"/>
          <c:showVal val="0"/>
          <c:showCatName val="0"/>
          <c:showSerName val="0"/>
          <c:showPercent val="0"/>
          <c:showBubbleSize val="0"/>
        </c:dLbls>
        <c:marker val="1"/>
        <c:smooth val="0"/>
        <c:axId val="390609920"/>
        <c:axId val="390628480"/>
      </c:lineChart>
      <c:catAx>
        <c:axId val="39060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628480"/>
        <c:crosses val="autoZero"/>
        <c:auto val="1"/>
        <c:lblAlgn val="ctr"/>
        <c:lblOffset val="100"/>
        <c:tickLblSkip val="1"/>
        <c:tickMarkSkip val="1"/>
        <c:noMultiLvlLbl val="0"/>
      </c:catAx>
      <c:valAx>
        <c:axId val="39062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60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97-4C56-AA82-67A302A7E8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97-4C56-AA82-67A302A7E8A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97-4C56-AA82-67A302A7E8A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F97-4C56-AA82-67A302A7E8A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0.05</c:v>
                </c:pt>
                <c:pt idx="6">
                  <c:v>#N/A</c:v>
                </c:pt>
                <c:pt idx="7">
                  <c:v>0</c:v>
                </c:pt>
                <c:pt idx="8">
                  <c:v>#N/A</c:v>
                </c:pt>
                <c:pt idx="9">
                  <c:v>0</c:v>
                </c:pt>
              </c:numCache>
            </c:numRef>
          </c:val>
          <c:extLst>
            <c:ext xmlns:c16="http://schemas.microsoft.com/office/drawing/2014/chart" uri="{C3380CC4-5D6E-409C-BE32-E72D297353CC}">
              <c16:uniqueId val="{00000004-5F97-4C56-AA82-67A302A7E8A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F97-4C56-AA82-67A302A7E8A9}"/>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5F97-4C56-AA82-67A302A7E8A9}"/>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1.0900000000000001</c:v>
                </c:pt>
                <c:pt idx="2">
                  <c:v>#N/A</c:v>
                </c:pt>
                <c:pt idx="3">
                  <c:v>1.02</c:v>
                </c:pt>
                <c:pt idx="4">
                  <c:v>#N/A</c:v>
                </c:pt>
                <c:pt idx="5">
                  <c:v>1.6</c:v>
                </c:pt>
                <c:pt idx="6">
                  <c:v>#N/A</c:v>
                </c:pt>
                <c:pt idx="7">
                  <c:v>0.9</c:v>
                </c:pt>
                <c:pt idx="8">
                  <c:v>#N/A</c:v>
                </c:pt>
                <c:pt idx="9">
                  <c:v>0.65</c:v>
                </c:pt>
              </c:numCache>
            </c:numRef>
          </c:val>
          <c:extLst>
            <c:ext xmlns:c16="http://schemas.microsoft.com/office/drawing/2014/chart" uri="{C3380CC4-5D6E-409C-BE32-E72D297353CC}">
              <c16:uniqueId val="{00000007-5F97-4C56-AA82-67A302A7E8A9}"/>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4.72</c:v>
                </c:pt>
                <c:pt idx="2">
                  <c:v>#N/A</c:v>
                </c:pt>
                <c:pt idx="3">
                  <c:v>5.09</c:v>
                </c:pt>
                <c:pt idx="4">
                  <c:v>#N/A</c:v>
                </c:pt>
                <c:pt idx="5">
                  <c:v>4.96</c:v>
                </c:pt>
                <c:pt idx="6">
                  <c:v>#N/A</c:v>
                </c:pt>
                <c:pt idx="7">
                  <c:v>2.99</c:v>
                </c:pt>
                <c:pt idx="8">
                  <c:v>#N/A</c:v>
                </c:pt>
                <c:pt idx="9">
                  <c:v>2.2599999999999998</c:v>
                </c:pt>
              </c:numCache>
            </c:numRef>
          </c:val>
          <c:extLst>
            <c:ext xmlns:c16="http://schemas.microsoft.com/office/drawing/2014/chart" uri="{C3380CC4-5D6E-409C-BE32-E72D297353CC}">
              <c16:uniqueId val="{00000008-5F97-4C56-AA82-67A302A7E8A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3.99</c:v>
                </c:pt>
                <c:pt idx="2">
                  <c:v>#N/A</c:v>
                </c:pt>
                <c:pt idx="3">
                  <c:v>1.44</c:v>
                </c:pt>
                <c:pt idx="4">
                  <c:v>#N/A</c:v>
                </c:pt>
                <c:pt idx="5">
                  <c:v>1.65</c:v>
                </c:pt>
                <c:pt idx="6">
                  <c:v>#N/A</c:v>
                </c:pt>
                <c:pt idx="7">
                  <c:v>1.2</c:v>
                </c:pt>
                <c:pt idx="8">
                  <c:v>#N/A</c:v>
                </c:pt>
                <c:pt idx="9">
                  <c:v>2.31</c:v>
                </c:pt>
              </c:numCache>
            </c:numRef>
          </c:val>
          <c:extLst>
            <c:ext xmlns:c16="http://schemas.microsoft.com/office/drawing/2014/chart" uri="{C3380CC4-5D6E-409C-BE32-E72D297353CC}">
              <c16:uniqueId val="{00000009-5F97-4C56-AA82-67A302A7E8A9}"/>
            </c:ext>
          </c:extLst>
        </c:ser>
        <c:dLbls>
          <c:showLegendKey val="0"/>
          <c:showVal val="0"/>
          <c:showCatName val="0"/>
          <c:showSerName val="0"/>
          <c:showPercent val="0"/>
          <c:showBubbleSize val="0"/>
        </c:dLbls>
        <c:gapWidth val="150"/>
        <c:overlap val="100"/>
        <c:axId val="383849984"/>
        <c:axId val="383851520"/>
      </c:barChart>
      <c:catAx>
        <c:axId val="38384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851520"/>
        <c:crosses val="autoZero"/>
        <c:auto val="1"/>
        <c:lblAlgn val="ctr"/>
        <c:lblOffset val="100"/>
        <c:tickLblSkip val="1"/>
        <c:tickMarkSkip val="1"/>
        <c:noMultiLvlLbl val="0"/>
      </c:catAx>
      <c:valAx>
        <c:axId val="38385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849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496</c:v>
                </c:pt>
                <c:pt idx="5">
                  <c:v>455</c:v>
                </c:pt>
                <c:pt idx="8">
                  <c:v>419</c:v>
                </c:pt>
                <c:pt idx="11">
                  <c:v>427</c:v>
                </c:pt>
                <c:pt idx="14">
                  <c:v>414</c:v>
                </c:pt>
              </c:numCache>
            </c:numRef>
          </c:val>
          <c:extLst>
            <c:ext xmlns:c16="http://schemas.microsoft.com/office/drawing/2014/chart" uri="{C3380CC4-5D6E-409C-BE32-E72D297353CC}">
              <c16:uniqueId val="{00000000-758C-4495-9864-CF3597ED75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758C-4495-9864-CF3597ED75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8C-4495-9864-CF3597ED75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c:v>
                </c:pt>
                <c:pt idx="3">
                  <c:v>16</c:v>
                </c:pt>
                <c:pt idx="6">
                  <c:v>20</c:v>
                </c:pt>
                <c:pt idx="9">
                  <c:v>23</c:v>
                </c:pt>
                <c:pt idx="12">
                  <c:v>25</c:v>
                </c:pt>
              </c:numCache>
            </c:numRef>
          </c:val>
          <c:extLst>
            <c:ext xmlns:c16="http://schemas.microsoft.com/office/drawing/2014/chart" uri="{C3380CC4-5D6E-409C-BE32-E72D297353CC}">
              <c16:uniqueId val="{00000003-758C-4495-9864-CF3597ED75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138</c:v>
                </c:pt>
                <c:pt idx="3">
                  <c:v>133</c:v>
                </c:pt>
                <c:pt idx="6">
                  <c:v>125</c:v>
                </c:pt>
                <c:pt idx="9">
                  <c:v>143</c:v>
                </c:pt>
                <c:pt idx="12">
                  <c:v>147</c:v>
                </c:pt>
              </c:numCache>
            </c:numRef>
          </c:val>
          <c:extLst>
            <c:ext xmlns:c16="http://schemas.microsoft.com/office/drawing/2014/chart" uri="{C3380CC4-5D6E-409C-BE32-E72D297353CC}">
              <c16:uniqueId val="{00000004-758C-4495-9864-CF3597ED75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8C-4495-9864-CF3597ED75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8C-4495-9864-CF3597ED75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670</c:v>
                </c:pt>
                <c:pt idx="3">
                  <c:v>609</c:v>
                </c:pt>
                <c:pt idx="6">
                  <c:v>544</c:v>
                </c:pt>
                <c:pt idx="9">
                  <c:v>507</c:v>
                </c:pt>
                <c:pt idx="12">
                  <c:v>486</c:v>
                </c:pt>
              </c:numCache>
            </c:numRef>
          </c:val>
          <c:extLst>
            <c:ext xmlns:c16="http://schemas.microsoft.com/office/drawing/2014/chart" uri="{C3380CC4-5D6E-409C-BE32-E72D297353CC}">
              <c16:uniqueId val="{00000007-758C-4495-9864-CF3597ED7579}"/>
            </c:ext>
          </c:extLst>
        </c:ser>
        <c:dLbls>
          <c:showLegendKey val="0"/>
          <c:showVal val="0"/>
          <c:showCatName val="0"/>
          <c:showSerName val="0"/>
          <c:showPercent val="0"/>
          <c:showBubbleSize val="0"/>
        </c:dLbls>
        <c:gapWidth val="100"/>
        <c:overlap val="100"/>
        <c:axId val="371638272"/>
        <c:axId val="371640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326</c:v>
                </c:pt>
                <c:pt idx="2">
                  <c:v>#N/A</c:v>
                </c:pt>
                <c:pt idx="3">
                  <c:v>#N/A</c:v>
                </c:pt>
                <c:pt idx="4">
                  <c:v>303</c:v>
                </c:pt>
                <c:pt idx="5">
                  <c:v>#N/A</c:v>
                </c:pt>
                <c:pt idx="6">
                  <c:v>#N/A</c:v>
                </c:pt>
                <c:pt idx="7">
                  <c:v>270</c:v>
                </c:pt>
                <c:pt idx="8">
                  <c:v>#N/A</c:v>
                </c:pt>
                <c:pt idx="9">
                  <c:v>#N/A</c:v>
                </c:pt>
                <c:pt idx="10">
                  <c:v>247</c:v>
                </c:pt>
                <c:pt idx="11">
                  <c:v>#N/A</c:v>
                </c:pt>
                <c:pt idx="12">
                  <c:v>#N/A</c:v>
                </c:pt>
                <c:pt idx="13">
                  <c:v>244</c:v>
                </c:pt>
                <c:pt idx="14">
                  <c:v>#N/A</c:v>
                </c:pt>
              </c:numCache>
            </c:numRef>
          </c:val>
          <c:smooth val="0"/>
          <c:extLst>
            <c:ext xmlns:c16="http://schemas.microsoft.com/office/drawing/2014/chart" uri="{C3380CC4-5D6E-409C-BE32-E72D297353CC}">
              <c16:uniqueId val="{00000008-758C-4495-9864-CF3597ED7579}"/>
            </c:ext>
          </c:extLst>
        </c:ser>
        <c:dLbls>
          <c:showLegendKey val="0"/>
          <c:showVal val="0"/>
          <c:showCatName val="0"/>
          <c:showSerName val="0"/>
          <c:showPercent val="0"/>
          <c:showBubbleSize val="0"/>
        </c:dLbls>
        <c:marker val="1"/>
        <c:smooth val="0"/>
        <c:axId val="371638272"/>
        <c:axId val="371640192"/>
      </c:lineChart>
      <c:catAx>
        <c:axId val="37163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640192"/>
        <c:crosses val="autoZero"/>
        <c:auto val="1"/>
        <c:lblAlgn val="ctr"/>
        <c:lblOffset val="100"/>
        <c:tickLblSkip val="1"/>
        <c:tickMarkSkip val="1"/>
        <c:noMultiLvlLbl val="0"/>
      </c:catAx>
      <c:valAx>
        <c:axId val="37164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63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4177</c:v>
                </c:pt>
                <c:pt idx="5">
                  <c:v>4191</c:v>
                </c:pt>
                <c:pt idx="8">
                  <c:v>4081</c:v>
                </c:pt>
                <c:pt idx="11">
                  <c:v>3971</c:v>
                </c:pt>
                <c:pt idx="14">
                  <c:v>3827</c:v>
                </c:pt>
              </c:numCache>
            </c:numRef>
          </c:val>
          <c:extLst>
            <c:ext xmlns:c16="http://schemas.microsoft.com/office/drawing/2014/chart" uri="{C3380CC4-5D6E-409C-BE32-E72D297353CC}">
              <c16:uniqueId val="{00000000-DD29-4A9E-871F-9D648B9887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372</c:v>
                </c:pt>
                <c:pt idx="5">
                  <c:v>325</c:v>
                </c:pt>
                <c:pt idx="8">
                  <c:v>307</c:v>
                </c:pt>
                <c:pt idx="11">
                  <c:v>290</c:v>
                </c:pt>
                <c:pt idx="14">
                  <c:v>266</c:v>
                </c:pt>
              </c:numCache>
            </c:numRef>
          </c:val>
          <c:extLst>
            <c:ext xmlns:c16="http://schemas.microsoft.com/office/drawing/2014/chart" uri="{C3380CC4-5D6E-409C-BE32-E72D297353CC}">
              <c16:uniqueId val="{00000001-DD29-4A9E-871F-9D648B9887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867</c:v>
                </c:pt>
                <c:pt idx="5">
                  <c:v>885</c:v>
                </c:pt>
                <c:pt idx="8">
                  <c:v>879</c:v>
                </c:pt>
                <c:pt idx="11">
                  <c:v>892</c:v>
                </c:pt>
                <c:pt idx="14">
                  <c:v>890</c:v>
                </c:pt>
              </c:numCache>
            </c:numRef>
          </c:val>
          <c:extLst>
            <c:ext xmlns:c16="http://schemas.microsoft.com/office/drawing/2014/chart" uri="{C3380CC4-5D6E-409C-BE32-E72D297353CC}">
              <c16:uniqueId val="{00000002-DD29-4A9E-871F-9D648B9887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29-4A9E-871F-9D648B9887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29-4A9E-871F-9D648B9887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29-4A9E-871F-9D648B9887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717</c:v>
                </c:pt>
                <c:pt idx="3">
                  <c:v>697</c:v>
                </c:pt>
                <c:pt idx="6">
                  <c:v>625</c:v>
                </c:pt>
                <c:pt idx="9">
                  <c:v>584</c:v>
                </c:pt>
                <c:pt idx="12">
                  <c:v>596</c:v>
                </c:pt>
              </c:numCache>
            </c:numRef>
          </c:val>
          <c:extLst>
            <c:ext xmlns:c16="http://schemas.microsoft.com/office/drawing/2014/chart" uri="{C3380CC4-5D6E-409C-BE32-E72D297353CC}">
              <c16:uniqueId val="{00000006-DD29-4A9E-871F-9D648B9887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205</c:v>
                </c:pt>
                <c:pt idx="3">
                  <c:v>208</c:v>
                </c:pt>
                <c:pt idx="6">
                  <c:v>188</c:v>
                </c:pt>
                <c:pt idx="9">
                  <c:v>165</c:v>
                </c:pt>
                <c:pt idx="12">
                  <c:v>139</c:v>
                </c:pt>
              </c:numCache>
            </c:numRef>
          </c:val>
          <c:extLst>
            <c:ext xmlns:c16="http://schemas.microsoft.com/office/drawing/2014/chart" uri="{C3380CC4-5D6E-409C-BE32-E72D297353CC}">
              <c16:uniqueId val="{00000007-DD29-4A9E-871F-9D648B9887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1537</c:v>
                </c:pt>
                <c:pt idx="3">
                  <c:v>1642</c:v>
                </c:pt>
                <c:pt idx="6">
                  <c:v>1593</c:v>
                </c:pt>
                <c:pt idx="9">
                  <c:v>1601</c:v>
                </c:pt>
                <c:pt idx="12">
                  <c:v>1560</c:v>
                </c:pt>
              </c:numCache>
            </c:numRef>
          </c:val>
          <c:extLst>
            <c:ext xmlns:c16="http://schemas.microsoft.com/office/drawing/2014/chart" uri="{C3380CC4-5D6E-409C-BE32-E72D297353CC}">
              <c16:uniqueId val="{00000008-DD29-4A9E-871F-9D648B9887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D29-4A9E-871F-9D648B9887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4751</c:v>
                </c:pt>
                <c:pt idx="3">
                  <c:v>4833</c:v>
                </c:pt>
                <c:pt idx="6">
                  <c:v>4569</c:v>
                </c:pt>
                <c:pt idx="9">
                  <c:v>4366</c:v>
                </c:pt>
                <c:pt idx="12">
                  <c:v>4201</c:v>
                </c:pt>
              </c:numCache>
            </c:numRef>
          </c:val>
          <c:extLst>
            <c:ext xmlns:c16="http://schemas.microsoft.com/office/drawing/2014/chart" uri="{C3380CC4-5D6E-409C-BE32-E72D297353CC}">
              <c16:uniqueId val="{0000000A-DD29-4A9E-871F-9D648B9887CB}"/>
            </c:ext>
          </c:extLst>
        </c:ser>
        <c:dLbls>
          <c:showLegendKey val="0"/>
          <c:showVal val="0"/>
          <c:showCatName val="0"/>
          <c:showSerName val="0"/>
          <c:showPercent val="0"/>
          <c:showBubbleSize val="0"/>
        </c:dLbls>
        <c:gapWidth val="100"/>
        <c:overlap val="100"/>
        <c:axId val="390705536"/>
        <c:axId val="390707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1794</c:v>
                </c:pt>
                <c:pt idx="2">
                  <c:v>#N/A</c:v>
                </c:pt>
                <c:pt idx="3">
                  <c:v>#N/A</c:v>
                </c:pt>
                <c:pt idx="4">
                  <c:v>1977</c:v>
                </c:pt>
                <c:pt idx="5">
                  <c:v>#N/A</c:v>
                </c:pt>
                <c:pt idx="6">
                  <c:v>#N/A</c:v>
                </c:pt>
                <c:pt idx="7">
                  <c:v>1708</c:v>
                </c:pt>
                <c:pt idx="8">
                  <c:v>#N/A</c:v>
                </c:pt>
                <c:pt idx="9">
                  <c:v>#N/A</c:v>
                </c:pt>
                <c:pt idx="10">
                  <c:v>1564</c:v>
                </c:pt>
                <c:pt idx="11">
                  <c:v>#N/A</c:v>
                </c:pt>
                <c:pt idx="12">
                  <c:v>#N/A</c:v>
                </c:pt>
                <c:pt idx="13">
                  <c:v>1512</c:v>
                </c:pt>
                <c:pt idx="14">
                  <c:v>#N/A</c:v>
                </c:pt>
              </c:numCache>
            </c:numRef>
          </c:val>
          <c:smooth val="0"/>
          <c:extLst>
            <c:ext xmlns:c16="http://schemas.microsoft.com/office/drawing/2014/chart" uri="{C3380CC4-5D6E-409C-BE32-E72D297353CC}">
              <c16:uniqueId val="{0000000B-DD29-4A9E-871F-9D648B9887CB}"/>
            </c:ext>
          </c:extLst>
        </c:ser>
        <c:dLbls>
          <c:showLegendKey val="0"/>
          <c:showVal val="0"/>
          <c:showCatName val="0"/>
          <c:showSerName val="0"/>
          <c:showPercent val="0"/>
          <c:showBubbleSize val="0"/>
        </c:dLbls>
        <c:marker val="1"/>
        <c:smooth val="0"/>
        <c:axId val="390705536"/>
        <c:axId val="390707456"/>
      </c:lineChart>
      <c:catAx>
        <c:axId val="39070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0707456"/>
        <c:crosses val="autoZero"/>
        <c:auto val="1"/>
        <c:lblAlgn val="ctr"/>
        <c:lblOffset val="100"/>
        <c:tickLblSkip val="1"/>
        <c:tickMarkSkip val="1"/>
        <c:noMultiLvlLbl val="0"/>
      </c:catAx>
      <c:valAx>
        <c:axId val="39070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70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419</c:v>
                </c:pt>
                <c:pt idx="1">
                  <c:v>359</c:v>
                </c:pt>
                <c:pt idx="2">
                  <c:v>308</c:v>
                </c:pt>
              </c:numCache>
            </c:numRef>
          </c:val>
          <c:extLst>
            <c:ext xmlns:c16="http://schemas.microsoft.com/office/drawing/2014/chart" uri="{C3380CC4-5D6E-409C-BE32-E72D297353CC}">
              <c16:uniqueId val="{00000000-C7DE-4109-92C4-A07CB19A8F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34</c:v>
                </c:pt>
                <c:pt idx="1">
                  <c:v>36</c:v>
                </c:pt>
                <c:pt idx="2">
                  <c:v>36</c:v>
                </c:pt>
              </c:numCache>
            </c:numRef>
          </c:val>
          <c:extLst>
            <c:ext xmlns:c16="http://schemas.microsoft.com/office/drawing/2014/chart" uri="{C3380CC4-5D6E-409C-BE32-E72D297353CC}">
              <c16:uniqueId val="{00000001-C7DE-4109-92C4-A07CB19A8F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252</c:v>
                </c:pt>
                <c:pt idx="1">
                  <c:v>257</c:v>
                </c:pt>
                <c:pt idx="2">
                  <c:v>291</c:v>
                </c:pt>
              </c:numCache>
            </c:numRef>
          </c:val>
          <c:extLst>
            <c:ext xmlns:c16="http://schemas.microsoft.com/office/drawing/2014/chart" uri="{C3380CC4-5D6E-409C-BE32-E72D297353CC}">
              <c16:uniqueId val="{00000002-C7DE-4109-92C4-A07CB19A8F32}"/>
            </c:ext>
          </c:extLst>
        </c:ser>
        <c:dLbls>
          <c:showLegendKey val="0"/>
          <c:showVal val="0"/>
          <c:showCatName val="0"/>
          <c:showSerName val="0"/>
          <c:showPercent val="0"/>
          <c:showBubbleSize val="0"/>
        </c:dLbls>
        <c:gapWidth val="120"/>
        <c:overlap val="100"/>
        <c:axId val="390968448"/>
        <c:axId val="390969984"/>
      </c:barChart>
      <c:catAx>
        <c:axId val="39096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0969984"/>
        <c:crosses val="autoZero"/>
        <c:auto val="1"/>
        <c:lblAlgn val="ctr"/>
        <c:lblOffset val="100"/>
        <c:tickLblSkip val="1"/>
        <c:tickMarkSkip val="1"/>
        <c:noMultiLvlLbl val="0"/>
      </c:catAx>
      <c:valAx>
        <c:axId val="390969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096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{CC53E521-AE7A-476C-A24C-151CC5F8D9C8}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D30-48F2-BC19-60DEAE2938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{41274371-8E66-4D9D-8DF9-249AECC128B6}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30-48F2-BC19-60DEAE2938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{9E8BE448-86CB-4A31-BEDF-BC987096F599}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30-48F2-BC19-60DEAE2938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{07054A9D-8494-4008-B96A-D5243AC7495F}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30-48F2-BC19-60DEAE2938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{4C9E6CEF-71CA-4006-B165-68F36BDE3AB1}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30-48F2-BC19-60DEAE2938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{CB166F66-26DF-443B-B644-B3AF998457B9}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D30-48F2-BC19-60DEAE29384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{965996AB-F923-44C0-A96C-5C866112961B}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D30-48F2-BC19-60DEAE29384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{367A6930-A169-49E1-9F73-BDF2AC269AEC}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D30-48F2-BC19-60DEAE29384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{3C527EF7-746A-4311-82DB-06494A909661}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D30-48F2-BC19-60DEAE2938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66.599999999999994</c:v>
                </c:pt>
                <c:pt idx="16">
                  <c:v>68.5</c:v>
                </c:pt>
                <c:pt idx="24">
                  <c:v>70.099999999999994</c:v>
                </c:pt>
                <c:pt idx="32">
                  <c:v>71.900000000000006</c:v>
                </c:pt>
              </c:numCache>
            </c:numRef>
          </c:xVal>
          <c:yVal>
            <c:numRef>
              <c:f>公会計指標分析・財政指標組合せ分析表!$BP$51:$DC$51</c:f>
              <c:numCache>
                <c:formatCode>#,##0.0;"▲ "#,##0.0</c:formatCode>
                <c:ptCount val="40"/>
                <c:pt idx="8">
                  <c:v>109</c:v>
                </c:pt>
                <c:pt idx="16">
                  <c:v>97.5</c:v>
                </c:pt>
                <c:pt idx="24">
                  <c:v>91.3</c:v>
                </c:pt>
                <c:pt idx="32">
                  <c:v>88</c:v>
                </c:pt>
              </c:numCache>
            </c:numRef>
          </c:yVal>
          <c:smooth val="0"/>
          <c:extLst>
            <c:ext xmlns:c16="http://schemas.microsoft.com/office/drawing/2014/chart" uri="{C3380CC4-5D6E-409C-BE32-E72D297353CC}">
              <c16:uniqueId val="{00000009-FD30-48F2-BC19-60DEAE2938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{B74E9B1F-D0F9-432B-A987-9B9ACA2BA448}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D30-48F2-BC19-60DEAE2938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{313663CE-B700-4935-9FCB-52793597F637}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30-48F2-BC19-60DEAE2938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{1EA83316-3C02-4B48-93DE-6B42E0379BBF}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30-48F2-BC19-60DEAE2938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{FCB9AD55-C2F8-4821-95E9-B3349AB3872B}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30-48F2-BC19-60DEAE2938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{E46C542B-CECC-4A5C-BB5D-145E97243F45}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30-48F2-BC19-60DEAE2938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{B001B515-9A77-4F1F-A21D-FF2080CCE82F}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D30-48F2-BC19-60DEAE29384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{3E43AA69-7D86-44D9-B4A5-589E88948054}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D30-48F2-BC19-60DEAE29384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{CE043BC8-4FAE-4C52-9CA3-7D5D752CA0C9}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D30-48F2-BC19-60DEAE29384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{5C4CF894-DE2A-4AE1-B2EB-CE336B963F57}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D30-48F2-BC19-60DEAE2938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FD30-48F2-BC19-60DEAE293846}"/>
            </c:ext>
          </c:extLst>
        </c:ser>
        <c:dLbls>
          <c:showLegendKey val="0"/>
          <c:showVal val="1"/>
          <c:showCatName val="0"/>
          <c:showSerName val="0"/>
          <c:showPercent val="0"/>
          <c:showBubbleSize val="0"/>
        </c:dLbls>
        <c:axId val="46179840"/>
        <c:axId val="46181760"/>
      </c:scatterChart>
      <c:valAx>
        <c:axId val="46179840"/>
        <c:scaling>
          <c:orientation val="minMax"/>
          <c:max val="7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404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{A9A5EA37-BA96-434D-87D4-5B46FEE3D391}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0CC-47B3-8AAC-B7A3C74436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{3B6FEE1F-F308-40B2-927D-747E101A35CD}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CC-47B3-8AAC-B7A3C74436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{8520EB0F-5213-4BA3-98F5-274B04899F6D}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CC-47B3-8AAC-B7A3C74436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{71E4B8F2-3628-4401-8B4E-268DDF31AD16}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CC-47B3-8AAC-B7A3C74436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{4F80EDF5-ACB1-4108-852F-4990BC7ABEC0}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CC-47B3-8AAC-B7A3C7443630}"/>
                </c:ext>
              </c:extLst>
            </c:dLbl>
            <c:dLbl>
              <c:idx val="8"/>
              <c:layout>
                <c:manualLayout>
                  <c:x val="-1.8235628084250128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{9C75DDB4-EE64-4418-B2A8-57D3219FAA38}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0CC-47B3-8AAC-B7A3C744363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{15FDAD73-EAAB-49F9-B14C-B31E5CBA03B7}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0CC-47B3-8AAC-B7A3C744363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{7E8CAFDF-386A-4C05-8F51-69CD37B7C3A7}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0CC-47B3-8AAC-B7A3C744363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{ADC7510A-83EC-43E7-ACDB-BE4E27B02EFA}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0CC-47B3-8AAC-B7A3C74436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18.100000000000001</c:v>
                </c:pt>
                <c:pt idx="8">
                  <c:v>18.100000000000001</c:v>
                </c:pt>
                <c:pt idx="16">
                  <c:v>17.2</c:v>
                </c:pt>
                <c:pt idx="24">
                  <c:v>15.4</c:v>
                </c:pt>
                <c:pt idx="32">
                  <c:v>14.6</c:v>
                </c:pt>
              </c:numCache>
            </c:numRef>
          </c:xVal>
          <c:yVal>
            <c:numRef>
              <c:f>公会計指標分析・財政指標組合せ分析表!$BP$73:$DC$73</c:f>
              <c:numCache>
                <c:formatCode>#,##0.0;"▲ "#,##0.0</c:formatCode>
                <c:ptCount val="40"/>
                <c:pt idx="0">
                  <c:v>107.4</c:v>
                </c:pt>
                <c:pt idx="8">
                  <c:v>109</c:v>
                </c:pt>
                <c:pt idx="16">
                  <c:v>97.5</c:v>
                </c:pt>
                <c:pt idx="24">
                  <c:v>91.3</c:v>
                </c:pt>
                <c:pt idx="32">
                  <c:v>88</c:v>
                </c:pt>
              </c:numCache>
            </c:numRef>
          </c:yVal>
          <c:smooth val="0"/>
          <c:extLst>
            <c:ext xmlns:c16="http://schemas.microsoft.com/office/drawing/2014/chart" uri="{C3380CC4-5D6E-409C-BE32-E72D297353CC}">
              <c16:uniqueId val="{00000009-00CC-47B3-8AAC-B7A3C74436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34324773247319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{A1BB0D42-7152-49E3-80E3-90186C3BC8EF}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0CC-47B3-8AAC-B7A3C74436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{1BA83402-7A55-462B-8B79-991A59F09BE5}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CC-47B3-8AAC-B7A3C74436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{A7B05D71-1E5A-4AA9-9F3B-E10F4A3ABB6C}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CC-47B3-8AAC-B7A3C74436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{516BF296-003F-40AE-8B32-1EEB7124C5C0}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CC-47B3-8AAC-B7A3C74436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{342570DA-2837-4862-9002-20E2CD6685C2}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CC-47B3-8AAC-B7A3C7443630}"/>
                </c:ext>
              </c:extLst>
            </c:dLbl>
            <c:dLbl>
              <c:idx val="8"/>
              <c:layout>
                <c:manualLayout>
                  <c:x val="-3.3052735505748075E-2"/>
                  <c:y val="-8.133737286005211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{4C9FE138-45AD-4A5F-946C-56E6145D452E}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0CC-47B3-8AAC-B7A3C7443630}"/>
                </c:ext>
              </c:extLst>
            </c:dLbl>
            <c:dLbl>
              <c:idx val="16"/>
              <c:layout>
                <c:manualLayout>
                  <c:x val="-3.1697991619110633E-2"/>
                  <c:y val="-1.844055819994029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{A39EAD97-7F63-4A76-BB1A-617A82B7C0B4}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0CC-47B3-8AAC-B7A3C7443630}"/>
                </c:ext>
              </c:extLst>
            </c:dLbl>
            <c:dLbl>
              <c:idx val="24"/>
              <c:layout>
                <c:manualLayout>
                  <c:x val="-3.1697991619110633E-2"/>
                  <c:y val="-9.386471193028056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{B3981443-A205-458F-8EC7-BC40D5A9E453}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0CC-47B3-8AAC-B7A3C7443630}"/>
                </c:ext>
              </c:extLst>
            </c:dLbl>
            <c:dLbl>
              <c:idx val="32"/>
              <c:layout>
                <c:manualLayout>
                  <c:x val="-3.1697991619110633E-2"/>
                  <c:y val="-5.602326038576430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{AC83F7BF-D815-460E-9B5A-E55FB60A7F36}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0CC-47B3-8AAC-B7A3C74436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0CC-47B3-8AAC-B7A3C7443630}"/>
            </c:ext>
          </c:extLst>
        </c:ser>
        <c:dLbls>
          <c:showLegendKey val="0"/>
          <c:showVal val="1"/>
          <c:showCatName val="0"/>
          <c:showSerName val="0"/>
          <c:showPercent val="0"/>
          <c:showBubbleSize val="0"/>
        </c:dLbls>
        <c:axId val="84219776"/>
        <c:axId val="84234240"/>
      </c:scatterChart>
      <c:valAx>
        <c:axId val="84219776"/>
        <c:scaling>
          <c:orientation val="minMax"/>
          <c:max val="20"/>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4,324
4,315
44.15
3,332,343
3,279,892
49,053
2,116,216
4,200,922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年々減少する人口や全国平均を大きく上回る高齢化率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平成３１年３月３１日現在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４４．９％に加え、町内の主要産業が果樹栽培を中心とした農業であり、台風などの自然災害や景気の動向等により個人・法人関係税の収入が左右されるなど、財政基盤が弱く、毎年減少傾向である。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今後は、さくら団地家賃補助などの子育て支援事業による転入人口の増加対策や、住宅</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新築補助による転出人口の減少対策を推進し、観光産業の育成などで町商店街の活性化に取り組み、行政の効率化と併せて指数の改善を図る。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133858</xdr:rowOff>
    </xdr:to>
    <xdr:cxnSp macro="">
      <xdr:nvCxnSpPr>
        <xdr:cNvPr id="66" name="直線コネクタ 65"/>
        <xdr:cNvCxnSpPr/>
      </xdr:nvCxnSpPr>
      <xdr:spPr>
        <a:xfrm>
          <a:off x="4114800" y="7506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133858</xdr:rowOff>
    </xdr:to>
    <xdr:cxnSp macro="">
      <xdr:nvCxnSpPr>
        <xdr:cNvPr id="69" name="直線コネクタ 68"/>
        <xdr:cNvCxnSpPr/>
      </xdr:nvCxnSpPr>
      <xdr:spPr>
        <a:xfrm>
          <a:off x="3225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143510</xdr:rowOff>
    </xdr:to>
    <xdr:cxnSp macro="">
      <xdr:nvCxnSpPr>
        <xdr:cNvPr id="72" name="直線コネクタ 71"/>
        <xdr:cNvCxnSpPr/>
      </xdr:nvCxnSpPr>
      <xdr:spPr>
        <a:xfrm flipV="1">
          <a:off x="2336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99585</xdr:rowOff>
    </xdr:from>
    <xdr:ext cx="762000" cy="259045"/>
    <xdr:sp macro="" textlink="">
      <xdr:nvSpPr>
        <xdr:cNvPr id="86" name="財政力該当値テキスト"/>
        <xdr:cNvSpPr txBox="1"/>
      </xdr:nvSpPr>
      <xdr:spPr>
        <a:xfrm>
          <a:off x="50419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88" name="テキスト ボックス 87"/>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90" name="テキスト ボックス 89"/>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33037</xdr:rowOff>
    </xdr:from>
    <xdr:ext cx="762000" cy="259045"/>
    <xdr:sp macro="" textlink="">
      <xdr:nvSpPr>
        <xdr:cNvPr id="92" name="テキスト ボックス 91"/>
        <xdr:cNvSpPr txBox="1"/>
      </xdr:nvSpPr>
      <xdr:spPr>
        <a:xfrm>
          <a:off x="1955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33037</xdr:rowOff>
    </xdr:from>
    <xdr:ext cx="762000" cy="259045"/>
    <xdr:sp macro="" textlink="">
      <xdr:nvSpPr>
        <xdr:cNvPr id="94" name="テキスト ボックス 93"/>
        <xdr:cNvSpPr txBox="1"/>
      </xdr:nvSpPr>
      <xdr:spPr>
        <a:xfrm>
          <a:off x="1066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歳入面においては、市町村民税（所得割）が７百万円減少、普通交付税が１３百万円減少となった。</a:t>
          </a:r>
        </a:p>
        <a:p>
          <a:r>
            <a:rPr kumimoji="1" lang="ja-JP" altLang="en-US" sz="1100">
              <a:latin typeface="ＭＳ Ｐゴシック" panose="020B0600070205080204" pitchFamily="50" charset="-128"/>
              <a:ea typeface="ＭＳ Ｐゴシック" panose="020B0600070205080204" pitchFamily="50" charset="-128"/>
            </a:rPr>
            <a:t> 　歳出面においては、統合型</a:t>
          </a:r>
          <a:r>
            <a:rPr kumimoji="1" lang="en-US" altLang="ja-JP" sz="1100">
              <a:latin typeface="ＭＳ Ｐゴシック" panose="020B0600070205080204" pitchFamily="50" charset="-128"/>
              <a:ea typeface="ＭＳ Ｐゴシック" panose="020B0600070205080204" pitchFamily="50" charset="-128"/>
            </a:rPr>
            <a:t>GIS</a:t>
          </a:r>
          <a:r>
            <a:rPr kumimoji="1" lang="ja-JP" altLang="en-US" sz="1100">
              <a:latin typeface="ＭＳ Ｐゴシック" panose="020B0600070205080204" pitchFamily="50" charset="-128"/>
              <a:ea typeface="ＭＳ Ｐゴシック" panose="020B0600070205080204" pitchFamily="50" charset="-128"/>
            </a:rPr>
            <a:t>の導入や地域福祉計画、子ども子育て支援計画、個別施設計画等の策定、ふるさと納税返礼品、クラウドを含むシステム関連費用等で多額の支出があった一方、公債費では地方道路等整備事業債等の償還が順次終了し、公債費の総額は減少した。</a:t>
          </a:r>
        </a:p>
        <a:p>
          <a:r>
            <a:rPr kumimoji="1" lang="ja-JP" altLang="en-US" sz="11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16721</xdr:rowOff>
    </xdr:from>
    <xdr:to>
      <xdr:col>23</xdr:col>
      <xdr:colOff>133350</xdr:colOff>
      <xdr:row>65</xdr:row>
      <xdr:rowOff>24765</xdr:rowOff>
    </xdr:to>
    <xdr:cxnSp macro="">
      <xdr:nvCxnSpPr>
        <xdr:cNvPr id="129" name="直線コネクタ 128"/>
        <xdr:cNvCxnSpPr/>
      </xdr:nvCxnSpPr>
      <xdr:spPr>
        <a:xfrm>
          <a:off x="4114800" y="1116097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158009</xdr:rowOff>
    </xdr:from>
    <xdr:to>
      <xdr:col>19</xdr:col>
      <xdr:colOff>133350</xdr:colOff>
      <xdr:row>65</xdr:row>
      <xdr:rowOff>16721</xdr:rowOff>
    </xdr:to>
    <xdr:cxnSp macro="">
      <xdr:nvCxnSpPr>
        <xdr:cNvPr id="132" name="直線コネクタ 131"/>
        <xdr:cNvCxnSpPr/>
      </xdr:nvCxnSpPr>
      <xdr:spPr>
        <a:xfrm>
          <a:off x="3225800" y="1113080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69532</xdr:rowOff>
    </xdr:from>
    <xdr:to>
      <xdr:col>15</xdr:col>
      <xdr:colOff>82550</xdr:colOff>
      <xdr:row>64</xdr:row>
      <xdr:rowOff>158009</xdr:rowOff>
    </xdr:to>
    <xdr:cxnSp macro="">
      <xdr:nvCxnSpPr>
        <xdr:cNvPr id="135" name="直線コネクタ 134"/>
        <xdr:cNvCxnSpPr/>
      </xdr:nvCxnSpPr>
      <xdr:spPr>
        <a:xfrm>
          <a:off x="2336800" y="11042332"/>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69532</xdr:rowOff>
    </xdr:from>
    <xdr:to>
      <xdr:col>11</xdr:col>
      <xdr:colOff>31750</xdr:colOff>
      <xdr:row>65</xdr:row>
      <xdr:rowOff>635</xdr:rowOff>
    </xdr:to>
    <xdr:cxnSp macro="">
      <xdr:nvCxnSpPr>
        <xdr:cNvPr id="138" name="直線コネクタ 137"/>
        <xdr:cNvCxnSpPr/>
      </xdr:nvCxnSpPr>
      <xdr:spPr>
        <a:xfrm flipV="1">
          <a:off x="1447800" y="1104233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145415</xdr:rowOff>
    </xdr:from>
    <xdr:to>
      <xdr:col>23</xdr:col>
      <xdr:colOff>184150</xdr:colOff>
      <xdr:row>65</xdr:row>
      <xdr:rowOff>75565</xdr:rowOff>
    </xdr:to>
    <xdr:sp macro="" textlink="">
      <xdr:nvSpPr>
        <xdr:cNvPr id="148" name="楕円 147"/>
        <xdr:cNvSpPr/>
      </xdr:nvSpPr>
      <xdr:spPr>
        <a:xfrm>
          <a:off x="4902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117492</xdr:rowOff>
    </xdr:from>
    <xdr:ext cx="762000" cy="259045"/>
    <xdr:sp macro="" textlink="">
      <xdr:nvSpPr>
        <xdr:cNvPr id="149" name="財政構造の弾力性該当値テキスト"/>
        <xdr:cNvSpPr txBox="1"/>
      </xdr:nvSpPr>
      <xdr:spPr>
        <a:xfrm>
          <a:off x="5041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137371</xdr:rowOff>
    </xdr:from>
    <xdr:to>
      <xdr:col>19</xdr:col>
      <xdr:colOff>184150</xdr:colOff>
      <xdr:row>65</xdr:row>
      <xdr:rowOff>67521</xdr:rowOff>
    </xdr:to>
    <xdr:sp macro="" textlink="">
      <xdr:nvSpPr>
        <xdr:cNvPr id="150" name="楕円 149"/>
        <xdr:cNvSpPr/>
      </xdr:nvSpPr>
      <xdr:spPr>
        <a:xfrm>
          <a:off x="4064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52298</xdr:rowOff>
    </xdr:from>
    <xdr:ext cx="736600" cy="259045"/>
    <xdr:sp macro="" textlink="">
      <xdr:nvSpPr>
        <xdr:cNvPr id="151" name="テキスト ボックス 150"/>
        <xdr:cNvSpPr txBox="1"/>
      </xdr:nvSpPr>
      <xdr:spPr>
        <a:xfrm>
          <a:off x="3733800" y="1119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107209</xdr:rowOff>
    </xdr:from>
    <xdr:to>
      <xdr:col>15</xdr:col>
      <xdr:colOff>133350</xdr:colOff>
      <xdr:row>65</xdr:row>
      <xdr:rowOff>37359</xdr:rowOff>
    </xdr:to>
    <xdr:sp macro="" textlink="">
      <xdr:nvSpPr>
        <xdr:cNvPr id="152" name="楕円 151"/>
        <xdr:cNvSpPr/>
      </xdr:nvSpPr>
      <xdr:spPr>
        <a:xfrm>
          <a:off x="3175000" y="11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22136</xdr:rowOff>
    </xdr:from>
    <xdr:ext cx="762000" cy="259045"/>
    <xdr:sp macro="" textlink="">
      <xdr:nvSpPr>
        <xdr:cNvPr id="153" name="テキスト ボックス 152"/>
        <xdr:cNvSpPr txBox="1"/>
      </xdr:nvSpPr>
      <xdr:spPr>
        <a:xfrm>
          <a:off x="2844800" y="1116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18732</xdr:rowOff>
    </xdr:from>
    <xdr:to>
      <xdr:col>11</xdr:col>
      <xdr:colOff>82550</xdr:colOff>
      <xdr:row>64</xdr:row>
      <xdr:rowOff>120332</xdr:rowOff>
    </xdr:to>
    <xdr:sp macro="" textlink="">
      <xdr:nvSpPr>
        <xdr:cNvPr id="154" name="楕円 153"/>
        <xdr:cNvSpPr/>
      </xdr:nvSpPr>
      <xdr:spPr>
        <a:xfrm>
          <a:off x="2286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105109</xdr:rowOff>
    </xdr:from>
    <xdr:ext cx="762000" cy="259045"/>
    <xdr:sp macro="" textlink="">
      <xdr:nvSpPr>
        <xdr:cNvPr id="155" name="テキスト ボックス 154"/>
        <xdr:cNvSpPr txBox="1"/>
      </xdr:nvSpPr>
      <xdr:spPr>
        <a:xfrm>
          <a:off x="1955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121285</xdr:rowOff>
    </xdr:from>
    <xdr:to>
      <xdr:col>7</xdr:col>
      <xdr:colOff>31750</xdr:colOff>
      <xdr:row>65</xdr:row>
      <xdr:rowOff>51435</xdr:rowOff>
    </xdr:to>
    <xdr:sp macro="" textlink="">
      <xdr:nvSpPr>
        <xdr:cNvPr id="156" name="楕円 155"/>
        <xdr:cNvSpPr/>
      </xdr:nvSpPr>
      <xdr:spPr>
        <a:xfrm>
          <a:off x="1397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36212</xdr:rowOff>
    </xdr:from>
    <xdr:ext cx="762000" cy="259045"/>
    <xdr:sp macro="" textlink="">
      <xdr:nvSpPr>
        <xdr:cNvPr id="157" name="テキスト ボックス 156"/>
        <xdr:cNvSpPr txBox="1"/>
      </xdr:nvSpPr>
      <xdr:spPr>
        <a:xfrm>
          <a:off x="1066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人件費・物件費等の１人当たり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となる。今後、人件費については、給与削減計画により、また、物件費については、今後も、徹底したデマンドシステム監視による電気代、共同発注による消耗品に係るコスト削減等に努め、現在の水準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16297</xdr:rowOff>
    </xdr:from>
    <xdr:to>
      <xdr:col>23</xdr:col>
      <xdr:colOff>133350</xdr:colOff>
      <xdr:row>82</xdr:row>
      <xdr:rowOff>36440</xdr:rowOff>
    </xdr:to>
    <xdr:cxnSp macro="">
      <xdr:nvCxnSpPr>
        <xdr:cNvPr id="193" name="直線コネクタ 192"/>
        <xdr:cNvCxnSpPr/>
      </xdr:nvCxnSpPr>
      <xdr:spPr>
        <a:xfrm>
          <a:off x="4114800" y="14075197"/>
          <a:ext cx="838200" cy="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161057</xdr:rowOff>
    </xdr:from>
    <xdr:to>
      <xdr:col>19</xdr:col>
      <xdr:colOff>133350</xdr:colOff>
      <xdr:row>82</xdr:row>
      <xdr:rowOff>16297</xdr:rowOff>
    </xdr:to>
    <xdr:cxnSp macro="">
      <xdr:nvCxnSpPr>
        <xdr:cNvPr id="196" name="直線コネクタ 195"/>
        <xdr:cNvCxnSpPr/>
      </xdr:nvCxnSpPr>
      <xdr:spPr>
        <a:xfrm>
          <a:off x="3225800" y="14048507"/>
          <a:ext cx="8890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147788</xdr:rowOff>
    </xdr:from>
    <xdr:to>
      <xdr:col>15</xdr:col>
      <xdr:colOff>82550</xdr:colOff>
      <xdr:row>81</xdr:row>
      <xdr:rowOff>161057</xdr:rowOff>
    </xdr:to>
    <xdr:cxnSp macro="">
      <xdr:nvCxnSpPr>
        <xdr:cNvPr id="199" name="直線コネクタ 198"/>
        <xdr:cNvCxnSpPr/>
      </xdr:nvCxnSpPr>
      <xdr:spPr>
        <a:xfrm>
          <a:off x="2336800" y="14035238"/>
          <a:ext cx="8890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135739</xdr:rowOff>
    </xdr:from>
    <xdr:to>
      <xdr:col>11</xdr:col>
      <xdr:colOff>31750</xdr:colOff>
      <xdr:row>81</xdr:row>
      <xdr:rowOff>147788</xdr:rowOff>
    </xdr:to>
    <xdr:cxnSp macro="">
      <xdr:nvCxnSpPr>
        <xdr:cNvPr id="202" name="直線コネクタ 201"/>
        <xdr:cNvCxnSpPr/>
      </xdr:nvCxnSpPr>
      <xdr:spPr>
        <a:xfrm>
          <a:off x="1447800" y="14023189"/>
          <a:ext cx="889000" cy="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157090</xdr:rowOff>
    </xdr:from>
    <xdr:to>
      <xdr:col>23</xdr:col>
      <xdr:colOff>184150</xdr:colOff>
      <xdr:row>82</xdr:row>
      <xdr:rowOff>87240</xdr:rowOff>
    </xdr:to>
    <xdr:sp macro="" textlink="">
      <xdr:nvSpPr>
        <xdr:cNvPr id="212" name="楕円 211"/>
        <xdr:cNvSpPr/>
      </xdr:nvSpPr>
      <xdr:spPr>
        <a:xfrm>
          <a:off x="4902200" y="140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78367</xdr:rowOff>
    </xdr:from>
    <xdr:ext cx="762000" cy="259045"/>
    <xdr:sp macro="" textlink="">
      <xdr:nvSpPr>
        <xdr:cNvPr id="213" name="人件費・物件費等の状況該当値テキスト"/>
        <xdr:cNvSpPr txBox="1"/>
      </xdr:nvSpPr>
      <xdr:spPr>
        <a:xfrm>
          <a:off x="5041900" y="139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136947</xdr:rowOff>
    </xdr:from>
    <xdr:to>
      <xdr:col>19</xdr:col>
      <xdr:colOff>184150</xdr:colOff>
      <xdr:row>82</xdr:row>
      <xdr:rowOff>67097</xdr:rowOff>
    </xdr:to>
    <xdr:sp macro="" textlink="">
      <xdr:nvSpPr>
        <xdr:cNvPr id="214" name="楕円 213"/>
        <xdr:cNvSpPr/>
      </xdr:nvSpPr>
      <xdr:spPr>
        <a:xfrm>
          <a:off x="4064000" y="140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77274</xdr:rowOff>
    </xdr:from>
    <xdr:ext cx="736600" cy="259045"/>
    <xdr:sp macro="" textlink="">
      <xdr:nvSpPr>
        <xdr:cNvPr id="215" name="テキスト ボックス 214"/>
        <xdr:cNvSpPr txBox="1"/>
      </xdr:nvSpPr>
      <xdr:spPr>
        <a:xfrm>
          <a:off x="3733800" y="1379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110257</xdr:rowOff>
    </xdr:from>
    <xdr:to>
      <xdr:col>15</xdr:col>
      <xdr:colOff>133350</xdr:colOff>
      <xdr:row>82</xdr:row>
      <xdr:rowOff>40407</xdr:rowOff>
    </xdr:to>
    <xdr:sp macro="" textlink="">
      <xdr:nvSpPr>
        <xdr:cNvPr id="216" name="楕円 215"/>
        <xdr:cNvSpPr/>
      </xdr:nvSpPr>
      <xdr:spPr>
        <a:xfrm>
          <a:off x="3175000" y="139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50584</xdr:rowOff>
    </xdr:from>
    <xdr:ext cx="762000" cy="259045"/>
    <xdr:sp macro="" textlink="">
      <xdr:nvSpPr>
        <xdr:cNvPr id="217" name="テキスト ボックス 216"/>
        <xdr:cNvSpPr txBox="1"/>
      </xdr:nvSpPr>
      <xdr:spPr>
        <a:xfrm>
          <a:off x="2844800" y="1376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96988</xdr:rowOff>
    </xdr:from>
    <xdr:to>
      <xdr:col>11</xdr:col>
      <xdr:colOff>82550</xdr:colOff>
      <xdr:row>82</xdr:row>
      <xdr:rowOff>27138</xdr:rowOff>
    </xdr:to>
    <xdr:sp macro="" textlink="">
      <xdr:nvSpPr>
        <xdr:cNvPr id="218" name="楕円 217"/>
        <xdr:cNvSpPr/>
      </xdr:nvSpPr>
      <xdr:spPr>
        <a:xfrm>
          <a:off x="2286000" y="139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37315</xdr:rowOff>
    </xdr:from>
    <xdr:ext cx="762000" cy="259045"/>
    <xdr:sp macro="" textlink="">
      <xdr:nvSpPr>
        <xdr:cNvPr id="219" name="テキスト ボックス 218"/>
        <xdr:cNvSpPr txBox="1"/>
      </xdr:nvSpPr>
      <xdr:spPr>
        <a:xfrm>
          <a:off x="1955800" y="137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84939</xdr:rowOff>
    </xdr:from>
    <xdr:to>
      <xdr:col>7</xdr:col>
      <xdr:colOff>31750</xdr:colOff>
      <xdr:row>82</xdr:row>
      <xdr:rowOff>15089</xdr:rowOff>
    </xdr:to>
    <xdr:sp macro="" textlink="">
      <xdr:nvSpPr>
        <xdr:cNvPr id="220" name="楕円 219"/>
        <xdr:cNvSpPr/>
      </xdr:nvSpPr>
      <xdr:spPr>
        <a:xfrm>
          <a:off x="1397000" y="139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25266</xdr:rowOff>
    </xdr:from>
    <xdr:ext cx="762000" cy="259045"/>
    <xdr:sp macro="" textlink="">
      <xdr:nvSpPr>
        <xdr:cNvPr id="221" name="テキスト ボックス 220"/>
        <xdr:cNvSpPr txBox="1"/>
      </xdr:nvSpPr>
      <xdr:spPr>
        <a:xfrm>
          <a:off x="1066800" y="1374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実施済みの給与削減計画により類似団体、全国平均は下回っているが、今後も特別昇給の休止等を通じ、引き続き削減に努め、現在の水準を維持する。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47307</xdr:rowOff>
    </xdr:from>
    <xdr:to>
      <xdr:col>81</xdr:col>
      <xdr:colOff>44450</xdr:colOff>
      <xdr:row>86</xdr:row>
      <xdr:rowOff>77470</xdr:rowOff>
    </xdr:to>
    <xdr:cxnSp macro="">
      <xdr:nvCxnSpPr>
        <xdr:cNvPr id="251" name="直線コネクタ 250"/>
        <xdr:cNvCxnSpPr/>
      </xdr:nvCxnSpPr>
      <xdr:spPr>
        <a:xfrm>
          <a:off x="16179800" y="14792007"/>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47307</xdr:rowOff>
    </xdr:from>
    <xdr:to>
      <xdr:col>77</xdr:col>
      <xdr:colOff>44450</xdr:colOff>
      <xdr:row>86</xdr:row>
      <xdr:rowOff>119698</xdr:rowOff>
    </xdr:to>
    <xdr:cxnSp macro="">
      <xdr:nvCxnSpPr>
        <xdr:cNvPr id="254" name="直線コネクタ 253"/>
        <xdr:cNvCxnSpPr/>
      </xdr:nvCxnSpPr>
      <xdr:spPr>
        <a:xfrm flipV="1">
          <a:off x="15290800" y="1479200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119698</xdr:rowOff>
    </xdr:from>
    <xdr:to>
      <xdr:col>72</xdr:col>
      <xdr:colOff>203200</xdr:colOff>
      <xdr:row>86</xdr:row>
      <xdr:rowOff>119698</xdr:rowOff>
    </xdr:to>
    <xdr:cxnSp macro="">
      <xdr:nvCxnSpPr>
        <xdr:cNvPr id="257" name="直線コネクタ 256"/>
        <xdr:cNvCxnSpPr/>
      </xdr:nvCxnSpPr>
      <xdr:spPr>
        <a:xfrm>
          <a:off x="14401800" y="148643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119698</xdr:rowOff>
    </xdr:from>
    <xdr:to>
      <xdr:col>68</xdr:col>
      <xdr:colOff>152400</xdr:colOff>
      <xdr:row>86</xdr:row>
      <xdr:rowOff>143827</xdr:rowOff>
    </xdr:to>
    <xdr:cxnSp macro="">
      <xdr:nvCxnSpPr>
        <xdr:cNvPr id="260" name="直線コネクタ 259"/>
        <xdr:cNvCxnSpPr/>
      </xdr:nvCxnSpPr>
      <xdr:spPr>
        <a:xfrm flipV="1">
          <a:off x="13512800" y="1486439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0" name="楕円 269"/>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1" name="給与水準   （国との比較）該当値テキスト"/>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167957</xdr:rowOff>
    </xdr:from>
    <xdr:to>
      <xdr:col>77</xdr:col>
      <xdr:colOff>95250</xdr:colOff>
      <xdr:row>86</xdr:row>
      <xdr:rowOff>98107</xdr:rowOff>
    </xdr:to>
    <xdr:sp macro="" textlink="">
      <xdr:nvSpPr>
        <xdr:cNvPr id="272" name="楕円 271"/>
        <xdr:cNvSpPr/>
      </xdr:nvSpPr>
      <xdr:spPr>
        <a:xfrm>
          <a:off x="16129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108284</xdr:rowOff>
    </xdr:from>
    <xdr:ext cx="736600" cy="259045"/>
    <xdr:sp macro="" textlink="">
      <xdr:nvSpPr>
        <xdr:cNvPr id="273" name="テキスト ボックス 272"/>
        <xdr:cNvSpPr txBox="1"/>
      </xdr:nvSpPr>
      <xdr:spPr>
        <a:xfrm>
          <a:off x="15798800" y="14510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68898</xdr:rowOff>
    </xdr:from>
    <xdr:to>
      <xdr:col>73</xdr:col>
      <xdr:colOff>44450</xdr:colOff>
      <xdr:row>86</xdr:row>
      <xdr:rowOff>170498</xdr:rowOff>
    </xdr:to>
    <xdr:sp macro="" textlink="">
      <xdr:nvSpPr>
        <xdr:cNvPr id="274" name="楕円 273"/>
        <xdr:cNvSpPr/>
      </xdr:nvSpPr>
      <xdr:spPr>
        <a:xfrm>
          <a:off x="15240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9225</xdr:rowOff>
    </xdr:from>
    <xdr:ext cx="762000" cy="259045"/>
    <xdr:sp macro="" textlink="">
      <xdr:nvSpPr>
        <xdr:cNvPr id="275" name="テキスト ボックス 274"/>
        <xdr:cNvSpPr txBox="1"/>
      </xdr:nvSpPr>
      <xdr:spPr>
        <a:xfrm>
          <a:off x="14909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68898</xdr:rowOff>
    </xdr:from>
    <xdr:to>
      <xdr:col>68</xdr:col>
      <xdr:colOff>203200</xdr:colOff>
      <xdr:row>86</xdr:row>
      <xdr:rowOff>170498</xdr:rowOff>
    </xdr:to>
    <xdr:sp macro="" textlink="">
      <xdr:nvSpPr>
        <xdr:cNvPr id="276" name="楕円 275"/>
        <xdr:cNvSpPr/>
      </xdr:nvSpPr>
      <xdr:spPr>
        <a:xfrm>
          <a:off x="14351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9225</xdr:rowOff>
    </xdr:from>
    <xdr:ext cx="762000" cy="259045"/>
    <xdr:sp macro="" textlink="">
      <xdr:nvSpPr>
        <xdr:cNvPr id="277" name="テキスト ボックス 276"/>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93027</xdr:rowOff>
    </xdr:from>
    <xdr:to>
      <xdr:col>64</xdr:col>
      <xdr:colOff>152400</xdr:colOff>
      <xdr:row>87</xdr:row>
      <xdr:rowOff>23177</xdr:rowOff>
    </xdr:to>
    <xdr:sp macro="" textlink="">
      <xdr:nvSpPr>
        <xdr:cNvPr id="278" name="楕円 277"/>
        <xdr:cNvSpPr/>
      </xdr:nvSpPr>
      <xdr:spPr>
        <a:xfrm>
          <a:off x="13462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33354</xdr:rowOff>
    </xdr:from>
    <xdr:ext cx="762000" cy="259045"/>
    <xdr:sp macro="" textlink="">
      <xdr:nvSpPr>
        <xdr:cNvPr id="279" name="テキスト ボックス 278"/>
        <xdr:cNvSpPr txBox="1"/>
      </xdr:nvSpPr>
      <xdr:spPr>
        <a:xfrm>
          <a:off x="13131800" y="146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人口千人当たりの職員数については、類似団体平均を下回っている。今後も定員適正化計画に基づき退職者に対し、職員数８７人以内を目標数値として、計画的な職員採用に努める。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86886</xdr:rowOff>
    </xdr:from>
    <xdr:to>
      <xdr:col>81</xdr:col>
      <xdr:colOff>44450</xdr:colOff>
      <xdr:row>59</xdr:row>
      <xdr:rowOff>87575</xdr:rowOff>
    </xdr:to>
    <xdr:cxnSp macro="">
      <xdr:nvCxnSpPr>
        <xdr:cNvPr id="316" name="直線コネクタ 315"/>
        <xdr:cNvCxnSpPr/>
      </xdr:nvCxnSpPr>
      <xdr:spPr>
        <a:xfrm flipV="1">
          <a:off x="16179800" y="10202436"/>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84473</xdr:rowOff>
    </xdr:from>
    <xdr:to>
      <xdr:col>77</xdr:col>
      <xdr:colOff>44450</xdr:colOff>
      <xdr:row>59</xdr:row>
      <xdr:rowOff>87575</xdr:rowOff>
    </xdr:to>
    <xdr:cxnSp macro="">
      <xdr:nvCxnSpPr>
        <xdr:cNvPr id="319" name="直線コネクタ 318"/>
        <xdr:cNvCxnSpPr/>
      </xdr:nvCxnSpPr>
      <xdr:spPr>
        <a:xfrm>
          <a:off x="15290800" y="10200023"/>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71719</xdr:rowOff>
    </xdr:from>
    <xdr:to>
      <xdr:col>72</xdr:col>
      <xdr:colOff>203200</xdr:colOff>
      <xdr:row>59</xdr:row>
      <xdr:rowOff>84473</xdr:rowOff>
    </xdr:to>
    <xdr:cxnSp macro="">
      <xdr:nvCxnSpPr>
        <xdr:cNvPr id="322" name="直線コネクタ 321"/>
        <xdr:cNvCxnSpPr/>
      </xdr:nvCxnSpPr>
      <xdr:spPr>
        <a:xfrm>
          <a:off x="14401800" y="10187269"/>
          <a:ext cx="889000" cy="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71719</xdr:rowOff>
    </xdr:to>
    <xdr:cxnSp macro="">
      <xdr:nvCxnSpPr>
        <xdr:cNvPr id="325" name="直線コネクタ 324"/>
        <xdr:cNvCxnSpPr/>
      </xdr:nvCxnSpPr>
      <xdr:spPr>
        <a:xfrm>
          <a:off x="13512800" y="1016072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36086</xdr:rowOff>
    </xdr:from>
    <xdr:to>
      <xdr:col>81</xdr:col>
      <xdr:colOff>95250</xdr:colOff>
      <xdr:row>59</xdr:row>
      <xdr:rowOff>137686</xdr:rowOff>
    </xdr:to>
    <xdr:sp macro="" textlink="">
      <xdr:nvSpPr>
        <xdr:cNvPr id="335" name="楕円 334"/>
        <xdr:cNvSpPr/>
      </xdr:nvSpPr>
      <xdr:spPr>
        <a:xfrm>
          <a:off x="16967200" y="1015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52613</xdr:rowOff>
    </xdr:from>
    <xdr:ext cx="762000" cy="259045"/>
    <xdr:sp macro="" textlink="">
      <xdr:nvSpPr>
        <xdr:cNvPr id="336" name="定員管理の状況該当値テキスト"/>
        <xdr:cNvSpPr txBox="1"/>
      </xdr:nvSpPr>
      <xdr:spPr>
        <a:xfrm>
          <a:off x="17106900" y="999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36775</xdr:rowOff>
    </xdr:from>
    <xdr:to>
      <xdr:col>77</xdr:col>
      <xdr:colOff>95250</xdr:colOff>
      <xdr:row>59</xdr:row>
      <xdr:rowOff>138375</xdr:rowOff>
    </xdr:to>
    <xdr:sp macro="" textlink="">
      <xdr:nvSpPr>
        <xdr:cNvPr id="337" name="楕円 336"/>
        <xdr:cNvSpPr/>
      </xdr:nvSpPr>
      <xdr:spPr>
        <a:xfrm>
          <a:off x="16129000" y="101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148552</xdr:rowOff>
    </xdr:from>
    <xdr:ext cx="736600" cy="259045"/>
    <xdr:sp macro="" textlink="">
      <xdr:nvSpPr>
        <xdr:cNvPr id="338" name="テキスト ボックス 337"/>
        <xdr:cNvSpPr txBox="1"/>
      </xdr:nvSpPr>
      <xdr:spPr>
        <a:xfrm>
          <a:off x="15798800" y="9921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33673</xdr:rowOff>
    </xdr:from>
    <xdr:to>
      <xdr:col>73</xdr:col>
      <xdr:colOff>44450</xdr:colOff>
      <xdr:row>59</xdr:row>
      <xdr:rowOff>135273</xdr:rowOff>
    </xdr:to>
    <xdr:sp macro="" textlink="">
      <xdr:nvSpPr>
        <xdr:cNvPr id="339" name="楕円 338"/>
        <xdr:cNvSpPr/>
      </xdr:nvSpPr>
      <xdr:spPr>
        <a:xfrm>
          <a:off x="15240000" y="101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145450</xdr:rowOff>
    </xdr:from>
    <xdr:ext cx="762000" cy="259045"/>
    <xdr:sp macro="" textlink="">
      <xdr:nvSpPr>
        <xdr:cNvPr id="340" name="テキスト ボックス 339"/>
        <xdr:cNvSpPr txBox="1"/>
      </xdr:nvSpPr>
      <xdr:spPr>
        <a:xfrm>
          <a:off x="14909800" y="991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20919</xdr:rowOff>
    </xdr:from>
    <xdr:to>
      <xdr:col>68</xdr:col>
      <xdr:colOff>203200</xdr:colOff>
      <xdr:row>59</xdr:row>
      <xdr:rowOff>122519</xdr:rowOff>
    </xdr:to>
    <xdr:sp macro="" textlink="">
      <xdr:nvSpPr>
        <xdr:cNvPr id="341" name="楕円 340"/>
        <xdr:cNvSpPr/>
      </xdr:nvSpPr>
      <xdr:spPr>
        <a:xfrm>
          <a:off x="14351000" y="101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132696</xdr:rowOff>
    </xdr:from>
    <xdr:ext cx="762000" cy="259045"/>
    <xdr:sp macro="" textlink="">
      <xdr:nvSpPr>
        <xdr:cNvPr id="342" name="テキスト ボックス 341"/>
        <xdr:cNvSpPr txBox="1"/>
      </xdr:nvSpPr>
      <xdr:spPr>
        <a:xfrm>
          <a:off x="14020800" y="990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165826</xdr:rowOff>
    </xdr:from>
    <xdr:to>
      <xdr:col>64</xdr:col>
      <xdr:colOff>152400</xdr:colOff>
      <xdr:row>59</xdr:row>
      <xdr:rowOff>95976</xdr:rowOff>
    </xdr:to>
    <xdr:sp macro="" textlink="">
      <xdr:nvSpPr>
        <xdr:cNvPr id="343" name="楕円 342"/>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106153</xdr:rowOff>
    </xdr:from>
    <xdr:ext cx="762000" cy="259045"/>
    <xdr:sp macro="" textlink="">
      <xdr:nvSpPr>
        <xdr:cNvPr id="344" name="テキスト ボックス 343"/>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道路をはじめ公共施設等の基盤整備を進めるため、補助・起債事業を中心に事業を積極的に行ってきたことにより、起債の償還が上昇し、全ての平均値を上回っている。</a:t>
          </a:r>
        </a:p>
        <a:p>
          <a:r>
            <a:rPr kumimoji="1" lang="ja-JP" altLang="en-US" sz="1100">
              <a:latin typeface="ＭＳ Ｐゴシック" panose="020B0600070205080204" pitchFamily="50" charset="-128"/>
              <a:ea typeface="ＭＳ Ｐゴシック" panose="020B0600070205080204" pitchFamily="50" charset="-128"/>
            </a:rPr>
            <a:t> 　平成２５年度に第三セクター改革推進債を借り入れたことにより、平成２６、２７年度において実質公債費比率が１８％を超えたが、平成２８年度に１８％を下回り、平成３０年度は１４．６％と、更に低下した。</a:t>
          </a:r>
        </a:p>
        <a:p>
          <a:r>
            <a:rPr kumimoji="1" lang="ja-JP" altLang="en-US" sz="1100">
              <a:latin typeface="ＭＳ Ｐゴシック" panose="020B0600070205080204" pitchFamily="50" charset="-128"/>
              <a:ea typeface="ＭＳ Ｐゴシック" panose="020B0600070205080204" pitchFamily="50" charset="-128"/>
            </a:rPr>
            <a:t>　 今後、投資的経費の事業実施を見直し、新規発行債の抑制に努め、特に下水道事業については、未供用地区を早期供用開始し、繰出金を抑制できるよう努める。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75946</xdr:rowOff>
    </xdr:from>
    <xdr:to>
      <xdr:col>81</xdr:col>
      <xdr:colOff>44450</xdr:colOff>
      <xdr:row>43</xdr:row>
      <xdr:rowOff>114554</xdr:rowOff>
    </xdr:to>
    <xdr:cxnSp macro="">
      <xdr:nvCxnSpPr>
        <xdr:cNvPr id="375" name="直線コネクタ 374"/>
        <xdr:cNvCxnSpPr/>
      </xdr:nvCxnSpPr>
      <xdr:spPr>
        <a:xfrm flipV="1">
          <a:off x="16179800" y="744829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114554</xdr:rowOff>
    </xdr:from>
    <xdr:to>
      <xdr:col>77</xdr:col>
      <xdr:colOff>44450</xdr:colOff>
      <xdr:row>44</xdr:row>
      <xdr:rowOff>29972</xdr:rowOff>
    </xdr:to>
    <xdr:cxnSp macro="">
      <xdr:nvCxnSpPr>
        <xdr:cNvPr id="378" name="直線コネクタ 377"/>
        <xdr:cNvCxnSpPr/>
      </xdr:nvCxnSpPr>
      <xdr:spPr>
        <a:xfrm flipV="1">
          <a:off x="15290800" y="74869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29972</xdr:rowOff>
    </xdr:from>
    <xdr:to>
      <xdr:col>72</xdr:col>
      <xdr:colOff>203200</xdr:colOff>
      <xdr:row>44</xdr:row>
      <xdr:rowOff>73406</xdr:rowOff>
    </xdr:to>
    <xdr:cxnSp macro="">
      <xdr:nvCxnSpPr>
        <xdr:cNvPr id="381" name="直線コネクタ 380"/>
        <xdr:cNvCxnSpPr/>
      </xdr:nvCxnSpPr>
      <xdr:spPr>
        <a:xfrm flipV="1">
          <a:off x="14401800" y="75737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73406</xdr:rowOff>
    </xdr:from>
    <xdr:to>
      <xdr:col>68</xdr:col>
      <xdr:colOff>152400</xdr:colOff>
      <xdr:row>44</xdr:row>
      <xdr:rowOff>73406</xdr:rowOff>
    </xdr:to>
    <xdr:cxnSp macro="">
      <xdr:nvCxnSpPr>
        <xdr:cNvPr id="384" name="直線コネクタ 383"/>
        <xdr:cNvCxnSpPr/>
      </xdr:nvCxnSpPr>
      <xdr:spPr>
        <a:xfrm>
          <a:off x="13512800" y="7617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25146</xdr:rowOff>
    </xdr:from>
    <xdr:to>
      <xdr:col>81</xdr:col>
      <xdr:colOff>95250</xdr:colOff>
      <xdr:row>43</xdr:row>
      <xdr:rowOff>126746</xdr:rowOff>
    </xdr:to>
    <xdr:sp macro="" textlink="">
      <xdr:nvSpPr>
        <xdr:cNvPr id="394" name="楕円 393"/>
        <xdr:cNvSpPr/>
      </xdr:nvSpPr>
      <xdr:spPr>
        <a:xfrm>
          <a:off x="16967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92473</xdr:rowOff>
    </xdr:from>
    <xdr:ext cx="762000" cy="259045"/>
    <xdr:sp macro="" textlink="">
      <xdr:nvSpPr>
        <xdr:cNvPr id="395" name="公債費負担の状況該当値テキスト"/>
        <xdr:cNvSpPr txBox="1"/>
      </xdr:nvSpPr>
      <xdr:spPr>
        <a:xfrm>
          <a:off x="17106900" y="729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63754</xdr:rowOff>
    </xdr:from>
    <xdr:to>
      <xdr:col>77</xdr:col>
      <xdr:colOff>95250</xdr:colOff>
      <xdr:row>43</xdr:row>
      <xdr:rowOff>165354</xdr:rowOff>
    </xdr:to>
    <xdr:sp macro="" textlink="">
      <xdr:nvSpPr>
        <xdr:cNvPr id="396" name="楕円 395"/>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150131</xdr:rowOff>
    </xdr:from>
    <xdr:ext cx="736600" cy="259045"/>
    <xdr:sp macro="" textlink="">
      <xdr:nvSpPr>
        <xdr:cNvPr id="397" name="テキスト ボックス 396"/>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150622</xdr:rowOff>
    </xdr:from>
    <xdr:to>
      <xdr:col>73</xdr:col>
      <xdr:colOff>44450</xdr:colOff>
      <xdr:row>44</xdr:row>
      <xdr:rowOff>80772</xdr:rowOff>
    </xdr:to>
    <xdr:sp macro="" textlink="">
      <xdr:nvSpPr>
        <xdr:cNvPr id="398" name="楕円 397"/>
        <xdr:cNvSpPr/>
      </xdr:nvSpPr>
      <xdr:spPr>
        <a:xfrm>
          <a:off x="15240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65549</xdr:rowOff>
    </xdr:from>
    <xdr:ext cx="762000" cy="259045"/>
    <xdr:sp macro="" textlink="">
      <xdr:nvSpPr>
        <xdr:cNvPr id="399" name="テキスト ボックス 398"/>
        <xdr:cNvSpPr txBox="1"/>
      </xdr:nvSpPr>
      <xdr:spPr>
        <a:xfrm>
          <a:off x="14909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22606</xdr:rowOff>
    </xdr:from>
    <xdr:to>
      <xdr:col>68</xdr:col>
      <xdr:colOff>203200</xdr:colOff>
      <xdr:row>44</xdr:row>
      <xdr:rowOff>124206</xdr:rowOff>
    </xdr:to>
    <xdr:sp macro="" textlink="">
      <xdr:nvSpPr>
        <xdr:cNvPr id="400" name="楕円 399"/>
        <xdr:cNvSpPr/>
      </xdr:nvSpPr>
      <xdr:spPr>
        <a:xfrm>
          <a:off x="14351000" y="75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108983</xdr:rowOff>
    </xdr:from>
    <xdr:ext cx="762000" cy="259045"/>
    <xdr:sp macro="" textlink="">
      <xdr:nvSpPr>
        <xdr:cNvPr id="401" name="テキスト ボックス 400"/>
        <xdr:cNvSpPr txBox="1"/>
      </xdr:nvSpPr>
      <xdr:spPr>
        <a:xfrm>
          <a:off x="14020800" y="765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22606</xdr:rowOff>
    </xdr:from>
    <xdr:to>
      <xdr:col>64</xdr:col>
      <xdr:colOff>152400</xdr:colOff>
      <xdr:row>44</xdr:row>
      <xdr:rowOff>124206</xdr:rowOff>
    </xdr:to>
    <xdr:sp macro="" textlink="">
      <xdr:nvSpPr>
        <xdr:cNvPr id="402" name="楕円 401"/>
        <xdr:cNvSpPr/>
      </xdr:nvSpPr>
      <xdr:spPr>
        <a:xfrm>
          <a:off x="13462000" y="75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108983</xdr:rowOff>
    </xdr:from>
    <xdr:ext cx="762000" cy="259045"/>
    <xdr:sp macro="" textlink="">
      <xdr:nvSpPr>
        <xdr:cNvPr id="403" name="テキスト ボックス 402"/>
        <xdr:cNvSpPr txBox="1"/>
      </xdr:nvSpPr>
      <xdr:spPr>
        <a:xfrm>
          <a:off x="13131800" y="765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過去の基盤整備に係る町債の発行により、全ての平均値を上回っているが、地方債現在高については、新規発行債の抑制に努め、減少している。</a:t>
          </a:r>
        </a:p>
        <a:p>
          <a:r>
            <a:rPr kumimoji="1" lang="ja-JP" altLang="en-US" sz="1100">
              <a:latin typeface="ＭＳ Ｐゴシック" panose="020B0600070205080204" pitchFamily="50" charset="-128"/>
              <a:ea typeface="ＭＳ Ｐゴシック" panose="020B0600070205080204" pitchFamily="50" charset="-128"/>
            </a:rPr>
            <a:t>　 また財政調整基金については、平成２５年度以降は取り崩しが続いており、現状で推移すれば間もなく枯渇することが予想される。更に経常経費の削減に努め、できる限り取り崩しを少なくするよう努める。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75918</xdr:rowOff>
    </xdr:to>
    <xdr:cxnSp macro="">
      <xdr:nvCxnSpPr>
        <xdr:cNvPr id="432" name="直線コネクタ 431"/>
        <xdr:cNvCxnSpPr/>
      </xdr:nvCxnSpPr>
      <xdr:spPr>
        <a:xfrm flipV="1">
          <a:off x="17018000" y="2370667"/>
          <a:ext cx="0" cy="130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47995</xdr:rowOff>
    </xdr:from>
    <xdr:ext cx="762000" cy="259045"/>
    <xdr:sp macro="" textlink="">
      <xdr:nvSpPr>
        <xdr:cNvPr id="433" name="将来負担の状況最小値テキスト"/>
        <xdr:cNvSpPr txBox="1"/>
      </xdr:nvSpPr>
      <xdr:spPr>
        <a:xfrm>
          <a:off x="17106900" y="364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75918</xdr:rowOff>
    </xdr:from>
    <xdr:to>
      <xdr:col>81</xdr:col>
      <xdr:colOff>133350</xdr:colOff>
      <xdr:row>21</xdr:row>
      <xdr:rowOff>75918</xdr:rowOff>
    </xdr:to>
    <xdr:cxnSp macro="">
      <xdr:nvCxnSpPr>
        <xdr:cNvPr id="434" name="直線コネクタ 433"/>
        <xdr:cNvCxnSpPr/>
      </xdr:nvCxnSpPr>
      <xdr:spPr>
        <a:xfrm>
          <a:off x="16929100" y="3676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121355</xdr:rowOff>
    </xdr:from>
    <xdr:to>
      <xdr:col>81</xdr:col>
      <xdr:colOff>44450</xdr:colOff>
      <xdr:row>20</xdr:row>
      <xdr:rowOff>165594</xdr:rowOff>
    </xdr:to>
    <xdr:cxnSp macro="">
      <xdr:nvCxnSpPr>
        <xdr:cNvPr id="437" name="直線コネクタ 436"/>
        <xdr:cNvCxnSpPr/>
      </xdr:nvCxnSpPr>
      <xdr:spPr>
        <a:xfrm flipV="1">
          <a:off x="16179800" y="3550355"/>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165594</xdr:rowOff>
    </xdr:from>
    <xdr:to>
      <xdr:col>77</xdr:col>
      <xdr:colOff>44450</xdr:colOff>
      <xdr:row>21</xdr:row>
      <xdr:rowOff>77258</xdr:rowOff>
    </xdr:to>
    <xdr:cxnSp macro="">
      <xdr:nvCxnSpPr>
        <xdr:cNvPr id="440" name="直線コネクタ 439"/>
        <xdr:cNvCxnSpPr/>
      </xdr:nvCxnSpPr>
      <xdr:spPr>
        <a:xfrm flipV="1">
          <a:off x="15290800" y="3594594"/>
          <a:ext cx="8890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77258</xdr:rowOff>
    </xdr:from>
    <xdr:to>
      <xdr:col>72</xdr:col>
      <xdr:colOff>203200</xdr:colOff>
      <xdr:row>22</xdr:row>
      <xdr:rowOff>59972</xdr:rowOff>
    </xdr:to>
    <xdr:cxnSp macro="">
      <xdr:nvCxnSpPr>
        <xdr:cNvPr id="443" name="直線コネクタ 442"/>
        <xdr:cNvCxnSpPr/>
      </xdr:nvCxnSpPr>
      <xdr:spPr>
        <a:xfrm flipV="1">
          <a:off x="14401800" y="3677708"/>
          <a:ext cx="889000" cy="15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38523</xdr:rowOff>
    </xdr:from>
    <xdr:to>
      <xdr:col>68</xdr:col>
      <xdr:colOff>152400</xdr:colOff>
      <xdr:row>22</xdr:row>
      <xdr:rowOff>59972</xdr:rowOff>
    </xdr:to>
    <xdr:cxnSp macro="">
      <xdr:nvCxnSpPr>
        <xdr:cNvPr id="446" name="直線コネクタ 445"/>
        <xdr:cNvCxnSpPr/>
      </xdr:nvCxnSpPr>
      <xdr:spPr>
        <a:xfrm>
          <a:off x="13512800" y="3810423"/>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70555</xdr:rowOff>
    </xdr:from>
    <xdr:to>
      <xdr:col>81</xdr:col>
      <xdr:colOff>95250</xdr:colOff>
      <xdr:row>21</xdr:row>
      <xdr:rowOff>705</xdr:rowOff>
    </xdr:to>
    <xdr:sp macro="" textlink="">
      <xdr:nvSpPr>
        <xdr:cNvPr id="456" name="楕円 455"/>
        <xdr:cNvSpPr/>
      </xdr:nvSpPr>
      <xdr:spPr>
        <a:xfrm>
          <a:off x="16967200" y="34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137882</xdr:rowOff>
    </xdr:from>
    <xdr:ext cx="762000" cy="259045"/>
    <xdr:sp macro="" textlink="">
      <xdr:nvSpPr>
        <xdr:cNvPr id="457" name="将来負担の状況該当値テキスト"/>
        <xdr:cNvSpPr txBox="1"/>
      </xdr:nvSpPr>
      <xdr:spPr>
        <a:xfrm>
          <a:off x="17106900" y="339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114794</xdr:rowOff>
    </xdr:from>
    <xdr:to>
      <xdr:col>77</xdr:col>
      <xdr:colOff>95250</xdr:colOff>
      <xdr:row>21</xdr:row>
      <xdr:rowOff>44944</xdr:rowOff>
    </xdr:to>
    <xdr:sp macro="" textlink="">
      <xdr:nvSpPr>
        <xdr:cNvPr id="458" name="楕円 457"/>
        <xdr:cNvSpPr/>
      </xdr:nvSpPr>
      <xdr:spPr>
        <a:xfrm>
          <a:off x="16129000" y="35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29721</xdr:rowOff>
    </xdr:from>
    <xdr:ext cx="736600" cy="259045"/>
    <xdr:sp macro="" textlink="">
      <xdr:nvSpPr>
        <xdr:cNvPr id="459" name="テキスト ボックス 458"/>
        <xdr:cNvSpPr txBox="1"/>
      </xdr:nvSpPr>
      <xdr:spPr>
        <a:xfrm>
          <a:off x="15798800" y="3630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26458</xdr:rowOff>
    </xdr:from>
    <xdr:to>
      <xdr:col>73</xdr:col>
      <xdr:colOff>44450</xdr:colOff>
      <xdr:row>21</xdr:row>
      <xdr:rowOff>128058</xdr:rowOff>
    </xdr:to>
    <xdr:sp macro="" textlink="">
      <xdr:nvSpPr>
        <xdr:cNvPr id="460" name="楕円 459"/>
        <xdr:cNvSpPr/>
      </xdr:nvSpPr>
      <xdr:spPr>
        <a:xfrm>
          <a:off x="15240000" y="3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112835</xdr:rowOff>
    </xdr:from>
    <xdr:ext cx="762000" cy="259045"/>
    <xdr:sp macro="" textlink="">
      <xdr:nvSpPr>
        <xdr:cNvPr id="461" name="テキスト ボックス 460"/>
        <xdr:cNvSpPr txBox="1"/>
      </xdr:nvSpPr>
      <xdr:spPr>
        <a:xfrm>
          <a:off x="14909800" y="371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9172</xdr:rowOff>
    </xdr:from>
    <xdr:to>
      <xdr:col>68</xdr:col>
      <xdr:colOff>203200</xdr:colOff>
      <xdr:row>22</xdr:row>
      <xdr:rowOff>110772</xdr:rowOff>
    </xdr:to>
    <xdr:sp macro="" textlink="">
      <xdr:nvSpPr>
        <xdr:cNvPr id="462" name="楕円 461"/>
        <xdr:cNvSpPr/>
      </xdr:nvSpPr>
      <xdr:spPr>
        <a:xfrm>
          <a:off x="14351000" y="37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95549</xdr:rowOff>
    </xdr:from>
    <xdr:ext cx="762000" cy="259045"/>
    <xdr:sp macro="" textlink="">
      <xdr:nvSpPr>
        <xdr:cNvPr id="463" name="テキスト ボックス 462"/>
        <xdr:cNvSpPr txBox="1"/>
      </xdr:nvSpPr>
      <xdr:spPr>
        <a:xfrm>
          <a:off x="14020800" y="386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159173</xdr:rowOff>
    </xdr:from>
    <xdr:to>
      <xdr:col>64</xdr:col>
      <xdr:colOff>152400</xdr:colOff>
      <xdr:row>22</xdr:row>
      <xdr:rowOff>89323</xdr:rowOff>
    </xdr:to>
    <xdr:sp macro="" textlink="">
      <xdr:nvSpPr>
        <xdr:cNvPr id="464" name="楕円 463"/>
        <xdr:cNvSpPr/>
      </xdr:nvSpPr>
      <xdr:spPr>
        <a:xfrm>
          <a:off x="13462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74100</xdr:rowOff>
    </xdr:from>
    <xdr:ext cx="762000" cy="259045"/>
    <xdr:sp macro="" textlink="">
      <xdr:nvSpPr>
        <xdr:cNvPr id="465" name="テキスト ボックス 464"/>
        <xdr:cNvSpPr txBox="1"/>
      </xdr:nvSpPr>
      <xdr:spPr>
        <a:xfrm>
          <a:off x="13131800" y="3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4,324
4,315
44.15
3,332,343
3,279,892
49,053
2,116,216
4,200,922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人件費及び事業費支弁に係る人件費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投資的経費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が類似団体を上回っているが、ラスパイレス指数は類似団体平均を下回っている。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今後、職員１人当たりの年間超過勤務時間を</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時間に目標設定し、所属長は課員の時間外勤務の事前確認を徹底するとともに、ノー残業デーが遵守される職場環境づくりに努める。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38</xdr:row>
      <xdr:rowOff>53848</xdr:rowOff>
    </xdr:to>
    <xdr:cxnSp macro="">
      <xdr:nvCxnSpPr>
        <xdr:cNvPr id="64" name="直線コネクタ 63"/>
        <xdr:cNvCxnSpPr/>
      </xdr:nvCxnSpPr>
      <xdr:spPr>
        <a:xfrm flipV="1">
          <a:off x="3987800" y="64912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38</xdr:row>
      <xdr:rowOff>53848</xdr:rowOff>
    </xdr:to>
    <xdr:cxnSp macro="">
      <xdr:nvCxnSpPr>
        <xdr:cNvPr id="67" name="直線コネクタ 66"/>
        <xdr:cNvCxnSpPr/>
      </xdr:nvCxnSpPr>
      <xdr:spPr>
        <a:xfrm>
          <a:off x="3098800" y="65369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38</xdr:row>
      <xdr:rowOff>21844</xdr:rowOff>
    </xdr:to>
    <xdr:cxnSp macro="">
      <xdr:nvCxnSpPr>
        <xdr:cNvPr id="70" name="直線コネクタ 69"/>
        <xdr:cNvCxnSpPr/>
      </xdr:nvCxnSpPr>
      <xdr:spPr>
        <a:xfrm>
          <a:off x="2209800" y="64272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156718</xdr:rowOff>
    </xdr:to>
    <xdr:cxnSp macro="">
      <xdr:nvCxnSpPr>
        <xdr:cNvPr id="73" name="直線コネクタ 72"/>
        <xdr:cNvCxnSpPr/>
      </xdr:nvCxnSpPr>
      <xdr:spPr>
        <a:xfrm flipV="1">
          <a:off x="1320800" y="6427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xdr:rowOff>
    </xdr:from>
    <xdr:to>
      <xdr:col>20</xdr:col>
      <xdr:colOff>38100</xdr:colOff>
      <xdr:row>38</xdr:row>
      <xdr:rowOff>104648</xdr:rowOff>
    </xdr:to>
    <xdr:sp macro="" textlink="">
      <xdr:nvSpPr>
        <xdr:cNvPr id="85" name="楕円 84"/>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86" name="テキスト ボックス 85"/>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物件費については、類似団体平均値を上回る。平成３０年度から総合行政システムのクラウド利用が本格的に開始され、またふるさと納税返礼品の増、各種計画の策定等の支出が重なった。</a:t>
          </a:r>
        </a:p>
        <a:p>
          <a:r>
            <a:rPr kumimoji="1" lang="ja-JP" altLang="en-US" sz="1100">
              <a:latin typeface="ＭＳ Ｐゴシック" panose="020B0600070205080204" pitchFamily="50" charset="-128"/>
              <a:ea typeface="ＭＳ Ｐゴシック" panose="020B0600070205080204" pitchFamily="50" charset="-128"/>
            </a:rPr>
            <a:t>　 今後も、徹底したデマンドシステム監視による電気料金、消耗品等の共同発注によるコスト削減に努め、より一層歳出の削減に努める。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94996</xdr:rowOff>
    </xdr:to>
    <xdr:cxnSp macro="">
      <xdr:nvCxnSpPr>
        <xdr:cNvPr id="122" name="直線コネクタ 121"/>
        <xdr:cNvCxnSpPr/>
      </xdr:nvCxnSpPr>
      <xdr:spPr>
        <a:xfrm>
          <a:off x="15671800" y="31033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18</xdr:row>
      <xdr:rowOff>17272</xdr:rowOff>
    </xdr:to>
    <xdr:cxnSp macro="">
      <xdr:nvCxnSpPr>
        <xdr:cNvPr id="125" name="直線コネクタ 124"/>
        <xdr:cNvCxnSpPr/>
      </xdr:nvCxnSpPr>
      <xdr:spPr>
        <a:xfrm>
          <a:off x="14782800" y="3021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19558</xdr:rowOff>
    </xdr:from>
    <xdr:to>
      <xdr:col>73</xdr:col>
      <xdr:colOff>180975</xdr:colOff>
      <xdr:row>17</xdr:row>
      <xdr:rowOff>106426</xdr:rowOff>
    </xdr:to>
    <xdr:cxnSp macro="">
      <xdr:nvCxnSpPr>
        <xdr:cNvPr id="128" name="直線コネクタ 127"/>
        <xdr:cNvCxnSpPr/>
      </xdr:nvCxnSpPr>
      <xdr:spPr>
        <a:xfrm>
          <a:off x="13893800" y="2934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145288</xdr:rowOff>
    </xdr:from>
    <xdr:to>
      <xdr:col>69</xdr:col>
      <xdr:colOff>92075</xdr:colOff>
      <xdr:row>17</xdr:row>
      <xdr:rowOff>19558</xdr:rowOff>
    </xdr:to>
    <xdr:cxnSp macro="">
      <xdr:nvCxnSpPr>
        <xdr:cNvPr id="131" name="直線コネクタ 130"/>
        <xdr:cNvCxnSpPr/>
      </xdr:nvCxnSpPr>
      <xdr:spPr>
        <a:xfrm>
          <a:off x="13004800" y="2888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44196</xdr:rowOff>
    </xdr:from>
    <xdr:to>
      <xdr:col>82</xdr:col>
      <xdr:colOff>158750</xdr:colOff>
      <xdr:row>18</xdr:row>
      <xdr:rowOff>145796</xdr:rowOff>
    </xdr:to>
    <xdr:sp macro="" textlink="">
      <xdr:nvSpPr>
        <xdr:cNvPr id="141" name="楕円 140"/>
        <xdr:cNvSpPr/>
      </xdr:nvSpPr>
      <xdr:spPr>
        <a:xfrm>
          <a:off x="164592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16273</xdr:rowOff>
    </xdr:from>
    <xdr:ext cx="762000" cy="259045"/>
    <xdr:sp macro="" textlink="">
      <xdr:nvSpPr>
        <xdr:cNvPr id="142" name="物件費該当値テキスト"/>
        <xdr:cNvSpPr txBox="1"/>
      </xdr:nvSpPr>
      <xdr:spPr>
        <a:xfrm>
          <a:off x="165989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3" name="楕円 142"/>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4" name="テキスト ボックス 143"/>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5" name="楕円 144"/>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6" name="テキスト ボックス 145"/>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140208</xdr:rowOff>
    </xdr:from>
    <xdr:to>
      <xdr:col>69</xdr:col>
      <xdr:colOff>142875</xdr:colOff>
      <xdr:row>17</xdr:row>
      <xdr:rowOff>70358</xdr:rowOff>
    </xdr:to>
    <xdr:sp macro="" textlink="">
      <xdr:nvSpPr>
        <xdr:cNvPr id="147" name="楕円 146"/>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48" name="テキスト ボックス 147"/>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49" name="楕円 148"/>
        <xdr:cNvSpPr/>
      </xdr:nvSpPr>
      <xdr:spPr>
        <a:xfrm>
          <a:off x="12954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50" name="テキスト ボックス 149"/>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扶助費については、町単独事業である就学児医療扶助事業（中学卒業まで医療費の自己負担額の扶助）や障害福祉サービスの多様化による利用者の増により、類似団体平均を上回っている。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今後は、児童生徒数の減少により単独負担分は減少傾向であり、人口減少により医療扶助費も同様であると見込まれるが、障害福祉サービス扶助費については増加傾向となっている。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120650</xdr:rowOff>
    </xdr:to>
    <xdr:cxnSp macro="">
      <xdr:nvCxnSpPr>
        <xdr:cNvPr id="182" name="直線コネクタ 181"/>
        <xdr:cNvCxnSpPr/>
      </xdr:nvCxnSpPr>
      <xdr:spPr>
        <a:xfrm>
          <a:off x="3987800" y="9499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85" name="直線コネクタ 184"/>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82550</xdr:rowOff>
    </xdr:to>
    <xdr:cxnSp macro="">
      <xdr:nvCxnSpPr>
        <xdr:cNvPr id="188" name="直線コネクタ 187"/>
        <xdr:cNvCxnSpPr/>
      </xdr:nvCxnSpPr>
      <xdr:spPr>
        <a:xfrm flipV="1">
          <a:off x="2209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55</xdr:row>
      <xdr:rowOff>133350</xdr:rowOff>
    </xdr:to>
    <xdr:cxnSp macro="">
      <xdr:nvCxnSpPr>
        <xdr:cNvPr id="191" name="直線コネクタ 190"/>
        <xdr:cNvCxnSpPr/>
      </xdr:nvCxnSpPr>
      <xdr:spPr>
        <a:xfrm flipV="1">
          <a:off x="1320800" y="951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1" name="楕円 200"/>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2"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3" name="楕円 20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4" name="テキスト ボックス 203"/>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6" name="テキスト ボックス 20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07" name="楕円 206"/>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08" name="テキスト ボックス 207"/>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9" name="楕円 208"/>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0" name="テキスト ボックス 209"/>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が全ての平均値を上回っているのは、繰出金の増加が主な要因である。今後、下水道事業については、未供用地区を早期供用開始し、繰出金を抑制できるよう努め、簡易水道事業については経費を節減するとともに、独立採算の原則に立ち返った料金の見直しによる健全化を図ることなどにより、普通会計の負担額を軽減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120142</xdr:rowOff>
    </xdr:from>
    <xdr:to>
      <xdr:col>82</xdr:col>
      <xdr:colOff>107950</xdr:colOff>
      <xdr:row>57</xdr:row>
      <xdr:rowOff>147574</xdr:rowOff>
    </xdr:to>
    <xdr:cxnSp macro="">
      <xdr:nvCxnSpPr>
        <xdr:cNvPr id="240" name="直線コネクタ 239"/>
        <xdr:cNvCxnSpPr/>
      </xdr:nvCxnSpPr>
      <xdr:spPr>
        <a:xfrm>
          <a:off x="15671800" y="98927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97282</xdr:rowOff>
    </xdr:from>
    <xdr:to>
      <xdr:col>78</xdr:col>
      <xdr:colOff>69850</xdr:colOff>
      <xdr:row>57</xdr:row>
      <xdr:rowOff>120142</xdr:rowOff>
    </xdr:to>
    <xdr:cxnSp macro="">
      <xdr:nvCxnSpPr>
        <xdr:cNvPr id="243" name="直線コネクタ 242"/>
        <xdr:cNvCxnSpPr/>
      </xdr:nvCxnSpPr>
      <xdr:spPr>
        <a:xfrm>
          <a:off x="14782800" y="9869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78994</xdr:rowOff>
    </xdr:from>
    <xdr:to>
      <xdr:col>73</xdr:col>
      <xdr:colOff>180975</xdr:colOff>
      <xdr:row>57</xdr:row>
      <xdr:rowOff>97282</xdr:rowOff>
    </xdr:to>
    <xdr:cxnSp macro="">
      <xdr:nvCxnSpPr>
        <xdr:cNvPr id="246" name="直線コネクタ 245"/>
        <xdr:cNvCxnSpPr/>
      </xdr:nvCxnSpPr>
      <xdr:spPr>
        <a:xfrm>
          <a:off x="13893800" y="9851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78994</xdr:rowOff>
    </xdr:from>
    <xdr:to>
      <xdr:col>69</xdr:col>
      <xdr:colOff>92075</xdr:colOff>
      <xdr:row>57</xdr:row>
      <xdr:rowOff>106426</xdr:rowOff>
    </xdr:to>
    <xdr:cxnSp macro="">
      <xdr:nvCxnSpPr>
        <xdr:cNvPr id="249" name="直線コネクタ 248"/>
        <xdr:cNvCxnSpPr/>
      </xdr:nvCxnSpPr>
      <xdr:spPr>
        <a:xfrm flipV="1">
          <a:off x="13004800" y="9851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96774</xdr:rowOff>
    </xdr:from>
    <xdr:to>
      <xdr:col>82</xdr:col>
      <xdr:colOff>158750</xdr:colOff>
      <xdr:row>58</xdr:row>
      <xdr:rowOff>26924</xdr:rowOff>
    </xdr:to>
    <xdr:sp macro="" textlink="">
      <xdr:nvSpPr>
        <xdr:cNvPr id="259" name="楕円 258"/>
        <xdr:cNvSpPr/>
      </xdr:nvSpPr>
      <xdr:spPr>
        <a:xfrm>
          <a:off x="164592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68851</xdr:rowOff>
    </xdr:from>
    <xdr:ext cx="762000" cy="259045"/>
    <xdr:sp macro="" textlink="">
      <xdr:nvSpPr>
        <xdr:cNvPr id="260" name="その他該当値テキスト"/>
        <xdr:cNvSpPr txBox="1"/>
      </xdr:nvSpPr>
      <xdr:spPr>
        <a:xfrm>
          <a:off x="165989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69342</xdr:rowOff>
    </xdr:from>
    <xdr:to>
      <xdr:col>78</xdr:col>
      <xdr:colOff>120650</xdr:colOff>
      <xdr:row>57</xdr:row>
      <xdr:rowOff>170942</xdr:rowOff>
    </xdr:to>
    <xdr:sp macro="" textlink="">
      <xdr:nvSpPr>
        <xdr:cNvPr id="261" name="楕円 260"/>
        <xdr:cNvSpPr/>
      </xdr:nvSpPr>
      <xdr:spPr>
        <a:xfrm>
          <a:off x="15621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155719</xdr:rowOff>
    </xdr:from>
    <xdr:ext cx="736600" cy="259045"/>
    <xdr:sp macro="" textlink="">
      <xdr:nvSpPr>
        <xdr:cNvPr id="262" name="テキスト ボックス 261"/>
        <xdr:cNvSpPr txBox="1"/>
      </xdr:nvSpPr>
      <xdr:spPr>
        <a:xfrm>
          <a:off x="15290800" y="992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46482</xdr:rowOff>
    </xdr:from>
    <xdr:to>
      <xdr:col>74</xdr:col>
      <xdr:colOff>31750</xdr:colOff>
      <xdr:row>57</xdr:row>
      <xdr:rowOff>148082</xdr:rowOff>
    </xdr:to>
    <xdr:sp macro="" textlink="">
      <xdr:nvSpPr>
        <xdr:cNvPr id="263" name="楕円 262"/>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132859</xdr:rowOff>
    </xdr:from>
    <xdr:ext cx="762000" cy="259045"/>
    <xdr:sp macro="" textlink="">
      <xdr:nvSpPr>
        <xdr:cNvPr id="264" name="テキスト ボックス 263"/>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28194</xdr:rowOff>
    </xdr:from>
    <xdr:to>
      <xdr:col>69</xdr:col>
      <xdr:colOff>142875</xdr:colOff>
      <xdr:row>57</xdr:row>
      <xdr:rowOff>129794</xdr:rowOff>
    </xdr:to>
    <xdr:sp macro="" textlink="">
      <xdr:nvSpPr>
        <xdr:cNvPr id="265" name="楕円 264"/>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114571</xdr:rowOff>
    </xdr:from>
    <xdr:ext cx="762000" cy="259045"/>
    <xdr:sp macro="" textlink="">
      <xdr:nvSpPr>
        <xdr:cNvPr id="266" name="テキスト ボックス 265"/>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55626</xdr:rowOff>
    </xdr:from>
    <xdr:to>
      <xdr:col>65</xdr:col>
      <xdr:colOff>53975</xdr:colOff>
      <xdr:row>57</xdr:row>
      <xdr:rowOff>157226</xdr:rowOff>
    </xdr:to>
    <xdr:sp macro="" textlink="">
      <xdr:nvSpPr>
        <xdr:cNvPr id="267" name="楕円 266"/>
        <xdr:cNvSpPr/>
      </xdr:nvSpPr>
      <xdr:spPr>
        <a:xfrm>
          <a:off x="12954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142003</xdr:rowOff>
    </xdr:from>
    <xdr:ext cx="762000" cy="259045"/>
    <xdr:sp macro="" textlink="">
      <xdr:nvSpPr>
        <xdr:cNvPr id="268" name="テキスト ボックス 267"/>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補助費等については平均値を下回っている。</a:t>
          </a:r>
        </a:p>
        <a:p>
          <a:r>
            <a:rPr kumimoji="1" lang="ja-JP" altLang="en-US" sz="1100">
              <a:latin typeface="ＭＳ Ｐゴシック" panose="020B0600070205080204" pitchFamily="50" charset="-128"/>
              <a:ea typeface="ＭＳ Ｐゴシック" panose="020B0600070205080204" pitchFamily="50" charset="-128"/>
            </a:rPr>
            <a:t>今後も新規補助金を抑制しつつ、既存補助金についても必要性や効果の見直しを行い、現在の水準を維持する。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298" name="直線コネクタ 297"/>
        <xdr:cNvCxnSpPr/>
      </xdr:nvCxnSpPr>
      <xdr:spPr>
        <a:xfrm>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3556</xdr:rowOff>
    </xdr:to>
    <xdr:cxnSp macro="">
      <xdr:nvCxnSpPr>
        <xdr:cNvPr id="301" name="直線コネクタ 300"/>
        <xdr:cNvCxnSpPr/>
      </xdr:nvCxnSpPr>
      <xdr:spPr>
        <a:xfrm>
          <a:off x="14782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170434</xdr:rowOff>
    </xdr:to>
    <xdr:cxnSp macro="">
      <xdr:nvCxnSpPr>
        <xdr:cNvPr id="304" name="直線コネクタ 303"/>
        <xdr:cNvCxnSpPr/>
      </xdr:nvCxnSpPr>
      <xdr:spPr>
        <a:xfrm>
          <a:off x="13893800" y="61117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110998</xdr:rowOff>
    </xdr:to>
    <xdr:cxnSp macro="">
      <xdr:nvCxnSpPr>
        <xdr:cNvPr id="307" name="直線コネクタ 306"/>
        <xdr:cNvCxnSpPr/>
      </xdr:nvCxnSpPr>
      <xdr:spPr>
        <a:xfrm>
          <a:off x="13004800" y="6079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7" name="楕円 316"/>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18"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19" name="楕円 318"/>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0" name="テキスト ボックス 319"/>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21" name="楕円 320"/>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22" name="テキスト ボックス 321"/>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23" name="楕円 322"/>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24" name="テキスト ボックス 323"/>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25" name="楕円 324"/>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26" name="テキスト ボックス 325"/>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道路をはじめ公共施設等の基盤整備を進めるため、補助・起債事業を中心に事業を積極的に行ってきたことにより、起債の償還等が上昇し、類似団体を上回っている。</a:t>
          </a:r>
        </a:p>
        <a:p>
          <a:r>
            <a:rPr kumimoji="1" lang="ja-JP" altLang="en-US" sz="1100">
              <a:latin typeface="ＭＳ Ｐゴシック" panose="020B0600070205080204" pitchFamily="50" charset="-128"/>
              <a:ea typeface="ＭＳ Ｐゴシック" panose="020B0600070205080204" pitchFamily="50" charset="-128"/>
            </a:rPr>
            <a:t>　 今後、投資的経費の事業については、特定財源の見込めない事業はその必要性と効果を検証し、新規発行債の抑制に努める。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12700</xdr:rowOff>
    </xdr:to>
    <xdr:cxnSp macro="">
      <xdr:nvCxnSpPr>
        <xdr:cNvPr id="358" name="直線コネクタ 357"/>
        <xdr:cNvCxnSpPr/>
      </xdr:nvCxnSpPr>
      <xdr:spPr>
        <a:xfrm flipV="1">
          <a:off x="3987800" y="1334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73661</xdr:rowOff>
    </xdr:to>
    <xdr:cxnSp macro="">
      <xdr:nvCxnSpPr>
        <xdr:cNvPr id="361" name="直線コネクタ 360"/>
        <xdr:cNvCxnSpPr/>
      </xdr:nvCxnSpPr>
      <xdr:spPr>
        <a:xfrm flipV="1">
          <a:off x="3098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78</xdr:row>
      <xdr:rowOff>130811</xdr:rowOff>
    </xdr:to>
    <xdr:cxnSp macro="">
      <xdr:nvCxnSpPr>
        <xdr:cNvPr id="364" name="直線コネクタ 363"/>
        <xdr:cNvCxnSpPr/>
      </xdr:nvCxnSpPr>
      <xdr:spPr>
        <a:xfrm flipV="1">
          <a:off x="2209800" y="134467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130811</xdr:rowOff>
    </xdr:from>
    <xdr:to>
      <xdr:col>11</xdr:col>
      <xdr:colOff>9525</xdr:colOff>
      <xdr:row>79</xdr:row>
      <xdr:rowOff>119380</xdr:rowOff>
    </xdr:to>
    <xdr:cxnSp macro="">
      <xdr:nvCxnSpPr>
        <xdr:cNvPr id="367" name="直線コネクタ 366"/>
        <xdr:cNvCxnSpPr/>
      </xdr:nvCxnSpPr>
      <xdr:spPr>
        <a:xfrm flipV="1">
          <a:off x="1320800" y="135039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楕円 376"/>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78"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79" name="楕円 378"/>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0" name="テキスト ボックス 37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81" name="楕円 380"/>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82" name="テキスト ボックス 381"/>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80011</xdr:rowOff>
    </xdr:from>
    <xdr:to>
      <xdr:col>11</xdr:col>
      <xdr:colOff>60325</xdr:colOff>
      <xdr:row>79</xdr:row>
      <xdr:rowOff>10161</xdr:rowOff>
    </xdr:to>
    <xdr:sp macro="" textlink="">
      <xdr:nvSpPr>
        <xdr:cNvPr id="383" name="楕円 382"/>
        <xdr:cNvSpPr/>
      </xdr:nvSpPr>
      <xdr:spPr>
        <a:xfrm>
          <a:off x="2159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166388</xdr:rowOff>
    </xdr:from>
    <xdr:ext cx="762000" cy="259045"/>
    <xdr:sp macro="" textlink="">
      <xdr:nvSpPr>
        <xdr:cNvPr id="384" name="テキスト ボックス 383"/>
        <xdr:cNvSpPr txBox="1"/>
      </xdr:nvSpPr>
      <xdr:spPr>
        <a:xfrm>
          <a:off x="1828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68580</xdr:rowOff>
    </xdr:from>
    <xdr:to>
      <xdr:col>6</xdr:col>
      <xdr:colOff>171450</xdr:colOff>
      <xdr:row>79</xdr:row>
      <xdr:rowOff>170180</xdr:rowOff>
    </xdr:to>
    <xdr:sp macro="" textlink="">
      <xdr:nvSpPr>
        <xdr:cNvPr id="385" name="楕円 384"/>
        <xdr:cNvSpPr/>
      </xdr:nvSpPr>
      <xdr:spPr>
        <a:xfrm>
          <a:off x="1270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154957</xdr:rowOff>
    </xdr:from>
    <xdr:ext cx="762000" cy="259045"/>
    <xdr:sp macro="" textlink="">
      <xdr:nvSpPr>
        <xdr:cNvPr id="386" name="テキスト ボックス 385"/>
        <xdr:cNvSpPr txBox="1"/>
      </xdr:nvSpPr>
      <xdr:spPr>
        <a:xfrm>
          <a:off x="939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該項目については、類似団体平均値を上回っている。今後、更に徹底した歳出削減の見直しを行い、特に繰出金については、経費の節減と料金の見直しなどにより健全化を図り、普通会計の負担額を軽減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49276</xdr:rowOff>
    </xdr:to>
    <xdr:cxnSp macro="">
      <xdr:nvCxnSpPr>
        <xdr:cNvPr id="417" name="直線コネクタ 416"/>
        <xdr:cNvCxnSpPr/>
      </xdr:nvCxnSpPr>
      <xdr:spPr>
        <a:xfrm>
          <a:off x="15671800" y="133903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117856</xdr:rowOff>
    </xdr:from>
    <xdr:to>
      <xdr:col>78</xdr:col>
      <xdr:colOff>69850</xdr:colOff>
      <xdr:row>78</xdr:row>
      <xdr:rowOff>17272</xdr:rowOff>
    </xdr:to>
    <xdr:cxnSp macro="">
      <xdr:nvCxnSpPr>
        <xdr:cNvPr id="420" name="直線コネクタ 419"/>
        <xdr:cNvCxnSpPr/>
      </xdr:nvCxnSpPr>
      <xdr:spPr>
        <a:xfrm>
          <a:off x="14782800" y="1331950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117856</xdr:rowOff>
    </xdr:to>
    <xdr:cxnSp macro="">
      <xdr:nvCxnSpPr>
        <xdr:cNvPr id="423" name="直線コネクタ 422"/>
        <xdr:cNvCxnSpPr/>
      </xdr:nvCxnSpPr>
      <xdr:spPr>
        <a:xfrm>
          <a:off x="13893800" y="13184632"/>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3556</xdr:rowOff>
    </xdr:to>
    <xdr:cxnSp macro="">
      <xdr:nvCxnSpPr>
        <xdr:cNvPr id="426" name="直線コネクタ 425"/>
        <xdr:cNvCxnSpPr/>
      </xdr:nvCxnSpPr>
      <xdr:spPr>
        <a:xfrm flipV="1">
          <a:off x="13004800" y="131846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36" name="楕円 435"/>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37"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38" name="楕円 437"/>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39" name="テキスト ボックス 438"/>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67056</xdr:rowOff>
    </xdr:from>
    <xdr:to>
      <xdr:col>74</xdr:col>
      <xdr:colOff>31750</xdr:colOff>
      <xdr:row>77</xdr:row>
      <xdr:rowOff>168656</xdr:rowOff>
    </xdr:to>
    <xdr:sp macro="" textlink="">
      <xdr:nvSpPr>
        <xdr:cNvPr id="440" name="楕円 439"/>
        <xdr:cNvSpPr/>
      </xdr:nvSpPr>
      <xdr:spPr>
        <a:xfrm>
          <a:off x="14732000" y="132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153433</xdr:rowOff>
    </xdr:from>
    <xdr:ext cx="762000" cy="259045"/>
    <xdr:sp macro="" textlink="">
      <xdr:nvSpPr>
        <xdr:cNvPr id="441" name="テキスト ボックス 440"/>
        <xdr:cNvSpPr txBox="1"/>
      </xdr:nvSpPr>
      <xdr:spPr>
        <a:xfrm>
          <a:off x="14401800" y="133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42" name="楕円 441"/>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43" name="テキスト ボックス 442"/>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124206</xdr:rowOff>
    </xdr:from>
    <xdr:to>
      <xdr:col>65</xdr:col>
      <xdr:colOff>53975</xdr:colOff>
      <xdr:row>77</xdr:row>
      <xdr:rowOff>54356</xdr:rowOff>
    </xdr:to>
    <xdr:sp macro="" textlink="">
      <xdr:nvSpPr>
        <xdr:cNvPr id="444" name="楕円 443"/>
        <xdr:cNvSpPr/>
      </xdr:nvSpPr>
      <xdr:spPr>
        <a:xfrm>
          <a:off x="12954000" y="131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39133</xdr:rowOff>
    </xdr:from>
    <xdr:ext cx="762000" cy="259045"/>
    <xdr:sp macro="" textlink="">
      <xdr:nvSpPr>
        <xdr:cNvPr id="445" name="テキスト ボックス 444"/>
        <xdr:cNvSpPr txBox="1"/>
      </xdr:nvSpPr>
      <xdr:spPr>
        <a:xfrm>
          <a:off x="12623800" y="1324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50703</xdr:rowOff>
    </xdr:from>
    <xdr:to>
      <xdr:col>29</xdr:col>
      <xdr:colOff>127000</xdr:colOff>
      <xdr:row>18</xdr:row>
      <xdr:rowOff>53909</xdr:rowOff>
    </xdr:to>
    <xdr:cxnSp macro="">
      <xdr:nvCxnSpPr>
        <xdr:cNvPr id="49" name="直線コネクタ 48"/>
        <xdr:cNvCxnSpPr/>
      </xdr:nvCxnSpPr>
      <xdr:spPr bwMode="auto">
        <a:xfrm flipV="1">
          <a:off x="5003800" y="3184428"/>
          <a:ext cx="647700" cy="3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53909</xdr:rowOff>
    </xdr:from>
    <xdr:to>
      <xdr:col>26</xdr:col>
      <xdr:colOff>50800</xdr:colOff>
      <xdr:row>18</xdr:row>
      <xdr:rowOff>63447</xdr:rowOff>
    </xdr:to>
    <xdr:cxnSp macro="">
      <xdr:nvCxnSpPr>
        <xdr:cNvPr id="52" name="直線コネクタ 51"/>
        <xdr:cNvCxnSpPr/>
      </xdr:nvCxnSpPr>
      <xdr:spPr bwMode="auto">
        <a:xfrm flipV="1">
          <a:off x="4305300" y="3187634"/>
          <a:ext cx="698500" cy="9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63447</xdr:rowOff>
    </xdr:from>
    <xdr:to>
      <xdr:col>22</xdr:col>
      <xdr:colOff>114300</xdr:colOff>
      <xdr:row>18</xdr:row>
      <xdr:rowOff>76009</xdr:rowOff>
    </xdr:to>
    <xdr:cxnSp macro="">
      <xdr:nvCxnSpPr>
        <xdr:cNvPr id="55" name="直線コネクタ 54"/>
        <xdr:cNvCxnSpPr/>
      </xdr:nvCxnSpPr>
      <xdr:spPr bwMode="auto">
        <a:xfrm flipV="1">
          <a:off x="3606800" y="3197172"/>
          <a:ext cx="698500" cy="12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76009</xdr:rowOff>
    </xdr:from>
    <xdr:to>
      <xdr:col>18</xdr:col>
      <xdr:colOff>177800</xdr:colOff>
      <xdr:row>18</xdr:row>
      <xdr:rowOff>86629</xdr:rowOff>
    </xdr:to>
    <xdr:cxnSp macro="">
      <xdr:nvCxnSpPr>
        <xdr:cNvPr id="58" name="直線コネクタ 57"/>
        <xdr:cNvCxnSpPr/>
      </xdr:nvCxnSpPr>
      <xdr:spPr bwMode="auto">
        <a:xfrm flipV="1">
          <a:off x="2908300" y="3209734"/>
          <a:ext cx="698500" cy="1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171353</xdr:rowOff>
    </xdr:from>
    <xdr:to>
      <xdr:col>29</xdr:col>
      <xdr:colOff>177800</xdr:colOff>
      <xdr:row>18</xdr:row>
      <xdr:rowOff>101503</xdr:rowOff>
    </xdr:to>
    <xdr:sp macro="" textlink="">
      <xdr:nvSpPr>
        <xdr:cNvPr id="68" name="楕円 67"/>
        <xdr:cNvSpPr/>
      </xdr:nvSpPr>
      <xdr:spPr bwMode="auto">
        <a:xfrm>
          <a:off x="5600700" y="313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143430</xdr:rowOff>
    </xdr:from>
    <xdr:ext cx="762000" cy="259045"/>
    <xdr:sp macro="" textlink="">
      <xdr:nvSpPr>
        <xdr:cNvPr id="69" name="人口1人当たり決算額の推移該当値テキスト130"/>
        <xdr:cNvSpPr txBox="1"/>
      </xdr:nvSpPr>
      <xdr:spPr>
        <a:xfrm>
          <a:off x="5740400" y="310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3109</xdr:rowOff>
    </xdr:from>
    <xdr:to>
      <xdr:col>26</xdr:col>
      <xdr:colOff>101600</xdr:colOff>
      <xdr:row>18</xdr:row>
      <xdr:rowOff>104709</xdr:rowOff>
    </xdr:to>
    <xdr:sp macro="" textlink="">
      <xdr:nvSpPr>
        <xdr:cNvPr id="70" name="楕円 69"/>
        <xdr:cNvSpPr/>
      </xdr:nvSpPr>
      <xdr:spPr bwMode="auto">
        <a:xfrm>
          <a:off x="4953000" y="313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89486</xdr:rowOff>
    </xdr:from>
    <xdr:ext cx="736600" cy="259045"/>
    <xdr:sp macro="" textlink="">
      <xdr:nvSpPr>
        <xdr:cNvPr id="71" name="テキスト ボックス 70"/>
        <xdr:cNvSpPr txBox="1"/>
      </xdr:nvSpPr>
      <xdr:spPr>
        <a:xfrm>
          <a:off x="4622800" y="3223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12647</xdr:rowOff>
    </xdr:from>
    <xdr:to>
      <xdr:col>22</xdr:col>
      <xdr:colOff>165100</xdr:colOff>
      <xdr:row>18</xdr:row>
      <xdr:rowOff>114247</xdr:rowOff>
    </xdr:to>
    <xdr:sp macro="" textlink="">
      <xdr:nvSpPr>
        <xdr:cNvPr id="72" name="楕円 71"/>
        <xdr:cNvSpPr/>
      </xdr:nvSpPr>
      <xdr:spPr bwMode="auto">
        <a:xfrm>
          <a:off x="4254500" y="314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99024</xdr:rowOff>
    </xdr:from>
    <xdr:ext cx="762000" cy="259045"/>
    <xdr:sp macro="" textlink="">
      <xdr:nvSpPr>
        <xdr:cNvPr id="73" name="テキスト ボックス 72"/>
        <xdr:cNvSpPr txBox="1"/>
      </xdr:nvSpPr>
      <xdr:spPr>
        <a:xfrm>
          <a:off x="3924300" y="32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25209</xdr:rowOff>
    </xdr:from>
    <xdr:to>
      <xdr:col>19</xdr:col>
      <xdr:colOff>38100</xdr:colOff>
      <xdr:row>18</xdr:row>
      <xdr:rowOff>126809</xdr:rowOff>
    </xdr:to>
    <xdr:sp macro="" textlink="">
      <xdr:nvSpPr>
        <xdr:cNvPr id="74" name="楕円 73"/>
        <xdr:cNvSpPr/>
      </xdr:nvSpPr>
      <xdr:spPr bwMode="auto">
        <a:xfrm>
          <a:off x="3556000" y="315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111586</xdr:rowOff>
    </xdr:from>
    <xdr:ext cx="762000" cy="259045"/>
    <xdr:sp macro="" textlink="">
      <xdr:nvSpPr>
        <xdr:cNvPr id="75" name="テキスト ボックス 74"/>
        <xdr:cNvSpPr txBox="1"/>
      </xdr:nvSpPr>
      <xdr:spPr>
        <a:xfrm>
          <a:off x="3225800" y="324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35829</xdr:rowOff>
    </xdr:from>
    <xdr:to>
      <xdr:col>15</xdr:col>
      <xdr:colOff>101600</xdr:colOff>
      <xdr:row>18</xdr:row>
      <xdr:rowOff>137429</xdr:rowOff>
    </xdr:to>
    <xdr:sp macro="" textlink="">
      <xdr:nvSpPr>
        <xdr:cNvPr id="76" name="楕円 75"/>
        <xdr:cNvSpPr/>
      </xdr:nvSpPr>
      <xdr:spPr bwMode="auto">
        <a:xfrm>
          <a:off x="2857500" y="316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122206</xdr:rowOff>
    </xdr:from>
    <xdr:ext cx="762000" cy="259045"/>
    <xdr:sp macro="" textlink="">
      <xdr:nvSpPr>
        <xdr:cNvPr id="77" name="テキスト ボックス 76"/>
        <xdr:cNvSpPr txBox="1"/>
      </xdr:nvSpPr>
      <xdr:spPr>
        <a:xfrm>
          <a:off x="2527300" y="325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156480</xdr:rowOff>
    </xdr:from>
    <xdr:to>
      <xdr:col>29</xdr:col>
      <xdr:colOff>127000</xdr:colOff>
      <xdr:row>35</xdr:row>
      <xdr:rowOff>158515</xdr:rowOff>
    </xdr:to>
    <xdr:cxnSp macro="">
      <xdr:nvCxnSpPr>
        <xdr:cNvPr id="108" name="直線コネクタ 107"/>
        <xdr:cNvCxnSpPr/>
      </xdr:nvCxnSpPr>
      <xdr:spPr bwMode="auto">
        <a:xfrm flipV="1">
          <a:off x="5003800" y="6766830"/>
          <a:ext cx="647700" cy="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141257</xdr:rowOff>
    </xdr:from>
    <xdr:ext cx="762000" cy="259045"/>
    <xdr:sp macro="" textlink="">
      <xdr:nvSpPr>
        <xdr:cNvPr id="109" name="人口1人当たり決算額の推移平均値テキスト445"/>
        <xdr:cNvSpPr txBox="1"/>
      </xdr:nvSpPr>
      <xdr:spPr>
        <a:xfrm>
          <a:off x="5740400" y="675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140177</xdr:rowOff>
    </xdr:from>
    <xdr:to>
      <xdr:col>26</xdr:col>
      <xdr:colOff>50800</xdr:colOff>
      <xdr:row>35</xdr:row>
      <xdr:rowOff>158515</xdr:rowOff>
    </xdr:to>
    <xdr:cxnSp macro="">
      <xdr:nvCxnSpPr>
        <xdr:cNvPr id="111" name="直線コネクタ 110"/>
        <xdr:cNvCxnSpPr/>
      </xdr:nvCxnSpPr>
      <xdr:spPr bwMode="auto">
        <a:xfrm>
          <a:off x="4305300" y="6750527"/>
          <a:ext cx="698500" cy="1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112109</xdr:rowOff>
    </xdr:from>
    <xdr:to>
      <xdr:col>22</xdr:col>
      <xdr:colOff>114300</xdr:colOff>
      <xdr:row>35</xdr:row>
      <xdr:rowOff>140177</xdr:rowOff>
    </xdr:to>
    <xdr:cxnSp macro="">
      <xdr:nvCxnSpPr>
        <xdr:cNvPr id="114" name="直線コネクタ 113"/>
        <xdr:cNvCxnSpPr/>
      </xdr:nvCxnSpPr>
      <xdr:spPr bwMode="auto">
        <a:xfrm>
          <a:off x="3606800" y="6722459"/>
          <a:ext cx="698500" cy="28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95252</xdr:rowOff>
    </xdr:from>
    <xdr:to>
      <xdr:col>18</xdr:col>
      <xdr:colOff>177800</xdr:colOff>
      <xdr:row>35</xdr:row>
      <xdr:rowOff>112109</xdr:rowOff>
    </xdr:to>
    <xdr:cxnSp macro="">
      <xdr:nvCxnSpPr>
        <xdr:cNvPr id="117" name="直線コネクタ 116"/>
        <xdr:cNvCxnSpPr/>
      </xdr:nvCxnSpPr>
      <xdr:spPr bwMode="auto">
        <a:xfrm>
          <a:off x="2908300" y="6705602"/>
          <a:ext cx="698500" cy="16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105680</xdr:rowOff>
    </xdr:from>
    <xdr:to>
      <xdr:col>29</xdr:col>
      <xdr:colOff>177800</xdr:colOff>
      <xdr:row>35</xdr:row>
      <xdr:rowOff>207280</xdr:rowOff>
    </xdr:to>
    <xdr:sp macro="" textlink="">
      <xdr:nvSpPr>
        <xdr:cNvPr id="127" name="楕円 126"/>
        <xdr:cNvSpPr/>
      </xdr:nvSpPr>
      <xdr:spPr bwMode="auto">
        <a:xfrm>
          <a:off x="5600700" y="6716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293657</xdr:rowOff>
    </xdr:from>
    <xdr:ext cx="762000" cy="259045"/>
    <xdr:sp macro="" textlink="">
      <xdr:nvSpPr>
        <xdr:cNvPr id="128" name="人口1人当たり決算額の推移該当値テキスト445"/>
        <xdr:cNvSpPr txBox="1"/>
      </xdr:nvSpPr>
      <xdr:spPr>
        <a:xfrm>
          <a:off x="5740400" y="656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107715</xdr:rowOff>
    </xdr:from>
    <xdr:to>
      <xdr:col>26</xdr:col>
      <xdr:colOff>101600</xdr:colOff>
      <xdr:row>35</xdr:row>
      <xdr:rowOff>209315</xdr:rowOff>
    </xdr:to>
    <xdr:sp macro="" textlink="">
      <xdr:nvSpPr>
        <xdr:cNvPr id="129" name="楕円 128"/>
        <xdr:cNvSpPr/>
      </xdr:nvSpPr>
      <xdr:spPr bwMode="auto">
        <a:xfrm>
          <a:off x="4953000" y="671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219492</xdr:rowOff>
    </xdr:from>
    <xdr:ext cx="736600" cy="259045"/>
    <xdr:sp macro="" textlink="">
      <xdr:nvSpPr>
        <xdr:cNvPr id="130" name="テキスト ボックス 129"/>
        <xdr:cNvSpPr txBox="1"/>
      </xdr:nvSpPr>
      <xdr:spPr>
        <a:xfrm>
          <a:off x="4622800" y="6486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89377</xdr:rowOff>
    </xdr:from>
    <xdr:to>
      <xdr:col>22</xdr:col>
      <xdr:colOff>165100</xdr:colOff>
      <xdr:row>35</xdr:row>
      <xdr:rowOff>190977</xdr:rowOff>
    </xdr:to>
    <xdr:sp macro="" textlink="">
      <xdr:nvSpPr>
        <xdr:cNvPr id="131" name="楕円 130"/>
        <xdr:cNvSpPr/>
      </xdr:nvSpPr>
      <xdr:spPr bwMode="auto">
        <a:xfrm>
          <a:off x="4254500" y="669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201154</xdr:rowOff>
    </xdr:from>
    <xdr:ext cx="762000" cy="259045"/>
    <xdr:sp macro="" textlink="">
      <xdr:nvSpPr>
        <xdr:cNvPr id="132" name="テキスト ボックス 131"/>
        <xdr:cNvSpPr txBox="1"/>
      </xdr:nvSpPr>
      <xdr:spPr>
        <a:xfrm>
          <a:off x="3924300" y="64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61309</xdr:rowOff>
    </xdr:from>
    <xdr:to>
      <xdr:col>19</xdr:col>
      <xdr:colOff>38100</xdr:colOff>
      <xdr:row>35</xdr:row>
      <xdr:rowOff>162909</xdr:rowOff>
    </xdr:to>
    <xdr:sp macro="" textlink="">
      <xdr:nvSpPr>
        <xdr:cNvPr id="133" name="楕円 132"/>
        <xdr:cNvSpPr/>
      </xdr:nvSpPr>
      <xdr:spPr bwMode="auto">
        <a:xfrm>
          <a:off x="3556000" y="6671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173086</xdr:rowOff>
    </xdr:from>
    <xdr:ext cx="762000" cy="259045"/>
    <xdr:sp macro="" textlink="">
      <xdr:nvSpPr>
        <xdr:cNvPr id="134" name="テキスト ボックス 133"/>
        <xdr:cNvSpPr txBox="1"/>
      </xdr:nvSpPr>
      <xdr:spPr>
        <a:xfrm>
          <a:off x="3225800" y="644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44452</xdr:rowOff>
    </xdr:from>
    <xdr:to>
      <xdr:col>15</xdr:col>
      <xdr:colOff>101600</xdr:colOff>
      <xdr:row>35</xdr:row>
      <xdr:rowOff>146052</xdr:rowOff>
    </xdr:to>
    <xdr:sp macro="" textlink="">
      <xdr:nvSpPr>
        <xdr:cNvPr id="135" name="楕円 134"/>
        <xdr:cNvSpPr/>
      </xdr:nvSpPr>
      <xdr:spPr bwMode="auto">
        <a:xfrm>
          <a:off x="2857500" y="6654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156229</xdr:rowOff>
    </xdr:from>
    <xdr:ext cx="762000" cy="259045"/>
    <xdr:sp macro="" textlink="">
      <xdr:nvSpPr>
        <xdr:cNvPr id="136" name="テキスト ボックス 135"/>
        <xdr:cNvSpPr txBox="1"/>
      </xdr:nvSpPr>
      <xdr:spPr>
        <a:xfrm>
          <a:off x="2527300" y="642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4,324
4,315
44.15
3,332,343
3,279,892
49,053
2,116,216
4,200,922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143993</xdr:rowOff>
    </xdr:from>
    <xdr:to>
      <xdr:col>24</xdr:col>
      <xdr:colOff>63500</xdr:colOff>
      <xdr:row>36</xdr:row>
      <xdr:rowOff>145687</xdr:rowOff>
    </xdr:to>
    <xdr:cxnSp macro="">
      <xdr:nvCxnSpPr>
        <xdr:cNvPr id="58" name="直線コネクタ 57"/>
        <xdr:cNvCxnSpPr/>
      </xdr:nvCxnSpPr>
      <xdr:spPr>
        <a:xfrm>
          <a:off x="3797300" y="6316193"/>
          <a:ext cx="8382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142718</xdr:rowOff>
    </xdr:from>
    <xdr:to>
      <xdr:col>19</xdr:col>
      <xdr:colOff>177800</xdr:colOff>
      <xdr:row>36</xdr:row>
      <xdr:rowOff>143993</xdr:rowOff>
    </xdr:to>
    <xdr:cxnSp macro="">
      <xdr:nvCxnSpPr>
        <xdr:cNvPr id="61" name="直線コネクタ 60"/>
        <xdr:cNvCxnSpPr/>
      </xdr:nvCxnSpPr>
      <xdr:spPr>
        <a:xfrm>
          <a:off x="2908300" y="6314918"/>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142718</xdr:rowOff>
    </xdr:from>
    <xdr:to>
      <xdr:col>15</xdr:col>
      <xdr:colOff>50800</xdr:colOff>
      <xdr:row>36</xdr:row>
      <xdr:rowOff>150056</xdr:rowOff>
    </xdr:to>
    <xdr:cxnSp macro="">
      <xdr:nvCxnSpPr>
        <xdr:cNvPr id="64" name="直線コネクタ 63"/>
        <xdr:cNvCxnSpPr/>
      </xdr:nvCxnSpPr>
      <xdr:spPr>
        <a:xfrm flipV="1">
          <a:off x="2019300" y="6314918"/>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150056</xdr:rowOff>
    </xdr:from>
    <xdr:to>
      <xdr:col>10</xdr:col>
      <xdr:colOff>114300</xdr:colOff>
      <xdr:row>36</xdr:row>
      <xdr:rowOff>151681</xdr:rowOff>
    </xdr:to>
    <xdr:cxnSp macro="">
      <xdr:nvCxnSpPr>
        <xdr:cNvPr id="67" name="直線コネクタ 66"/>
        <xdr:cNvCxnSpPr/>
      </xdr:nvCxnSpPr>
      <xdr:spPr>
        <a:xfrm flipV="1">
          <a:off x="1130300" y="6322256"/>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94887</xdr:rowOff>
    </xdr:from>
    <xdr:to>
      <xdr:col>24</xdr:col>
      <xdr:colOff>114300</xdr:colOff>
      <xdr:row>37</xdr:row>
      <xdr:rowOff>25037</xdr:rowOff>
    </xdr:to>
    <xdr:sp macro="" textlink="">
      <xdr:nvSpPr>
        <xdr:cNvPr id="77" name="楕円 76"/>
        <xdr:cNvSpPr/>
      </xdr:nvSpPr>
      <xdr:spPr>
        <a:xfrm>
          <a:off x="4584700" y="62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73314</xdr:rowOff>
    </xdr:from>
    <xdr:ext cx="599010" cy="259045"/>
    <xdr:sp macro="" textlink="">
      <xdr:nvSpPr>
        <xdr:cNvPr id="78" name="人件費該当値テキスト"/>
        <xdr:cNvSpPr txBox="1"/>
      </xdr:nvSpPr>
      <xdr:spPr>
        <a:xfrm>
          <a:off x="4686300" y="624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93193</xdr:rowOff>
    </xdr:from>
    <xdr:to>
      <xdr:col>20</xdr:col>
      <xdr:colOff>38100</xdr:colOff>
      <xdr:row>37</xdr:row>
      <xdr:rowOff>23343</xdr:rowOff>
    </xdr:to>
    <xdr:sp macro="" textlink="">
      <xdr:nvSpPr>
        <xdr:cNvPr id="79" name="楕円 78"/>
        <xdr:cNvSpPr/>
      </xdr:nvSpPr>
      <xdr:spPr>
        <a:xfrm>
          <a:off x="3746500" y="62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14470</xdr:rowOff>
    </xdr:from>
    <xdr:ext cx="599010" cy="259045"/>
    <xdr:sp macro="" textlink="">
      <xdr:nvSpPr>
        <xdr:cNvPr id="80" name="テキスト ボックス 79"/>
        <xdr:cNvSpPr txBox="1"/>
      </xdr:nvSpPr>
      <xdr:spPr>
        <a:xfrm>
          <a:off x="3497795" y="635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91918</xdr:rowOff>
    </xdr:from>
    <xdr:to>
      <xdr:col>15</xdr:col>
      <xdr:colOff>101600</xdr:colOff>
      <xdr:row>37</xdr:row>
      <xdr:rowOff>22068</xdr:rowOff>
    </xdr:to>
    <xdr:sp macro="" textlink="">
      <xdr:nvSpPr>
        <xdr:cNvPr id="81" name="楕円 80"/>
        <xdr:cNvSpPr/>
      </xdr:nvSpPr>
      <xdr:spPr>
        <a:xfrm>
          <a:off x="2857500" y="62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13195</xdr:rowOff>
    </xdr:from>
    <xdr:ext cx="599010" cy="259045"/>
    <xdr:sp macro="" textlink="">
      <xdr:nvSpPr>
        <xdr:cNvPr id="82" name="テキスト ボックス 81"/>
        <xdr:cNvSpPr txBox="1"/>
      </xdr:nvSpPr>
      <xdr:spPr>
        <a:xfrm>
          <a:off x="2608795" y="635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99256</xdr:rowOff>
    </xdr:from>
    <xdr:to>
      <xdr:col>10</xdr:col>
      <xdr:colOff>165100</xdr:colOff>
      <xdr:row>37</xdr:row>
      <xdr:rowOff>29406</xdr:rowOff>
    </xdr:to>
    <xdr:sp macro="" textlink="">
      <xdr:nvSpPr>
        <xdr:cNvPr id="83" name="楕円 82"/>
        <xdr:cNvSpPr/>
      </xdr:nvSpPr>
      <xdr:spPr>
        <a:xfrm>
          <a:off x="1968500" y="62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20533</xdr:rowOff>
    </xdr:from>
    <xdr:ext cx="599010" cy="259045"/>
    <xdr:sp macro="" textlink="">
      <xdr:nvSpPr>
        <xdr:cNvPr id="84" name="テキスト ボックス 83"/>
        <xdr:cNvSpPr txBox="1"/>
      </xdr:nvSpPr>
      <xdr:spPr>
        <a:xfrm>
          <a:off x="1719795" y="63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100881</xdr:rowOff>
    </xdr:from>
    <xdr:to>
      <xdr:col>6</xdr:col>
      <xdr:colOff>38100</xdr:colOff>
      <xdr:row>37</xdr:row>
      <xdr:rowOff>31031</xdr:rowOff>
    </xdr:to>
    <xdr:sp macro="" textlink="">
      <xdr:nvSpPr>
        <xdr:cNvPr id="85" name="楕円 84"/>
        <xdr:cNvSpPr/>
      </xdr:nvSpPr>
      <xdr:spPr>
        <a:xfrm>
          <a:off x="1079500" y="62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22158</xdr:rowOff>
    </xdr:from>
    <xdr:ext cx="599010" cy="259045"/>
    <xdr:sp macro="" textlink="">
      <xdr:nvSpPr>
        <xdr:cNvPr id="86" name="テキスト ボックス 85"/>
        <xdr:cNvSpPr txBox="1"/>
      </xdr:nvSpPr>
      <xdr:spPr>
        <a:xfrm>
          <a:off x="830795" y="636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5786</xdr:rowOff>
    </xdr:from>
    <xdr:to>
      <xdr:col>24</xdr:col>
      <xdr:colOff>63500</xdr:colOff>
      <xdr:row>58</xdr:row>
      <xdr:rowOff>38742</xdr:rowOff>
    </xdr:to>
    <xdr:cxnSp macro="">
      <xdr:nvCxnSpPr>
        <xdr:cNvPr id="117" name="直線コネクタ 116"/>
        <xdr:cNvCxnSpPr/>
      </xdr:nvCxnSpPr>
      <xdr:spPr>
        <a:xfrm flipV="1">
          <a:off x="3797300" y="9949886"/>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38742</xdr:rowOff>
    </xdr:from>
    <xdr:to>
      <xdr:col>19</xdr:col>
      <xdr:colOff>177800</xdr:colOff>
      <xdr:row>58</xdr:row>
      <xdr:rowOff>69507</xdr:rowOff>
    </xdr:to>
    <xdr:cxnSp macro="">
      <xdr:nvCxnSpPr>
        <xdr:cNvPr id="120" name="直線コネクタ 119"/>
        <xdr:cNvCxnSpPr/>
      </xdr:nvCxnSpPr>
      <xdr:spPr>
        <a:xfrm flipV="1">
          <a:off x="2908300" y="9982842"/>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69507</xdr:rowOff>
    </xdr:from>
    <xdr:to>
      <xdr:col>15</xdr:col>
      <xdr:colOff>50800</xdr:colOff>
      <xdr:row>58</xdr:row>
      <xdr:rowOff>94788</xdr:rowOff>
    </xdr:to>
    <xdr:cxnSp macro="">
      <xdr:nvCxnSpPr>
        <xdr:cNvPr id="123" name="直線コネクタ 122"/>
        <xdr:cNvCxnSpPr/>
      </xdr:nvCxnSpPr>
      <xdr:spPr>
        <a:xfrm flipV="1">
          <a:off x="2019300" y="10013607"/>
          <a:ext cx="889000" cy="2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94788</xdr:rowOff>
    </xdr:from>
    <xdr:to>
      <xdr:col>10</xdr:col>
      <xdr:colOff>114300</xdr:colOff>
      <xdr:row>58</xdr:row>
      <xdr:rowOff>108289</xdr:rowOff>
    </xdr:to>
    <xdr:cxnSp macro="">
      <xdr:nvCxnSpPr>
        <xdr:cNvPr id="126" name="直線コネクタ 125"/>
        <xdr:cNvCxnSpPr/>
      </xdr:nvCxnSpPr>
      <xdr:spPr>
        <a:xfrm flipV="1">
          <a:off x="1130300" y="10038888"/>
          <a:ext cx="8890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126436</xdr:rowOff>
    </xdr:from>
    <xdr:to>
      <xdr:col>24</xdr:col>
      <xdr:colOff>114300</xdr:colOff>
      <xdr:row>58</xdr:row>
      <xdr:rowOff>56586</xdr:rowOff>
    </xdr:to>
    <xdr:sp macro="" textlink="">
      <xdr:nvSpPr>
        <xdr:cNvPr id="136" name="楕円 135"/>
        <xdr:cNvSpPr/>
      </xdr:nvSpPr>
      <xdr:spPr>
        <a:xfrm>
          <a:off x="4584700" y="98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104863</xdr:rowOff>
    </xdr:from>
    <xdr:ext cx="599010" cy="259045"/>
    <xdr:sp macro="" textlink="">
      <xdr:nvSpPr>
        <xdr:cNvPr id="137" name="物件費該当値テキスト"/>
        <xdr:cNvSpPr txBox="1"/>
      </xdr:nvSpPr>
      <xdr:spPr>
        <a:xfrm>
          <a:off x="4686300" y="987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159392</xdr:rowOff>
    </xdr:from>
    <xdr:to>
      <xdr:col>20</xdr:col>
      <xdr:colOff>38100</xdr:colOff>
      <xdr:row>58</xdr:row>
      <xdr:rowOff>89542</xdr:rowOff>
    </xdr:to>
    <xdr:sp macro="" textlink="">
      <xdr:nvSpPr>
        <xdr:cNvPr id="138" name="楕円 137"/>
        <xdr:cNvSpPr/>
      </xdr:nvSpPr>
      <xdr:spPr>
        <a:xfrm>
          <a:off x="3746500" y="99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80669</xdr:rowOff>
    </xdr:from>
    <xdr:ext cx="599010" cy="259045"/>
    <xdr:sp macro="" textlink="">
      <xdr:nvSpPr>
        <xdr:cNvPr id="139" name="テキスト ボックス 138"/>
        <xdr:cNvSpPr txBox="1"/>
      </xdr:nvSpPr>
      <xdr:spPr>
        <a:xfrm>
          <a:off x="3497795" y="1002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18707</xdr:rowOff>
    </xdr:from>
    <xdr:to>
      <xdr:col>15</xdr:col>
      <xdr:colOff>101600</xdr:colOff>
      <xdr:row>58</xdr:row>
      <xdr:rowOff>120307</xdr:rowOff>
    </xdr:to>
    <xdr:sp macro="" textlink="">
      <xdr:nvSpPr>
        <xdr:cNvPr id="140" name="楕円 139"/>
        <xdr:cNvSpPr/>
      </xdr:nvSpPr>
      <xdr:spPr>
        <a:xfrm>
          <a:off x="2857500" y="99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111434</xdr:rowOff>
    </xdr:from>
    <xdr:ext cx="599010" cy="259045"/>
    <xdr:sp macro="" textlink="">
      <xdr:nvSpPr>
        <xdr:cNvPr id="141" name="テキスト ボックス 140"/>
        <xdr:cNvSpPr txBox="1"/>
      </xdr:nvSpPr>
      <xdr:spPr>
        <a:xfrm>
          <a:off x="2608795" y="1005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43988</xdr:rowOff>
    </xdr:from>
    <xdr:to>
      <xdr:col>10</xdr:col>
      <xdr:colOff>165100</xdr:colOff>
      <xdr:row>58</xdr:row>
      <xdr:rowOff>145588</xdr:rowOff>
    </xdr:to>
    <xdr:sp macro="" textlink="">
      <xdr:nvSpPr>
        <xdr:cNvPr id="142" name="楕円 141"/>
        <xdr:cNvSpPr/>
      </xdr:nvSpPr>
      <xdr:spPr>
        <a:xfrm>
          <a:off x="1968500" y="99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136715</xdr:rowOff>
    </xdr:from>
    <xdr:ext cx="599010" cy="259045"/>
    <xdr:sp macro="" textlink="">
      <xdr:nvSpPr>
        <xdr:cNvPr id="143" name="テキスト ボックス 142"/>
        <xdr:cNvSpPr txBox="1"/>
      </xdr:nvSpPr>
      <xdr:spPr>
        <a:xfrm>
          <a:off x="1719795" y="1008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57489</xdr:rowOff>
    </xdr:from>
    <xdr:to>
      <xdr:col>6</xdr:col>
      <xdr:colOff>38100</xdr:colOff>
      <xdr:row>58</xdr:row>
      <xdr:rowOff>159089</xdr:rowOff>
    </xdr:to>
    <xdr:sp macro="" textlink="">
      <xdr:nvSpPr>
        <xdr:cNvPr id="144" name="楕円 143"/>
        <xdr:cNvSpPr/>
      </xdr:nvSpPr>
      <xdr:spPr>
        <a:xfrm>
          <a:off x="1079500" y="100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150216</xdr:rowOff>
    </xdr:from>
    <xdr:ext cx="534377" cy="259045"/>
    <xdr:sp macro="" textlink="">
      <xdr:nvSpPr>
        <xdr:cNvPr id="145" name="テキスト ボックス 144"/>
        <xdr:cNvSpPr txBox="1"/>
      </xdr:nvSpPr>
      <xdr:spPr>
        <a:xfrm>
          <a:off x="863111" y="1009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12164</xdr:rowOff>
    </xdr:from>
    <xdr:to>
      <xdr:col>24</xdr:col>
      <xdr:colOff>63500</xdr:colOff>
      <xdr:row>79</xdr:row>
      <xdr:rowOff>31122</xdr:rowOff>
    </xdr:to>
    <xdr:cxnSp macro="">
      <xdr:nvCxnSpPr>
        <xdr:cNvPr id="174" name="直線コネクタ 173"/>
        <xdr:cNvCxnSpPr/>
      </xdr:nvCxnSpPr>
      <xdr:spPr>
        <a:xfrm>
          <a:off x="3797300" y="13556714"/>
          <a:ext cx="8382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12164</xdr:rowOff>
    </xdr:from>
    <xdr:to>
      <xdr:col>19</xdr:col>
      <xdr:colOff>177800</xdr:colOff>
      <xdr:row>79</xdr:row>
      <xdr:rowOff>33286</xdr:rowOff>
    </xdr:to>
    <xdr:cxnSp macro="">
      <xdr:nvCxnSpPr>
        <xdr:cNvPr id="177" name="直線コネクタ 176"/>
        <xdr:cNvCxnSpPr/>
      </xdr:nvCxnSpPr>
      <xdr:spPr>
        <a:xfrm flipV="1">
          <a:off x="2908300" y="13556714"/>
          <a:ext cx="8890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21430</xdr:rowOff>
    </xdr:from>
    <xdr:to>
      <xdr:col>15</xdr:col>
      <xdr:colOff>50800</xdr:colOff>
      <xdr:row>79</xdr:row>
      <xdr:rowOff>33286</xdr:rowOff>
    </xdr:to>
    <xdr:cxnSp macro="">
      <xdr:nvCxnSpPr>
        <xdr:cNvPr id="180" name="直線コネクタ 179"/>
        <xdr:cNvCxnSpPr/>
      </xdr:nvCxnSpPr>
      <xdr:spPr>
        <a:xfrm>
          <a:off x="2019300" y="13565980"/>
          <a:ext cx="889000" cy="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21430</xdr:rowOff>
    </xdr:from>
    <xdr:to>
      <xdr:col>10</xdr:col>
      <xdr:colOff>114300</xdr:colOff>
      <xdr:row>79</xdr:row>
      <xdr:rowOff>26040</xdr:rowOff>
    </xdr:to>
    <xdr:cxnSp macro="">
      <xdr:nvCxnSpPr>
        <xdr:cNvPr id="183" name="直線コネクタ 182"/>
        <xdr:cNvCxnSpPr/>
      </xdr:nvCxnSpPr>
      <xdr:spPr>
        <a:xfrm flipV="1">
          <a:off x="1130300" y="13565980"/>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151772</xdr:rowOff>
    </xdr:from>
    <xdr:to>
      <xdr:col>24</xdr:col>
      <xdr:colOff>114300</xdr:colOff>
      <xdr:row>79</xdr:row>
      <xdr:rowOff>81922</xdr:rowOff>
    </xdr:to>
    <xdr:sp macro="" textlink="">
      <xdr:nvSpPr>
        <xdr:cNvPr id="193" name="楕円 192"/>
        <xdr:cNvSpPr/>
      </xdr:nvSpPr>
      <xdr:spPr>
        <a:xfrm>
          <a:off x="4584700" y="135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66699</xdr:rowOff>
    </xdr:from>
    <xdr:ext cx="469744" cy="259045"/>
    <xdr:sp macro="" textlink="">
      <xdr:nvSpPr>
        <xdr:cNvPr id="194" name="維持補修費該当値テキスト"/>
        <xdr:cNvSpPr txBox="1"/>
      </xdr:nvSpPr>
      <xdr:spPr>
        <a:xfrm>
          <a:off x="4686300" y="134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132814</xdr:rowOff>
    </xdr:from>
    <xdr:to>
      <xdr:col>20</xdr:col>
      <xdr:colOff>38100</xdr:colOff>
      <xdr:row>79</xdr:row>
      <xdr:rowOff>62964</xdr:rowOff>
    </xdr:to>
    <xdr:sp macro="" textlink="">
      <xdr:nvSpPr>
        <xdr:cNvPr id="195" name="楕円 194"/>
        <xdr:cNvSpPr/>
      </xdr:nvSpPr>
      <xdr:spPr>
        <a:xfrm>
          <a:off x="3746500" y="135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54091</xdr:rowOff>
    </xdr:from>
    <xdr:ext cx="469744" cy="259045"/>
    <xdr:sp macro="" textlink="">
      <xdr:nvSpPr>
        <xdr:cNvPr id="196" name="テキスト ボックス 195"/>
        <xdr:cNvSpPr txBox="1"/>
      </xdr:nvSpPr>
      <xdr:spPr>
        <a:xfrm>
          <a:off x="3562428" y="135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153936</xdr:rowOff>
    </xdr:from>
    <xdr:to>
      <xdr:col>15</xdr:col>
      <xdr:colOff>101600</xdr:colOff>
      <xdr:row>79</xdr:row>
      <xdr:rowOff>84086</xdr:rowOff>
    </xdr:to>
    <xdr:sp macro="" textlink="">
      <xdr:nvSpPr>
        <xdr:cNvPr id="197" name="楕円 196"/>
        <xdr:cNvSpPr/>
      </xdr:nvSpPr>
      <xdr:spPr>
        <a:xfrm>
          <a:off x="2857500" y="135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75213</xdr:rowOff>
    </xdr:from>
    <xdr:ext cx="469744" cy="259045"/>
    <xdr:sp macro="" textlink="">
      <xdr:nvSpPr>
        <xdr:cNvPr id="198" name="テキスト ボックス 197"/>
        <xdr:cNvSpPr txBox="1"/>
      </xdr:nvSpPr>
      <xdr:spPr>
        <a:xfrm>
          <a:off x="2673428" y="1361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142080</xdr:rowOff>
    </xdr:from>
    <xdr:to>
      <xdr:col>10</xdr:col>
      <xdr:colOff>165100</xdr:colOff>
      <xdr:row>79</xdr:row>
      <xdr:rowOff>72230</xdr:rowOff>
    </xdr:to>
    <xdr:sp macro="" textlink="">
      <xdr:nvSpPr>
        <xdr:cNvPr id="199" name="楕円 198"/>
        <xdr:cNvSpPr/>
      </xdr:nvSpPr>
      <xdr:spPr>
        <a:xfrm>
          <a:off x="1968500" y="135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63357</xdr:rowOff>
    </xdr:from>
    <xdr:ext cx="469744" cy="259045"/>
    <xdr:sp macro="" textlink="">
      <xdr:nvSpPr>
        <xdr:cNvPr id="200" name="テキスト ボックス 199"/>
        <xdr:cNvSpPr txBox="1"/>
      </xdr:nvSpPr>
      <xdr:spPr>
        <a:xfrm>
          <a:off x="1784428" y="1360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146690</xdr:rowOff>
    </xdr:from>
    <xdr:to>
      <xdr:col>6</xdr:col>
      <xdr:colOff>38100</xdr:colOff>
      <xdr:row>79</xdr:row>
      <xdr:rowOff>76840</xdr:rowOff>
    </xdr:to>
    <xdr:sp macro="" textlink="">
      <xdr:nvSpPr>
        <xdr:cNvPr id="201" name="楕円 200"/>
        <xdr:cNvSpPr/>
      </xdr:nvSpPr>
      <xdr:spPr>
        <a:xfrm>
          <a:off x="1079500" y="135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67967</xdr:rowOff>
    </xdr:from>
    <xdr:ext cx="469744" cy="259045"/>
    <xdr:sp macro="" textlink="">
      <xdr:nvSpPr>
        <xdr:cNvPr id="202" name="テキスト ボックス 201"/>
        <xdr:cNvSpPr txBox="1"/>
      </xdr:nvSpPr>
      <xdr:spPr>
        <a:xfrm>
          <a:off x="895428" y="1361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142472</xdr:rowOff>
    </xdr:from>
    <xdr:to>
      <xdr:col>24</xdr:col>
      <xdr:colOff>63500</xdr:colOff>
      <xdr:row>96</xdr:row>
      <xdr:rowOff>143748</xdr:rowOff>
    </xdr:to>
    <xdr:cxnSp macro="">
      <xdr:nvCxnSpPr>
        <xdr:cNvPr id="235" name="直線コネクタ 234"/>
        <xdr:cNvCxnSpPr/>
      </xdr:nvCxnSpPr>
      <xdr:spPr>
        <a:xfrm flipV="1">
          <a:off x="3797300" y="16601672"/>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134928</xdr:rowOff>
    </xdr:from>
    <xdr:to>
      <xdr:col>19</xdr:col>
      <xdr:colOff>177800</xdr:colOff>
      <xdr:row>96</xdr:row>
      <xdr:rowOff>143748</xdr:rowOff>
    </xdr:to>
    <xdr:cxnSp macro="">
      <xdr:nvCxnSpPr>
        <xdr:cNvPr id="238" name="直線コネクタ 237"/>
        <xdr:cNvCxnSpPr/>
      </xdr:nvCxnSpPr>
      <xdr:spPr>
        <a:xfrm>
          <a:off x="2908300" y="16594128"/>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134928</xdr:rowOff>
    </xdr:from>
    <xdr:to>
      <xdr:col>15</xdr:col>
      <xdr:colOff>50800</xdr:colOff>
      <xdr:row>96</xdr:row>
      <xdr:rowOff>161589</xdr:rowOff>
    </xdr:to>
    <xdr:cxnSp macro="">
      <xdr:nvCxnSpPr>
        <xdr:cNvPr id="241" name="直線コネクタ 240"/>
        <xdr:cNvCxnSpPr/>
      </xdr:nvCxnSpPr>
      <xdr:spPr>
        <a:xfrm flipV="1">
          <a:off x="2019300" y="16594128"/>
          <a:ext cx="889000" cy="2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146549</xdr:rowOff>
    </xdr:from>
    <xdr:to>
      <xdr:col>10</xdr:col>
      <xdr:colOff>114300</xdr:colOff>
      <xdr:row>96</xdr:row>
      <xdr:rowOff>161589</xdr:rowOff>
    </xdr:to>
    <xdr:cxnSp macro="">
      <xdr:nvCxnSpPr>
        <xdr:cNvPr id="244" name="直線コネクタ 243"/>
        <xdr:cNvCxnSpPr/>
      </xdr:nvCxnSpPr>
      <xdr:spPr>
        <a:xfrm>
          <a:off x="1130300" y="16605749"/>
          <a:ext cx="889000" cy="1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91672</xdr:rowOff>
    </xdr:from>
    <xdr:to>
      <xdr:col>24</xdr:col>
      <xdr:colOff>114300</xdr:colOff>
      <xdr:row>97</xdr:row>
      <xdr:rowOff>21822</xdr:rowOff>
    </xdr:to>
    <xdr:sp macro="" textlink="">
      <xdr:nvSpPr>
        <xdr:cNvPr id="254" name="楕円 253"/>
        <xdr:cNvSpPr/>
      </xdr:nvSpPr>
      <xdr:spPr>
        <a:xfrm>
          <a:off x="4584700" y="165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70099</xdr:rowOff>
    </xdr:from>
    <xdr:ext cx="534377" cy="259045"/>
    <xdr:sp macro="" textlink="">
      <xdr:nvSpPr>
        <xdr:cNvPr id="255" name="扶助費該当値テキスト"/>
        <xdr:cNvSpPr txBox="1"/>
      </xdr:nvSpPr>
      <xdr:spPr>
        <a:xfrm>
          <a:off x="4686300" y="165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92948</xdr:rowOff>
    </xdr:from>
    <xdr:to>
      <xdr:col>20</xdr:col>
      <xdr:colOff>38100</xdr:colOff>
      <xdr:row>97</xdr:row>
      <xdr:rowOff>23098</xdr:rowOff>
    </xdr:to>
    <xdr:sp macro="" textlink="">
      <xdr:nvSpPr>
        <xdr:cNvPr id="256" name="楕円 255"/>
        <xdr:cNvSpPr/>
      </xdr:nvSpPr>
      <xdr:spPr>
        <a:xfrm>
          <a:off x="3746500" y="1655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14225</xdr:rowOff>
    </xdr:from>
    <xdr:ext cx="534377" cy="259045"/>
    <xdr:sp macro="" textlink="">
      <xdr:nvSpPr>
        <xdr:cNvPr id="257" name="テキスト ボックス 256"/>
        <xdr:cNvSpPr txBox="1"/>
      </xdr:nvSpPr>
      <xdr:spPr>
        <a:xfrm>
          <a:off x="3530111" y="1664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84128</xdr:rowOff>
    </xdr:from>
    <xdr:to>
      <xdr:col>15</xdr:col>
      <xdr:colOff>101600</xdr:colOff>
      <xdr:row>97</xdr:row>
      <xdr:rowOff>14278</xdr:rowOff>
    </xdr:to>
    <xdr:sp macro="" textlink="">
      <xdr:nvSpPr>
        <xdr:cNvPr id="258" name="楕円 257"/>
        <xdr:cNvSpPr/>
      </xdr:nvSpPr>
      <xdr:spPr>
        <a:xfrm>
          <a:off x="2857500" y="1654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5405</xdr:rowOff>
    </xdr:from>
    <xdr:ext cx="534377" cy="259045"/>
    <xdr:sp macro="" textlink="">
      <xdr:nvSpPr>
        <xdr:cNvPr id="259" name="テキスト ボックス 258"/>
        <xdr:cNvSpPr txBox="1"/>
      </xdr:nvSpPr>
      <xdr:spPr>
        <a:xfrm>
          <a:off x="2641111" y="1663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110789</xdr:rowOff>
    </xdr:from>
    <xdr:to>
      <xdr:col>10</xdr:col>
      <xdr:colOff>165100</xdr:colOff>
      <xdr:row>97</xdr:row>
      <xdr:rowOff>40939</xdr:rowOff>
    </xdr:to>
    <xdr:sp macro="" textlink="">
      <xdr:nvSpPr>
        <xdr:cNvPr id="260" name="楕円 259"/>
        <xdr:cNvSpPr/>
      </xdr:nvSpPr>
      <xdr:spPr>
        <a:xfrm>
          <a:off x="1968500" y="165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32066</xdr:rowOff>
    </xdr:from>
    <xdr:ext cx="534377" cy="259045"/>
    <xdr:sp macro="" textlink="">
      <xdr:nvSpPr>
        <xdr:cNvPr id="261" name="テキスト ボックス 260"/>
        <xdr:cNvSpPr txBox="1"/>
      </xdr:nvSpPr>
      <xdr:spPr>
        <a:xfrm>
          <a:off x="1752111" y="1666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95749</xdr:rowOff>
    </xdr:from>
    <xdr:to>
      <xdr:col>6</xdr:col>
      <xdr:colOff>38100</xdr:colOff>
      <xdr:row>97</xdr:row>
      <xdr:rowOff>25899</xdr:rowOff>
    </xdr:to>
    <xdr:sp macro="" textlink="">
      <xdr:nvSpPr>
        <xdr:cNvPr id="262" name="楕円 261"/>
        <xdr:cNvSpPr/>
      </xdr:nvSpPr>
      <xdr:spPr>
        <a:xfrm>
          <a:off x="1079500" y="165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17026</xdr:rowOff>
    </xdr:from>
    <xdr:ext cx="534377" cy="259045"/>
    <xdr:sp macro="" textlink="">
      <xdr:nvSpPr>
        <xdr:cNvPr id="263" name="テキスト ボックス 262"/>
        <xdr:cNvSpPr txBox="1"/>
      </xdr:nvSpPr>
      <xdr:spPr>
        <a:xfrm>
          <a:off x="863111" y="1664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75905</xdr:rowOff>
    </xdr:from>
    <xdr:to>
      <xdr:col>55</xdr:col>
      <xdr:colOff>0</xdr:colOff>
      <xdr:row>38</xdr:row>
      <xdr:rowOff>84127</xdr:rowOff>
    </xdr:to>
    <xdr:cxnSp macro="">
      <xdr:nvCxnSpPr>
        <xdr:cNvPr id="292" name="直線コネクタ 291"/>
        <xdr:cNvCxnSpPr/>
      </xdr:nvCxnSpPr>
      <xdr:spPr>
        <a:xfrm flipV="1">
          <a:off x="9639300" y="6591005"/>
          <a:ext cx="8382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49201</xdr:rowOff>
    </xdr:from>
    <xdr:to>
      <xdr:col>50</xdr:col>
      <xdr:colOff>114300</xdr:colOff>
      <xdr:row>38</xdr:row>
      <xdr:rowOff>84127</xdr:rowOff>
    </xdr:to>
    <xdr:cxnSp macro="">
      <xdr:nvCxnSpPr>
        <xdr:cNvPr id="295" name="直線コネクタ 294"/>
        <xdr:cNvCxnSpPr/>
      </xdr:nvCxnSpPr>
      <xdr:spPr>
        <a:xfrm>
          <a:off x="8750300" y="6564301"/>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44492</xdr:rowOff>
    </xdr:from>
    <xdr:to>
      <xdr:col>45</xdr:col>
      <xdr:colOff>177800</xdr:colOff>
      <xdr:row>38</xdr:row>
      <xdr:rowOff>49201</xdr:rowOff>
    </xdr:to>
    <xdr:cxnSp macro="">
      <xdr:nvCxnSpPr>
        <xdr:cNvPr id="298" name="直線コネクタ 297"/>
        <xdr:cNvCxnSpPr/>
      </xdr:nvCxnSpPr>
      <xdr:spPr>
        <a:xfrm>
          <a:off x="7861300" y="6559592"/>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44492</xdr:rowOff>
    </xdr:from>
    <xdr:to>
      <xdr:col>41</xdr:col>
      <xdr:colOff>50800</xdr:colOff>
      <xdr:row>38</xdr:row>
      <xdr:rowOff>95784</xdr:rowOff>
    </xdr:to>
    <xdr:cxnSp macro="">
      <xdr:nvCxnSpPr>
        <xdr:cNvPr id="301" name="直線コネクタ 300"/>
        <xdr:cNvCxnSpPr/>
      </xdr:nvCxnSpPr>
      <xdr:spPr>
        <a:xfrm flipV="1">
          <a:off x="6972300" y="6559592"/>
          <a:ext cx="889000" cy="5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25105</xdr:rowOff>
    </xdr:from>
    <xdr:to>
      <xdr:col>55</xdr:col>
      <xdr:colOff>50800</xdr:colOff>
      <xdr:row>38</xdr:row>
      <xdr:rowOff>126705</xdr:rowOff>
    </xdr:to>
    <xdr:sp macro="" textlink="">
      <xdr:nvSpPr>
        <xdr:cNvPr id="311" name="楕円 310"/>
        <xdr:cNvSpPr/>
      </xdr:nvSpPr>
      <xdr:spPr>
        <a:xfrm>
          <a:off x="10426700" y="65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111482</xdr:rowOff>
    </xdr:from>
    <xdr:ext cx="534377" cy="259045"/>
    <xdr:sp macro="" textlink="">
      <xdr:nvSpPr>
        <xdr:cNvPr id="312" name="補助費等該当値テキスト"/>
        <xdr:cNvSpPr txBox="1"/>
      </xdr:nvSpPr>
      <xdr:spPr>
        <a:xfrm>
          <a:off x="10528300" y="645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33327</xdr:rowOff>
    </xdr:from>
    <xdr:to>
      <xdr:col>50</xdr:col>
      <xdr:colOff>165100</xdr:colOff>
      <xdr:row>38</xdr:row>
      <xdr:rowOff>134927</xdr:rowOff>
    </xdr:to>
    <xdr:sp macro="" textlink="">
      <xdr:nvSpPr>
        <xdr:cNvPr id="313" name="楕円 312"/>
        <xdr:cNvSpPr/>
      </xdr:nvSpPr>
      <xdr:spPr>
        <a:xfrm>
          <a:off x="9588500" y="65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126054</xdr:rowOff>
    </xdr:from>
    <xdr:ext cx="534377" cy="259045"/>
    <xdr:sp macro="" textlink="">
      <xdr:nvSpPr>
        <xdr:cNvPr id="314" name="テキスト ボックス 313"/>
        <xdr:cNvSpPr txBox="1"/>
      </xdr:nvSpPr>
      <xdr:spPr>
        <a:xfrm>
          <a:off x="9372111" y="66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169851</xdr:rowOff>
    </xdr:from>
    <xdr:to>
      <xdr:col>46</xdr:col>
      <xdr:colOff>38100</xdr:colOff>
      <xdr:row>38</xdr:row>
      <xdr:rowOff>100001</xdr:rowOff>
    </xdr:to>
    <xdr:sp macro="" textlink="">
      <xdr:nvSpPr>
        <xdr:cNvPr id="315" name="楕円 314"/>
        <xdr:cNvSpPr/>
      </xdr:nvSpPr>
      <xdr:spPr>
        <a:xfrm>
          <a:off x="8699500" y="65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91128</xdr:rowOff>
    </xdr:from>
    <xdr:ext cx="534377" cy="259045"/>
    <xdr:sp macro="" textlink="">
      <xdr:nvSpPr>
        <xdr:cNvPr id="316" name="テキスト ボックス 315"/>
        <xdr:cNvSpPr txBox="1"/>
      </xdr:nvSpPr>
      <xdr:spPr>
        <a:xfrm>
          <a:off x="8483111" y="66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165142</xdr:rowOff>
    </xdr:from>
    <xdr:to>
      <xdr:col>41</xdr:col>
      <xdr:colOff>101600</xdr:colOff>
      <xdr:row>38</xdr:row>
      <xdr:rowOff>95292</xdr:rowOff>
    </xdr:to>
    <xdr:sp macro="" textlink="">
      <xdr:nvSpPr>
        <xdr:cNvPr id="317" name="楕円 316"/>
        <xdr:cNvSpPr/>
      </xdr:nvSpPr>
      <xdr:spPr>
        <a:xfrm>
          <a:off x="7810500" y="650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86419</xdr:rowOff>
    </xdr:from>
    <xdr:ext cx="534377" cy="259045"/>
    <xdr:sp macro="" textlink="">
      <xdr:nvSpPr>
        <xdr:cNvPr id="318" name="テキスト ボックス 317"/>
        <xdr:cNvSpPr txBox="1"/>
      </xdr:nvSpPr>
      <xdr:spPr>
        <a:xfrm>
          <a:off x="7594111" y="66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44984</xdr:rowOff>
    </xdr:from>
    <xdr:to>
      <xdr:col>36</xdr:col>
      <xdr:colOff>165100</xdr:colOff>
      <xdr:row>38</xdr:row>
      <xdr:rowOff>146584</xdr:rowOff>
    </xdr:to>
    <xdr:sp macro="" textlink="">
      <xdr:nvSpPr>
        <xdr:cNvPr id="319" name="楕円 318"/>
        <xdr:cNvSpPr/>
      </xdr:nvSpPr>
      <xdr:spPr>
        <a:xfrm>
          <a:off x="6921500" y="65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137711</xdr:rowOff>
    </xdr:from>
    <xdr:ext cx="534377" cy="259045"/>
    <xdr:sp macro="" textlink="">
      <xdr:nvSpPr>
        <xdr:cNvPr id="320" name="テキスト ボックス 319"/>
        <xdr:cNvSpPr txBox="1"/>
      </xdr:nvSpPr>
      <xdr:spPr>
        <a:xfrm>
          <a:off x="6705111" y="66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107992</xdr:rowOff>
    </xdr:from>
    <xdr:to>
      <xdr:col>55</xdr:col>
      <xdr:colOff>0</xdr:colOff>
      <xdr:row>58</xdr:row>
      <xdr:rowOff>111247</xdr:rowOff>
    </xdr:to>
    <xdr:cxnSp macro="">
      <xdr:nvCxnSpPr>
        <xdr:cNvPr id="347" name="直線コネクタ 346"/>
        <xdr:cNvCxnSpPr/>
      </xdr:nvCxnSpPr>
      <xdr:spPr>
        <a:xfrm>
          <a:off x="9639300" y="10052092"/>
          <a:ext cx="8382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107992</xdr:rowOff>
    </xdr:from>
    <xdr:to>
      <xdr:col>50</xdr:col>
      <xdr:colOff>114300</xdr:colOff>
      <xdr:row>58</xdr:row>
      <xdr:rowOff>114822</xdr:rowOff>
    </xdr:to>
    <xdr:cxnSp macro="">
      <xdr:nvCxnSpPr>
        <xdr:cNvPr id="350" name="直線コネクタ 349"/>
        <xdr:cNvCxnSpPr/>
      </xdr:nvCxnSpPr>
      <xdr:spPr>
        <a:xfrm flipV="1">
          <a:off x="8750300" y="10052092"/>
          <a:ext cx="889000" cy="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66518</xdr:rowOff>
    </xdr:from>
    <xdr:to>
      <xdr:col>45</xdr:col>
      <xdr:colOff>177800</xdr:colOff>
      <xdr:row>58</xdr:row>
      <xdr:rowOff>114822</xdr:rowOff>
    </xdr:to>
    <xdr:cxnSp macro="">
      <xdr:nvCxnSpPr>
        <xdr:cNvPr id="353" name="直線コネクタ 352"/>
        <xdr:cNvCxnSpPr/>
      </xdr:nvCxnSpPr>
      <xdr:spPr>
        <a:xfrm>
          <a:off x="7861300" y="10010618"/>
          <a:ext cx="889000" cy="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66518</xdr:rowOff>
    </xdr:from>
    <xdr:to>
      <xdr:col>41</xdr:col>
      <xdr:colOff>50800</xdr:colOff>
      <xdr:row>58</xdr:row>
      <xdr:rowOff>77920</xdr:rowOff>
    </xdr:to>
    <xdr:cxnSp macro="">
      <xdr:nvCxnSpPr>
        <xdr:cNvPr id="356" name="直線コネクタ 355"/>
        <xdr:cNvCxnSpPr/>
      </xdr:nvCxnSpPr>
      <xdr:spPr>
        <a:xfrm flipV="1">
          <a:off x="6972300" y="10010618"/>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60447</xdr:rowOff>
    </xdr:from>
    <xdr:to>
      <xdr:col>55</xdr:col>
      <xdr:colOff>50800</xdr:colOff>
      <xdr:row>58</xdr:row>
      <xdr:rowOff>162047</xdr:rowOff>
    </xdr:to>
    <xdr:sp macro="" textlink="">
      <xdr:nvSpPr>
        <xdr:cNvPr id="366" name="楕円 365"/>
        <xdr:cNvSpPr/>
      </xdr:nvSpPr>
      <xdr:spPr>
        <a:xfrm>
          <a:off x="10426700" y="100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146824</xdr:rowOff>
    </xdr:from>
    <xdr:ext cx="534377" cy="259045"/>
    <xdr:sp macro="" textlink="">
      <xdr:nvSpPr>
        <xdr:cNvPr id="367" name="普通建設事業費該当値テキスト"/>
        <xdr:cNvSpPr txBox="1"/>
      </xdr:nvSpPr>
      <xdr:spPr>
        <a:xfrm>
          <a:off x="10528300" y="991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57192</xdr:rowOff>
    </xdr:from>
    <xdr:to>
      <xdr:col>50</xdr:col>
      <xdr:colOff>165100</xdr:colOff>
      <xdr:row>58</xdr:row>
      <xdr:rowOff>158792</xdr:rowOff>
    </xdr:to>
    <xdr:sp macro="" textlink="">
      <xdr:nvSpPr>
        <xdr:cNvPr id="368" name="楕円 367"/>
        <xdr:cNvSpPr/>
      </xdr:nvSpPr>
      <xdr:spPr>
        <a:xfrm>
          <a:off x="9588500" y="100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149919</xdr:rowOff>
    </xdr:from>
    <xdr:ext cx="534377" cy="259045"/>
    <xdr:sp macro="" textlink="">
      <xdr:nvSpPr>
        <xdr:cNvPr id="369" name="テキスト ボックス 368"/>
        <xdr:cNvSpPr txBox="1"/>
      </xdr:nvSpPr>
      <xdr:spPr>
        <a:xfrm>
          <a:off x="9372111" y="1009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64022</xdr:rowOff>
    </xdr:from>
    <xdr:to>
      <xdr:col>46</xdr:col>
      <xdr:colOff>38100</xdr:colOff>
      <xdr:row>58</xdr:row>
      <xdr:rowOff>165622</xdr:rowOff>
    </xdr:to>
    <xdr:sp macro="" textlink="">
      <xdr:nvSpPr>
        <xdr:cNvPr id="370" name="楕円 369"/>
        <xdr:cNvSpPr/>
      </xdr:nvSpPr>
      <xdr:spPr>
        <a:xfrm>
          <a:off x="8699500" y="100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156749</xdr:rowOff>
    </xdr:from>
    <xdr:ext cx="534377" cy="259045"/>
    <xdr:sp macro="" textlink="">
      <xdr:nvSpPr>
        <xdr:cNvPr id="371" name="テキスト ボックス 370"/>
        <xdr:cNvSpPr txBox="1"/>
      </xdr:nvSpPr>
      <xdr:spPr>
        <a:xfrm>
          <a:off x="8483111" y="101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15718</xdr:rowOff>
    </xdr:from>
    <xdr:to>
      <xdr:col>41</xdr:col>
      <xdr:colOff>101600</xdr:colOff>
      <xdr:row>58</xdr:row>
      <xdr:rowOff>117318</xdr:rowOff>
    </xdr:to>
    <xdr:sp macro="" textlink="">
      <xdr:nvSpPr>
        <xdr:cNvPr id="372" name="楕円 371"/>
        <xdr:cNvSpPr/>
      </xdr:nvSpPr>
      <xdr:spPr>
        <a:xfrm>
          <a:off x="7810500" y="995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108445</xdr:rowOff>
    </xdr:from>
    <xdr:ext cx="599010" cy="259045"/>
    <xdr:sp macro="" textlink="">
      <xdr:nvSpPr>
        <xdr:cNvPr id="373" name="テキスト ボックス 372"/>
        <xdr:cNvSpPr txBox="1"/>
      </xdr:nvSpPr>
      <xdr:spPr>
        <a:xfrm>
          <a:off x="7561795" y="1005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27120</xdr:rowOff>
    </xdr:from>
    <xdr:to>
      <xdr:col>36</xdr:col>
      <xdr:colOff>165100</xdr:colOff>
      <xdr:row>58</xdr:row>
      <xdr:rowOff>128720</xdr:rowOff>
    </xdr:to>
    <xdr:sp macro="" textlink="">
      <xdr:nvSpPr>
        <xdr:cNvPr id="374" name="楕円 373"/>
        <xdr:cNvSpPr/>
      </xdr:nvSpPr>
      <xdr:spPr>
        <a:xfrm>
          <a:off x="6921500" y="99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119847</xdr:rowOff>
    </xdr:from>
    <xdr:ext cx="599010" cy="259045"/>
    <xdr:sp macro="" textlink="">
      <xdr:nvSpPr>
        <xdr:cNvPr id="375" name="テキスト ボックス 374"/>
        <xdr:cNvSpPr txBox="1"/>
      </xdr:nvSpPr>
      <xdr:spPr>
        <a:xfrm>
          <a:off x="6672795" y="1006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17470</xdr:rowOff>
    </xdr:from>
    <xdr:to>
      <xdr:col>55</xdr:col>
      <xdr:colOff>0</xdr:colOff>
      <xdr:row>79</xdr:row>
      <xdr:rowOff>34714</xdr:rowOff>
    </xdr:to>
    <xdr:cxnSp macro="">
      <xdr:nvCxnSpPr>
        <xdr:cNvPr id="404" name="直線コネクタ 403"/>
        <xdr:cNvCxnSpPr/>
      </xdr:nvCxnSpPr>
      <xdr:spPr>
        <a:xfrm>
          <a:off x="9639300" y="13562020"/>
          <a:ext cx="8382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16819</xdr:rowOff>
    </xdr:from>
    <xdr:to>
      <xdr:col>50</xdr:col>
      <xdr:colOff>114300</xdr:colOff>
      <xdr:row>79</xdr:row>
      <xdr:rowOff>17470</xdr:rowOff>
    </xdr:to>
    <xdr:cxnSp macro="">
      <xdr:nvCxnSpPr>
        <xdr:cNvPr id="407" name="直線コネクタ 406"/>
        <xdr:cNvCxnSpPr/>
      </xdr:nvCxnSpPr>
      <xdr:spPr>
        <a:xfrm>
          <a:off x="8750300" y="13561369"/>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64360</xdr:rowOff>
    </xdr:from>
    <xdr:to>
      <xdr:col>45</xdr:col>
      <xdr:colOff>177800</xdr:colOff>
      <xdr:row>79</xdr:row>
      <xdr:rowOff>16819</xdr:rowOff>
    </xdr:to>
    <xdr:cxnSp macro="">
      <xdr:nvCxnSpPr>
        <xdr:cNvPr id="410" name="直線コネクタ 409"/>
        <xdr:cNvCxnSpPr/>
      </xdr:nvCxnSpPr>
      <xdr:spPr>
        <a:xfrm>
          <a:off x="7861300" y="13437460"/>
          <a:ext cx="889000" cy="1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64360</xdr:rowOff>
    </xdr:from>
    <xdr:to>
      <xdr:col>41</xdr:col>
      <xdr:colOff>50800</xdr:colOff>
      <xdr:row>78</xdr:row>
      <xdr:rowOff>107304</xdr:rowOff>
    </xdr:to>
    <xdr:cxnSp macro="">
      <xdr:nvCxnSpPr>
        <xdr:cNvPr id="413" name="直線コネクタ 412"/>
        <xdr:cNvCxnSpPr/>
      </xdr:nvCxnSpPr>
      <xdr:spPr>
        <a:xfrm flipV="1">
          <a:off x="6972300" y="13437460"/>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155364</xdr:rowOff>
    </xdr:from>
    <xdr:to>
      <xdr:col>55</xdr:col>
      <xdr:colOff>50800</xdr:colOff>
      <xdr:row>79</xdr:row>
      <xdr:rowOff>85514</xdr:rowOff>
    </xdr:to>
    <xdr:sp macro="" textlink="">
      <xdr:nvSpPr>
        <xdr:cNvPr id="423" name="楕円 422"/>
        <xdr:cNvSpPr/>
      </xdr:nvSpPr>
      <xdr:spPr>
        <a:xfrm>
          <a:off x="10426700" y="135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70291</xdr:rowOff>
    </xdr:from>
    <xdr:ext cx="469744" cy="259045"/>
    <xdr:sp macro="" textlink="">
      <xdr:nvSpPr>
        <xdr:cNvPr id="424" name="普通建設事業費 （ うち新規整備　）該当値テキスト"/>
        <xdr:cNvSpPr txBox="1"/>
      </xdr:nvSpPr>
      <xdr:spPr>
        <a:xfrm>
          <a:off x="10528300" y="1344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138120</xdr:rowOff>
    </xdr:from>
    <xdr:to>
      <xdr:col>50</xdr:col>
      <xdr:colOff>165100</xdr:colOff>
      <xdr:row>79</xdr:row>
      <xdr:rowOff>68270</xdr:rowOff>
    </xdr:to>
    <xdr:sp macro="" textlink="">
      <xdr:nvSpPr>
        <xdr:cNvPr id="425" name="楕円 424"/>
        <xdr:cNvSpPr/>
      </xdr:nvSpPr>
      <xdr:spPr>
        <a:xfrm>
          <a:off x="9588500" y="135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59397</xdr:rowOff>
    </xdr:from>
    <xdr:ext cx="534377" cy="259045"/>
    <xdr:sp macro="" textlink="">
      <xdr:nvSpPr>
        <xdr:cNvPr id="426" name="テキスト ボックス 425"/>
        <xdr:cNvSpPr txBox="1"/>
      </xdr:nvSpPr>
      <xdr:spPr>
        <a:xfrm>
          <a:off x="9372111" y="136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137469</xdr:rowOff>
    </xdr:from>
    <xdr:to>
      <xdr:col>46</xdr:col>
      <xdr:colOff>38100</xdr:colOff>
      <xdr:row>79</xdr:row>
      <xdr:rowOff>67619</xdr:rowOff>
    </xdr:to>
    <xdr:sp macro="" textlink="">
      <xdr:nvSpPr>
        <xdr:cNvPr id="427" name="楕円 426"/>
        <xdr:cNvSpPr/>
      </xdr:nvSpPr>
      <xdr:spPr>
        <a:xfrm>
          <a:off x="8699500" y="135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58746</xdr:rowOff>
    </xdr:from>
    <xdr:ext cx="534377" cy="259045"/>
    <xdr:sp macro="" textlink="">
      <xdr:nvSpPr>
        <xdr:cNvPr id="428" name="テキスト ボックス 427"/>
        <xdr:cNvSpPr txBox="1"/>
      </xdr:nvSpPr>
      <xdr:spPr>
        <a:xfrm>
          <a:off x="8483111" y="136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13560</xdr:rowOff>
    </xdr:from>
    <xdr:to>
      <xdr:col>41</xdr:col>
      <xdr:colOff>101600</xdr:colOff>
      <xdr:row>78</xdr:row>
      <xdr:rowOff>115160</xdr:rowOff>
    </xdr:to>
    <xdr:sp macro="" textlink="">
      <xdr:nvSpPr>
        <xdr:cNvPr id="429" name="楕円 428"/>
        <xdr:cNvSpPr/>
      </xdr:nvSpPr>
      <xdr:spPr>
        <a:xfrm>
          <a:off x="7810500" y="133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131687</xdr:rowOff>
    </xdr:from>
    <xdr:ext cx="599010" cy="259045"/>
    <xdr:sp macro="" textlink="">
      <xdr:nvSpPr>
        <xdr:cNvPr id="430" name="テキスト ボックス 429"/>
        <xdr:cNvSpPr txBox="1"/>
      </xdr:nvSpPr>
      <xdr:spPr>
        <a:xfrm>
          <a:off x="7561795" y="1316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56504</xdr:rowOff>
    </xdr:from>
    <xdr:to>
      <xdr:col>36</xdr:col>
      <xdr:colOff>165100</xdr:colOff>
      <xdr:row>78</xdr:row>
      <xdr:rowOff>158104</xdr:rowOff>
    </xdr:to>
    <xdr:sp macro="" textlink="">
      <xdr:nvSpPr>
        <xdr:cNvPr id="431" name="楕円 430"/>
        <xdr:cNvSpPr/>
      </xdr:nvSpPr>
      <xdr:spPr>
        <a:xfrm>
          <a:off x="6921500" y="13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149231</xdr:rowOff>
    </xdr:from>
    <xdr:ext cx="534377" cy="259045"/>
    <xdr:sp macro="" textlink="">
      <xdr:nvSpPr>
        <xdr:cNvPr id="432" name="テキスト ボックス 431"/>
        <xdr:cNvSpPr txBox="1"/>
      </xdr:nvSpPr>
      <xdr:spPr>
        <a:xfrm>
          <a:off x="6705111" y="1352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122427</xdr:rowOff>
    </xdr:from>
    <xdr:to>
      <xdr:col>55</xdr:col>
      <xdr:colOff>0</xdr:colOff>
      <xdr:row>98</xdr:row>
      <xdr:rowOff>131356</xdr:rowOff>
    </xdr:to>
    <xdr:cxnSp macro="">
      <xdr:nvCxnSpPr>
        <xdr:cNvPr id="459" name="直線コネクタ 458"/>
        <xdr:cNvCxnSpPr/>
      </xdr:nvCxnSpPr>
      <xdr:spPr>
        <a:xfrm flipV="1">
          <a:off x="9639300" y="16924527"/>
          <a:ext cx="8382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131356</xdr:rowOff>
    </xdr:from>
    <xdr:to>
      <xdr:col>50</xdr:col>
      <xdr:colOff>114300</xdr:colOff>
      <xdr:row>98</xdr:row>
      <xdr:rowOff>132139</xdr:rowOff>
    </xdr:to>
    <xdr:cxnSp macro="">
      <xdr:nvCxnSpPr>
        <xdr:cNvPr id="462" name="直線コネクタ 461"/>
        <xdr:cNvCxnSpPr/>
      </xdr:nvCxnSpPr>
      <xdr:spPr>
        <a:xfrm flipV="1">
          <a:off x="8750300" y="16933456"/>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130938</xdr:rowOff>
    </xdr:from>
    <xdr:to>
      <xdr:col>45</xdr:col>
      <xdr:colOff>177800</xdr:colOff>
      <xdr:row>98</xdr:row>
      <xdr:rowOff>132139</xdr:rowOff>
    </xdr:to>
    <xdr:cxnSp macro="">
      <xdr:nvCxnSpPr>
        <xdr:cNvPr id="465" name="直線コネクタ 464"/>
        <xdr:cNvCxnSpPr/>
      </xdr:nvCxnSpPr>
      <xdr:spPr>
        <a:xfrm>
          <a:off x="7861300" y="16933038"/>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128879</xdr:rowOff>
    </xdr:from>
    <xdr:to>
      <xdr:col>41</xdr:col>
      <xdr:colOff>50800</xdr:colOff>
      <xdr:row>98</xdr:row>
      <xdr:rowOff>130938</xdr:rowOff>
    </xdr:to>
    <xdr:cxnSp macro="">
      <xdr:nvCxnSpPr>
        <xdr:cNvPr id="468" name="直線コネクタ 467"/>
        <xdr:cNvCxnSpPr/>
      </xdr:nvCxnSpPr>
      <xdr:spPr>
        <a:xfrm>
          <a:off x="6972300" y="16930979"/>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71627</xdr:rowOff>
    </xdr:from>
    <xdr:to>
      <xdr:col>55</xdr:col>
      <xdr:colOff>50800</xdr:colOff>
      <xdr:row>99</xdr:row>
      <xdr:rowOff>1777</xdr:rowOff>
    </xdr:to>
    <xdr:sp macro="" textlink="">
      <xdr:nvSpPr>
        <xdr:cNvPr id="478" name="楕円 477"/>
        <xdr:cNvSpPr/>
      </xdr:nvSpPr>
      <xdr:spPr>
        <a:xfrm>
          <a:off x="10426700" y="1687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34377" cy="259045"/>
    <xdr:sp macro="" textlink="">
      <xdr:nvSpPr>
        <xdr:cNvPr id="479" name="普通建設事業費 （ うち更新整備　）該当値テキスト"/>
        <xdr:cNvSpPr txBox="1"/>
      </xdr:nvSpPr>
      <xdr:spPr>
        <a:xfrm>
          <a:off x="10528300" y="168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80556</xdr:rowOff>
    </xdr:from>
    <xdr:to>
      <xdr:col>50</xdr:col>
      <xdr:colOff>165100</xdr:colOff>
      <xdr:row>99</xdr:row>
      <xdr:rowOff>10706</xdr:rowOff>
    </xdr:to>
    <xdr:sp macro="" textlink="">
      <xdr:nvSpPr>
        <xdr:cNvPr id="480" name="楕円 479"/>
        <xdr:cNvSpPr/>
      </xdr:nvSpPr>
      <xdr:spPr>
        <a:xfrm>
          <a:off x="9588500" y="168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1833</xdr:rowOff>
    </xdr:from>
    <xdr:ext cx="534377" cy="259045"/>
    <xdr:sp macro="" textlink="">
      <xdr:nvSpPr>
        <xdr:cNvPr id="481" name="テキスト ボックス 480"/>
        <xdr:cNvSpPr txBox="1"/>
      </xdr:nvSpPr>
      <xdr:spPr>
        <a:xfrm>
          <a:off x="9372111" y="169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81339</xdr:rowOff>
    </xdr:from>
    <xdr:to>
      <xdr:col>46</xdr:col>
      <xdr:colOff>38100</xdr:colOff>
      <xdr:row>99</xdr:row>
      <xdr:rowOff>11489</xdr:rowOff>
    </xdr:to>
    <xdr:sp macro="" textlink="">
      <xdr:nvSpPr>
        <xdr:cNvPr id="482" name="楕円 481"/>
        <xdr:cNvSpPr/>
      </xdr:nvSpPr>
      <xdr:spPr>
        <a:xfrm>
          <a:off x="8699500" y="168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2616</xdr:rowOff>
    </xdr:from>
    <xdr:ext cx="534377" cy="259045"/>
    <xdr:sp macro="" textlink="">
      <xdr:nvSpPr>
        <xdr:cNvPr id="483" name="テキスト ボックス 482"/>
        <xdr:cNvSpPr txBox="1"/>
      </xdr:nvSpPr>
      <xdr:spPr>
        <a:xfrm>
          <a:off x="8483111" y="169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80138</xdr:rowOff>
    </xdr:from>
    <xdr:to>
      <xdr:col>41</xdr:col>
      <xdr:colOff>101600</xdr:colOff>
      <xdr:row>99</xdr:row>
      <xdr:rowOff>10288</xdr:rowOff>
    </xdr:to>
    <xdr:sp macro="" textlink="">
      <xdr:nvSpPr>
        <xdr:cNvPr id="484" name="楕円 483"/>
        <xdr:cNvSpPr/>
      </xdr:nvSpPr>
      <xdr:spPr>
        <a:xfrm>
          <a:off x="7810500" y="1688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1415</xdr:rowOff>
    </xdr:from>
    <xdr:ext cx="534377" cy="259045"/>
    <xdr:sp macro="" textlink="">
      <xdr:nvSpPr>
        <xdr:cNvPr id="485" name="テキスト ボックス 484"/>
        <xdr:cNvSpPr txBox="1"/>
      </xdr:nvSpPr>
      <xdr:spPr>
        <a:xfrm>
          <a:off x="7594111" y="1697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78079</xdr:rowOff>
    </xdr:from>
    <xdr:to>
      <xdr:col>36</xdr:col>
      <xdr:colOff>165100</xdr:colOff>
      <xdr:row>99</xdr:row>
      <xdr:rowOff>8229</xdr:rowOff>
    </xdr:to>
    <xdr:sp macro="" textlink="">
      <xdr:nvSpPr>
        <xdr:cNvPr id="486" name="楕円 485"/>
        <xdr:cNvSpPr/>
      </xdr:nvSpPr>
      <xdr:spPr>
        <a:xfrm>
          <a:off x="6921500" y="168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170806</xdr:rowOff>
    </xdr:from>
    <xdr:ext cx="534377" cy="259045"/>
    <xdr:sp macro="" textlink="">
      <xdr:nvSpPr>
        <xdr:cNvPr id="487" name="テキスト ボックス 486"/>
        <xdr:cNvSpPr txBox="1"/>
      </xdr:nvSpPr>
      <xdr:spPr>
        <a:xfrm>
          <a:off x="6705111" y="1697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8758</xdr:rowOff>
    </xdr:from>
    <xdr:to>
      <xdr:col>85</xdr:col>
      <xdr:colOff>127000</xdr:colOff>
      <xdr:row>39</xdr:row>
      <xdr:rowOff>16332</xdr:rowOff>
    </xdr:to>
    <xdr:cxnSp macro="">
      <xdr:nvCxnSpPr>
        <xdr:cNvPr id="516" name="直線コネクタ 515"/>
        <xdr:cNvCxnSpPr/>
      </xdr:nvCxnSpPr>
      <xdr:spPr>
        <a:xfrm flipV="1">
          <a:off x="15481300" y="6695308"/>
          <a:ext cx="83820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16332</xdr:rowOff>
    </xdr:from>
    <xdr:to>
      <xdr:col>81</xdr:col>
      <xdr:colOff>50800</xdr:colOff>
      <xdr:row>39</xdr:row>
      <xdr:rowOff>32879</xdr:rowOff>
    </xdr:to>
    <xdr:cxnSp macro="">
      <xdr:nvCxnSpPr>
        <xdr:cNvPr id="519" name="直線コネクタ 518"/>
        <xdr:cNvCxnSpPr/>
      </xdr:nvCxnSpPr>
      <xdr:spPr>
        <a:xfrm flipV="1">
          <a:off x="14592300" y="6702882"/>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18097</xdr:rowOff>
    </xdr:from>
    <xdr:to>
      <xdr:col>76</xdr:col>
      <xdr:colOff>114300</xdr:colOff>
      <xdr:row>39</xdr:row>
      <xdr:rowOff>32879</xdr:rowOff>
    </xdr:to>
    <xdr:cxnSp macro="">
      <xdr:nvCxnSpPr>
        <xdr:cNvPr id="522" name="直線コネクタ 521"/>
        <xdr:cNvCxnSpPr/>
      </xdr:nvCxnSpPr>
      <xdr:spPr>
        <a:xfrm>
          <a:off x="13703300" y="6704647"/>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18097</xdr:rowOff>
    </xdr:from>
    <xdr:to>
      <xdr:col>71</xdr:col>
      <xdr:colOff>177800</xdr:colOff>
      <xdr:row>39</xdr:row>
      <xdr:rowOff>23251</xdr:rowOff>
    </xdr:to>
    <xdr:cxnSp macro="">
      <xdr:nvCxnSpPr>
        <xdr:cNvPr id="525" name="直線コネクタ 524"/>
        <xdr:cNvCxnSpPr/>
      </xdr:nvCxnSpPr>
      <xdr:spPr>
        <a:xfrm flipV="1">
          <a:off x="12814300" y="6704647"/>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129408</xdr:rowOff>
    </xdr:from>
    <xdr:to>
      <xdr:col>85</xdr:col>
      <xdr:colOff>177800</xdr:colOff>
      <xdr:row>39</xdr:row>
      <xdr:rowOff>59558</xdr:rowOff>
    </xdr:to>
    <xdr:sp macro="" textlink="">
      <xdr:nvSpPr>
        <xdr:cNvPr id="535" name="楕円 534"/>
        <xdr:cNvSpPr/>
      </xdr:nvSpPr>
      <xdr:spPr>
        <a:xfrm>
          <a:off x="16268700" y="664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469744" cy="259045"/>
    <xdr:sp macro="" textlink="">
      <xdr:nvSpPr>
        <xdr:cNvPr id="536" name="災害復旧事業費該当値テキスト"/>
        <xdr:cNvSpPr txBox="1"/>
      </xdr:nvSpPr>
      <xdr:spPr>
        <a:xfrm>
          <a:off x="16370300" y="658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136982</xdr:rowOff>
    </xdr:from>
    <xdr:to>
      <xdr:col>81</xdr:col>
      <xdr:colOff>101600</xdr:colOff>
      <xdr:row>39</xdr:row>
      <xdr:rowOff>67132</xdr:rowOff>
    </xdr:to>
    <xdr:sp macro="" textlink="">
      <xdr:nvSpPr>
        <xdr:cNvPr id="537" name="楕円 536"/>
        <xdr:cNvSpPr/>
      </xdr:nvSpPr>
      <xdr:spPr>
        <a:xfrm>
          <a:off x="15430500" y="66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58259</xdr:rowOff>
    </xdr:from>
    <xdr:ext cx="469744" cy="259045"/>
    <xdr:sp macro="" textlink="">
      <xdr:nvSpPr>
        <xdr:cNvPr id="538" name="テキスト ボックス 537"/>
        <xdr:cNvSpPr txBox="1"/>
      </xdr:nvSpPr>
      <xdr:spPr>
        <a:xfrm>
          <a:off x="15246428" y="674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153529</xdr:rowOff>
    </xdr:from>
    <xdr:to>
      <xdr:col>76</xdr:col>
      <xdr:colOff>165100</xdr:colOff>
      <xdr:row>39</xdr:row>
      <xdr:rowOff>83679</xdr:rowOff>
    </xdr:to>
    <xdr:sp macro="" textlink="">
      <xdr:nvSpPr>
        <xdr:cNvPr id="539" name="楕円 538"/>
        <xdr:cNvSpPr/>
      </xdr:nvSpPr>
      <xdr:spPr>
        <a:xfrm>
          <a:off x="14541500" y="66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74806</xdr:rowOff>
    </xdr:from>
    <xdr:ext cx="469744" cy="259045"/>
    <xdr:sp macro="" textlink="">
      <xdr:nvSpPr>
        <xdr:cNvPr id="540" name="テキスト ボックス 539"/>
        <xdr:cNvSpPr txBox="1"/>
      </xdr:nvSpPr>
      <xdr:spPr>
        <a:xfrm>
          <a:off x="14357428" y="676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138747</xdr:rowOff>
    </xdr:from>
    <xdr:to>
      <xdr:col>72</xdr:col>
      <xdr:colOff>38100</xdr:colOff>
      <xdr:row>39</xdr:row>
      <xdr:rowOff>68897</xdr:rowOff>
    </xdr:to>
    <xdr:sp macro="" textlink="">
      <xdr:nvSpPr>
        <xdr:cNvPr id="541" name="楕円 540"/>
        <xdr:cNvSpPr/>
      </xdr:nvSpPr>
      <xdr:spPr>
        <a:xfrm>
          <a:off x="13652500" y="66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60024</xdr:rowOff>
    </xdr:from>
    <xdr:ext cx="469744" cy="259045"/>
    <xdr:sp macro="" textlink="">
      <xdr:nvSpPr>
        <xdr:cNvPr id="542" name="テキスト ボックス 541"/>
        <xdr:cNvSpPr txBox="1"/>
      </xdr:nvSpPr>
      <xdr:spPr>
        <a:xfrm>
          <a:off x="13468428" y="674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143901</xdr:rowOff>
    </xdr:from>
    <xdr:to>
      <xdr:col>67</xdr:col>
      <xdr:colOff>101600</xdr:colOff>
      <xdr:row>39</xdr:row>
      <xdr:rowOff>74051</xdr:rowOff>
    </xdr:to>
    <xdr:sp macro="" textlink="">
      <xdr:nvSpPr>
        <xdr:cNvPr id="543" name="楕円 542"/>
        <xdr:cNvSpPr/>
      </xdr:nvSpPr>
      <xdr:spPr>
        <a:xfrm>
          <a:off x="12763500" y="66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65178</xdr:rowOff>
    </xdr:from>
    <xdr:ext cx="469744" cy="259045"/>
    <xdr:sp macro="" textlink="">
      <xdr:nvSpPr>
        <xdr:cNvPr id="544" name="テキスト ボックス 543"/>
        <xdr:cNvSpPr txBox="1"/>
      </xdr:nvSpPr>
      <xdr:spPr>
        <a:xfrm>
          <a:off x="12579428" y="675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168960</xdr:rowOff>
    </xdr:from>
    <xdr:to>
      <xdr:col>85</xdr:col>
      <xdr:colOff>127000</xdr:colOff>
      <xdr:row>78</xdr:row>
      <xdr:rowOff>1836</xdr:rowOff>
    </xdr:to>
    <xdr:cxnSp macro="">
      <xdr:nvCxnSpPr>
        <xdr:cNvPr id="628" name="直線コネクタ 627"/>
        <xdr:cNvCxnSpPr/>
      </xdr:nvCxnSpPr>
      <xdr:spPr>
        <a:xfrm>
          <a:off x="15481300" y="13370610"/>
          <a:ext cx="8382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157349</xdr:rowOff>
    </xdr:from>
    <xdr:to>
      <xdr:col>81</xdr:col>
      <xdr:colOff>50800</xdr:colOff>
      <xdr:row>77</xdr:row>
      <xdr:rowOff>168960</xdr:rowOff>
    </xdr:to>
    <xdr:cxnSp macro="">
      <xdr:nvCxnSpPr>
        <xdr:cNvPr id="631" name="直線コネクタ 630"/>
        <xdr:cNvCxnSpPr/>
      </xdr:nvCxnSpPr>
      <xdr:spPr>
        <a:xfrm>
          <a:off x="14592300" y="13358999"/>
          <a:ext cx="8890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135331</xdr:rowOff>
    </xdr:from>
    <xdr:to>
      <xdr:col>76</xdr:col>
      <xdr:colOff>114300</xdr:colOff>
      <xdr:row>77</xdr:row>
      <xdr:rowOff>157349</xdr:rowOff>
    </xdr:to>
    <xdr:cxnSp macro="">
      <xdr:nvCxnSpPr>
        <xdr:cNvPr id="634" name="直線コネクタ 633"/>
        <xdr:cNvCxnSpPr/>
      </xdr:nvCxnSpPr>
      <xdr:spPr>
        <a:xfrm>
          <a:off x="13703300" y="13336981"/>
          <a:ext cx="889000" cy="2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115756</xdr:rowOff>
    </xdr:from>
    <xdr:to>
      <xdr:col>71</xdr:col>
      <xdr:colOff>177800</xdr:colOff>
      <xdr:row>77</xdr:row>
      <xdr:rowOff>135331</xdr:rowOff>
    </xdr:to>
    <xdr:cxnSp macro="">
      <xdr:nvCxnSpPr>
        <xdr:cNvPr id="637" name="直線コネクタ 636"/>
        <xdr:cNvCxnSpPr/>
      </xdr:nvCxnSpPr>
      <xdr:spPr>
        <a:xfrm>
          <a:off x="12814300" y="13317406"/>
          <a:ext cx="889000" cy="1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122486</xdr:rowOff>
    </xdr:from>
    <xdr:to>
      <xdr:col>85</xdr:col>
      <xdr:colOff>177800</xdr:colOff>
      <xdr:row>78</xdr:row>
      <xdr:rowOff>52636</xdr:rowOff>
    </xdr:to>
    <xdr:sp macro="" textlink="">
      <xdr:nvSpPr>
        <xdr:cNvPr id="647" name="楕円 646"/>
        <xdr:cNvSpPr/>
      </xdr:nvSpPr>
      <xdr:spPr>
        <a:xfrm>
          <a:off x="16268700" y="133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100913</xdr:rowOff>
    </xdr:from>
    <xdr:ext cx="599010" cy="259045"/>
    <xdr:sp macro="" textlink="">
      <xdr:nvSpPr>
        <xdr:cNvPr id="648" name="公債費該当値テキスト"/>
        <xdr:cNvSpPr txBox="1"/>
      </xdr:nvSpPr>
      <xdr:spPr>
        <a:xfrm>
          <a:off x="16370300" y="1330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118160</xdr:rowOff>
    </xdr:from>
    <xdr:to>
      <xdr:col>81</xdr:col>
      <xdr:colOff>101600</xdr:colOff>
      <xdr:row>78</xdr:row>
      <xdr:rowOff>48310</xdr:rowOff>
    </xdr:to>
    <xdr:sp macro="" textlink="">
      <xdr:nvSpPr>
        <xdr:cNvPr id="649" name="楕円 648"/>
        <xdr:cNvSpPr/>
      </xdr:nvSpPr>
      <xdr:spPr>
        <a:xfrm>
          <a:off x="15430500" y="133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39437</xdr:rowOff>
    </xdr:from>
    <xdr:ext cx="599010" cy="259045"/>
    <xdr:sp macro="" textlink="">
      <xdr:nvSpPr>
        <xdr:cNvPr id="650" name="テキスト ボックス 649"/>
        <xdr:cNvSpPr txBox="1"/>
      </xdr:nvSpPr>
      <xdr:spPr>
        <a:xfrm>
          <a:off x="15181795" y="1341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106549</xdr:rowOff>
    </xdr:from>
    <xdr:to>
      <xdr:col>76</xdr:col>
      <xdr:colOff>165100</xdr:colOff>
      <xdr:row>78</xdr:row>
      <xdr:rowOff>36699</xdr:rowOff>
    </xdr:to>
    <xdr:sp macro="" textlink="">
      <xdr:nvSpPr>
        <xdr:cNvPr id="651" name="楕円 650"/>
        <xdr:cNvSpPr/>
      </xdr:nvSpPr>
      <xdr:spPr>
        <a:xfrm>
          <a:off x="14541500" y="133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27826</xdr:rowOff>
    </xdr:from>
    <xdr:ext cx="599010" cy="259045"/>
    <xdr:sp macro="" textlink="">
      <xdr:nvSpPr>
        <xdr:cNvPr id="652" name="テキスト ボックス 651"/>
        <xdr:cNvSpPr txBox="1"/>
      </xdr:nvSpPr>
      <xdr:spPr>
        <a:xfrm>
          <a:off x="14292795" y="1340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84531</xdr:rowOff>
    </xdr:from>
    <xdr:to>
      <xdr:col>72</xdr:col>
      <xdr:colOff>38100</xdr:colOff>
      <xdr:row>78</xdr:row>
      <xdr:rowOff>14681</xdr:rowOff>
    </xdr:to>
    <xdr:sp macro="" textlink="">
      <xdr:nvSpPr>
        <xdr:cNvPr id="653" name="楕円 652"/>
        <xdr:cNvSpPr/>
      </xdr:nvSpPr>
      <xdr:spPr>
        <a:xfrm>
          <a:off x="13652500" y="132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5808</xdr:rowOff>
    </xdr:from>
    <xdr:ext cx="599010" cy="259045"/>
    <xdr:sp macro="" textlink="">
      <xdr:nvSpPr>
        <xdr:cNvPr id="654" name="テキスト ボックス 653"/>
        <xdr:cNvSpPr txBox="1"/>
      </xdr:nvSpPr>
      <xdr:spPr>
        <a:xfrm>
          <a:off x="13403795" y="1337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64956</xdr:rowOff>
    </xdr:from>
    <xdr:to>
      <xdr:col>67</xdr:col>
      <xdr:colOff>101600</xdr:colOff>
      <xdr:row>77</xdr:row>
      <xdr:rowOff>166556</xdr:rowOff>
    </xdr:to>
    <xdr:sp macro="" textlink="">
      <xdr:nvSpPr>
        <xdr:cNvPr id="655" name="楕円 654"/>
        <xdr:cNvSpPr/>
      </xdr:nvSpPr>
      <xdr:spPr>
        <a:xfrm>
          <a:off x="12763500" y="132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157683</xdr:rowOff>
    </xdr:from>
    <xdr:ext cx="599010" cy="259045"/>
    <xdr:sp macro="" textlink="">
      <xdr:nvSpPr>
        <xdr:cNvPr id="656" name="テキスト ボックス 655"/>
        <xdr:cNvSpPr txBox="1"/>
      </xdr:nvSpPr>
      <xdr:spPr>
        <a:xfrm>
          <a:off x="12514795" y="1335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73112</xdr:rowOff>
    </xdr:from>
    <xdr:to>
      <xdr:col>85</xdr:col>
      <xdr:colOff>127000</xdr:colOff>
      <xdr:row>99</xdr:row>
      <xdr:rowOff>83060</xdr:rowOff>
    </xdr:to>
    <xdr:cxnSp macro="">
      <xdr:nvCxnSpPr>
        <xdr:cNvPr id="687" name="直線コネクタ 686"/>
        <xdr:cNvCxnSpPr/>
      </xdr:nvCxnSpPr>
      <xdr:spPr>
        <a:xfrm flipV="1">
          <a:off x="15481300" y="17046662"/>
          <a:ext cx="8382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83060</xdr:rowOff>
    </xdr:from>
    <xdr:to>
      <xdr:col>81</xdr:col>
      <xdr:colOff>50800</xdr:colOff>
      <xdr:row>99</xdr:row>
      <xdr:rowOff>98589</xdr:rowOff>
    </xdr:to>
    <xdr:cxnSp macro="">
      <xdr:nvCxnSpPr>
        <xdr:cNvPr id="690" name="直線コネクタ 689"/>
        <xdr:cNvCxnSpPr/>
      </xdr:nvCxnSpPr>
      <xdr:spPr>
        <a:xfrm flipV="1">
          <a:off x="14592300" y="17056610"/>
          <a:ext cx="8890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67898</xdr:rowOff>
    </xdr:from>
    <xdr:to>
      <xdr:col>76</xdr:col>
      <xdr:colOff>114300</xdr:colOff>
      <xdr:row>99</xdr:row>
      <xdr:rowOff>98589</xdr:rowOff>
    </xdr:to>
    <xdr:cxnSp macro="">
      <xdr:nvCxnSpPr>
        <xdr:cNvPr id="693" name="直線コネクタ 692"/>
        <xdr:cNvCxnSpPr/>
      </xdr:nvCxnSpPr>
      <xdr:spPr>
        <a:xfrm>
          <a:off x="13703300" y="17041448"/>
          <a:ext cx="889000" cy="3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67898</xdr:rowOff>
    </xdr:from>
    <xdr:to>
      <xdr:col>71</xdr:col>
      <xdr:colOff>177800</xdr:colOff>
      <xdr:row>99</xdr:row>
      <xdr:rowOff>98405</xdr:rowOff>
    </xdr:to>
    <xdr:cxnSp macro="">
      <xdr:nvCxnSpPr>
        <xdr:cNvPr id="696" name="直線コネクタ 695"/>
        <xdr:cNvCxnSpPr/>
      </xdr:nvCxnSpPr>
      <xdr:spPr>
        <a:xfrm flipV="1">
          <a:off x="12814300" y="17041448"/>
          <a:ext cx="889000" cy="3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22312</xdr:rowOff>
    </xdr:from>
    <xdr:to>
      <xdr:col>85</xdr:col>
      <xdr:colOff>177800</xdr:colOff>
      <xdr:row>99</xdr:row>
      <xdr:rowOff>123912</xdr:rowOff>
    </xdr:to>
    <xdr:sp macro="" textlink="">
      <xdr:nvSpPr>
        <xdr:cNvPr id="706" name="楕円 705"/>
        <xdr:cNvSpPr/>
      </xdr:nvSpPr>
      <xdr:spPr>
        <a:xfrm>
          <a:off x="16268700" y="169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32260</xdr:rowOff>
    </xdr:from>
    <xdr:to>
      <xdr:col>81</xdr:col>
      <xdr:colOff>101600</xdr:colOff>
      <xdr:row>99</xdr:row>
      <xdr:rowOff>133860</xdr:rowOff>
    </xdr:to>
    <xdr:sp macro="" textlink="">
      <xdr:nvSpPr>
        <xdr:cNvPr id="708" name="楕円 707"/>
        <xdr:cNvSpPr/>
      </xdr:nvSpPr>
      <xdr:spPr>
        <a:xfrm>
          <a:off x="15430500" y="170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124987</xdr:rowOff>
    </xdr:from>
    <xdr:ext cx="534377" cy="259045"/>
    <xdr:sp macro="" textlink="">
      <xdr:nvSpPr>
        <xdr:cNvPr id="709" name="テキスト ボックス 708"/>
        <xdr:cNvSpPr txBox="1"/>
      </xdr:nvSpPr>
      <xdr:spPr>
        <a:xfrm>
          <a:off x="15214111" y="1709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47789</xdr:rowOff>
    </xdr:from>
    <xdr:to>
      <xdr:col>76</xdr:col>
      <xdr:colOff>165100</xdr:colOff>
      <xdr:row>99</xdr:row>
      <xdr:rowOff>149389</xdr:rowOff>
    </xdr:to>
    <xdr:sp macro="" textlink="">
      <xdr:nvSpPr>
        <xdr:cNvPr id="710" name="楕円 709"/>
        <xdr:cNvSpPr/>
      </xdr:nvSpPr>
      <xdr:spPr>
        <a:xfrm>
          <a:off x="14541500" y="170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140516</xdr:rowOff>
    </xdr:from>
    <xdr:ext cx="378565" cy="259045"/>
    <xdr:sp macro="" textlink="">
      <xdr:nvSpPr>
        <xdr:cNvPr id="711" name="テキスト ボックス 710"/>
        <xdr:cNvSpPr txBox="1"/>
      </xdr:nvSpPr>
      <xdr:spPr>
        <a:xfrm>
          <a:off x="14403017" y="1711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17098</xdr:rowOff>
    </xdr:from>
    <xdr:to>
      <xdr:col>72</xdr:col>
      <xdr:colOff>38100</xdr:colOff>
      <xdr:row>99</xdr:row>
      <xdr:rowOff>118698</xdr:rowOff>
    </xdr:to>
    <xdr:sp macro="" textlink="">
      <xdr:nvSpPr>
        <xdr:cNvPr id="712" name="楕円 711"/>
        <xdr:cNvSpPr/>
      </xdr:nvSpPr>
      <xdr:spPr>
        <a:xfrm>
          <a:off x="13652500" y="169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109825</xdr:rowOff>
    </xdr:from>
    <xdr:ext cx="534377" cy="259045"/>
    <xdr:sp macro="" textlink="">
      <xdr:nvSpPr>
        <xdr:cNvPr id="713" name="テキスト ボックス 712"/>
        <xdr:cNvSpPr txBox="1"/>
      </xdr:nvSpPr>
      <xdr:spPr>
        <a:xfrm>
          <a:off x="13436111" y="170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47605</xdr:rowOff>
    </xdr:from>
    <xdr:to>
      <xdr:col>67</xdr:col>
      <xdr:colOff>101600</xdr:colOff>
      <xdr:row>99</xdr:row>
      <xdr:rowOff>149205</xdr:rowOff>
    </xdr:to>
    <xdr:sp macro="" textlink="">
      <xdr:nvSpPr>
        <xdr:cNvPr id="714" name="楕円 713"/>
        <xdr:cNvSpPr/>
      </xdr:nvSpPr>
      <xdr:spPr>
        <a:xfrm>
          <a:off x="12763500" y="170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140332</xdr:rowOff>
    </xdr:from>
    <xdr:ext cx="378565" cy="259045"/>
    <xdr:sp macro="" textlink="">
      <xdr:nvSpPr>
        <xdr:cNvPr id="715" name="テキスト ボックス 714"/>
        <xdr:cNvSpPr txBox="1"/>
      </xdr:nvSpPr>
      <xdr:spPr>
        <a:xfrm>
          <a:off x="12625017" y="1711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139467</xdr:rowOff>
    </xdr:from>
    <xdr:to>
      <xdr:col>116</xdr:col>
      <xdr:colOff>63500</xdr:colOff>
      <xdr:row>75</xdr:row>
      <xdr:rowOff>149718</xdr:rowOff>
    </xdr:to>
    <xdr:cxnSp macro="">
      <xdr:nvCxnSpPr>
        <xdr:cNvPr id="856" name="直線コネクタ 855"/>
        <xdr:cNvCxnSpPr/>
      </xdr:nvCxnSpPr>
      <xdr:spPr>
        <a:xfrm flipV="1">
          <a:off x="21323300" y="12998217"/>
          <a:ext cx="838200" cy="1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149718</xdr:rowOff>
    </xdr:from>
    <xdr:to>
      <xdr:col>111</xdr:col>
      <xdr:colOff>177800</xdr:colOff>
      <xdr:row>76</xdr:row>
      <xdr:rowOff>25707</xdr:rowOff>
    </xdr:to>
    <xdr:cxnSp macro="">
      <xdr:nvCxnSpPr>
        <xdr:cNvPr id="859" name="直線コネクタ 858"/>
        <xdr:cNvCxnSpPr/>
      </xdr:nvCxnSpPr>
      <xdr:spPr>
        <a:xfrm flipV="1">
          <a:off x="20434300" y="13008468"/>
          <a:ext cx="8890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1725</xdr:rowOff>
    </xdr:from>
    <xdr:to>
      <xdr:col>107</xdr:col>
      <xdr:colOff>50800</xdr:colOff>
      <xdr:row>76</xdr:row>
      <xdr:rowOff>25707</xdr:rowOff>
    </xdr:to>
    <xdr:cxnSp macro="">
      <xdr:nvCxnSpPr>
        <xdr:cNvPr id="862" name="直線コネクタ 861"/>
        <xdr:cNvCxnSpPr/>
      </xdr:nvCxnSpPr>
      <xdr:spPr>
        <a:xfrm>
          <a:off x="19545300" y="13031925"/>
          <a:ext cx="889000" cy="2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1725</xdr:rowOff>
    </xdr:from>
    <xdr:to>
      <xdr:col>102</xdr:col>
      <xdr:colOff>114300</xdr:colOff>
      <xdr:row>76</xdr:row>
      <xdr:rowOff>11702</xdr:rowOff>
    </xdr:to>
    <xdr:cxnSp macro="">
      <xdr:nvCxnSpPr>
        <xdr:cNvPr id="865" name="直線コネクタ 864"/>
        <xdr:cNvCxnSpPr/>
      </xdr:nvCxnSpPr>
      <xdr:spPr>
        <a:xfrm flipV="1">
          <a:off x="18656300" y="13031925"/>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88667</xdr:rowOff>
    </xdr:from>
    <xdr:to>
      <xdr:col>116</xdr:col>
      <xdr:colOff>114300</xdr:colOff>
      <xdr:row>76</xdr:row>
      <xdr:rowOff>18817</xdr:rowOff>
    </xdr:to>
    <xdr:sp macro="" textlink="">
      <xdr:nvSpPr>
        <xdr:cNvPr id="875" name="楕円 874"/>
        <xdr:cNvSpPr/>
      </xdr:nvSpPr>
      <xdr:spPr>
        <a:xfrm>
          <a:off x="22110700" y="129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111544</xdr:rowOff>
    </xdr:from>
    <xdr:ext cx="599010" cy="259045"/>
    <xdr:sp macro="" textlink="">
      <xdr:nvSpPr>
        <xdr:cNvPr id="876" name="繰出金該当値テキスト"/>
        <xdr:cNvSpPr txBox="1"/>
      </xdr:nvSpPr>
      <xdr:spPr>
        <a:xfrm>
          <a:off x="22212300" y="127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98917</xdr:rowOff>
    </xdr:from>
    <xdr:to>
      <xdr:col>112</xdr:col>
      <xdr:colOff>38100</xdr:colOff>
      <xdr:row>76</xdr:row>
      <xdr:rowOff>29068</xdr:rowOff>
    </xdr:to>
    <xdr:sp macro="" textlink="">
      <xdr:nvSpPr>
        <xdr:cNvPr id="877" name="楕円 876"/>
        <xdr:cNvSpPr/>
      </xdr:nvSpPr>
      <xdr:spPr>
        <a:xfrm>
          <a:off x="21272500" y="129576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45594</xdr:rowOff>
    </xdr:from>
    <xdr:ext cx="599010" cy="259045"/>
    <xdr:sp macro="" textlink="">
      <xdr:nvSpPr>
        <xdr:cNvPr id="878" name="テキスト ボックス 877"/>
        <xdr:cNvSpPr txBox="1"/>
      </xdr:nvSpPr>
      <xdr:spPr>
        <a:xfrm>
          <a:off x="21023795" y="1273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146357</xdr:rowOff>
    </xdr:from>
    <xdr:to>
      <xdr:col>107</xdr:col>
      <xdr:colOff>101600</xdr:colOff>
      <xdr:row>76</xdr:row>
      <xdr:rowOff>76507</xdr:rowOff>
    </xdr:to>
    <xdr:sp macro="" textlink="">
      <xdr:nvSpPr>
        <xdr:cNvPr id="879" name="楕円 878"/>
        <xdr:cNvSpPr/>
      </xdr:nvSpPr>
      <xdr:spPr>
        <a:xfrm>
          <a:off x="20383500" y="130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67634</xdr:rowOff>
    </xdr:from>
    <xdr:ext cx="534377" cy="259045"/>
    <xdr:sp macro="" textlink="">
      <xdr:nvSpPr>
        <xdr:cNvPr id="880" name="テキスト ボックス 879"/>
        <xdr:cNvSpPr txBox="1"/>
      </xdr:nvSpPr>
      <xdr:spPr>
        <a:xfrm>
          <a:off x="20167111" y="130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122376</xdr:rowOff>
    </xdr:from>
    <xdr:to>
      <xdr:col>102</xdr:col>
      <xdr:colOff>165100</xdr:colOff>
      <xdr:row>76</xdr:row>
      <xdr:rowOff>52527</xdr:rowOff>
    </xdr:to>
    <xdr:sp macro="" textlink="">
      <xdr:nvSpPr>
        <xdr:cNvPr id="881" name="楕円 880"/>
        <xdr:cNvSpPr/>
      </xdr:nvSpPr>
      <xdr:spPr>
        <a:xfrm>
          <a:off x="19494500" y="129811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43652</xdr:rowOff>
    </xdr:from>
    <xdr:ext cx="599010" cy="259045"/>
    <xdr:sp macro="" textlink="">
      <xdr:nvSpPr>
        <xdr:cNvPr id="882" name="テキスト ボックス 881"/>
        <xdr:cNvSpPr txBox="1"/>
      </xdr:nvSpPr>
      <xdr:spPr>
        <a:xfrm>
          <a:off x="19245795" y="1307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132352</xdr:rowOff>
    </xdr:from>
    <xdr:to>
      <xdr:col>98</xdr:col>
      <xdr:colOff>38100</xdr:colOff>
      <xdr:row>76</xdr:row>
      <xdr:rowOff>62502</xdr:rowOff>
    </xdr:to>
    <xdr:sp macro="" textlink="">
      <xdr:nvSpPr>
        <xdr:cNvPr id="883" name="楕円 882"/>
        <xdr:cNvSpPr/>
      </xdr:nvSpPr>
      <xdr:spPr>
        <a:xfrm>
          <a:off x="18605500" y="129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53629</xdr:rowOff>
    </xdr:from>
    <xdr:ext cx="599010" cy="259045"/>
    <xdr:sp macro="" textlink="">
      <xdr:nvSpPr>
        <xdr:cNvPr id="884" name="テキスト ボックス 883"/>
        <xdr:cNvSpPr txBox="1"/>
      </xdr:nvSpPr>
      <xdr:spPr>
        <a:xfrm>
          <a:off x="18356795" y="1308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全体的に住民一人当たり性質別歳出決算については、類似団体と比較して低い数値で推移しているが、今後、人口減少が更に顕著になれば数値も上昇すると思われる。</a:t>
          </a:r>
        </a:p>
        <a:p>
          <a:r>
            <a:rPr kumimoji="1" lang="ja-JP" altLang="en-US" sz="1100">
              <a:latin typeface="ＭＳ Ｐゴシック" panose="020B0600070205080204" pitchFamily="50" charset="-128"/>
              <a:ea typeface="ＭＳ Ｐゴシック" panose="020B0600070205080204" pitchFamily="50" charset="-128"/>
            </a:rPr>
            <a:t>   補助費等については、類似団体と比較して低い値で推移している。</a:t>
          </a:r>
        </a:p>
        <a:p>
          <a:r>
            <a:rPr kumimoji="1" lang="ja-JP" altLang="en-US" sz="1100">
              <a:latin typeface="ＭＳ Ｐゴシック" panose="020B0600070205080204" pitchFamily="50" charset="-128"/>
              <a:ea typeface="ＭＳ Ｐゴシック" panose="020B0600070205080204" pitchFamily="50" charset="-128"/>
            </a:rPr>
            <a:t>   普通建設事業費（うち新規整備）についても、類似団体より低い数値となっている（平成２７年度は真田ミュージアム建設事業により類似団体を上回った。）。</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積立金は、厳しい財政状況を反映し、例年類似団体より低い値で推移している。</a:t>
          </a:r>
        </a:p>
        <a:p>
          <a:r>
            <a:rPr kumimoji="1" lang="ja-JP" altLang="en-US" sz="1100">
              <a:latin typeface="ＭＳ Ｐゴシック" panose="020B0600070205080204" pitchFamily="50" charset="-128"/>
              <a:ea typeface="ＭＳ Ｐゴシック" panose="020B0600070205080204" pitchFamily="50" charset="-128"/>
            </a:rPr>
            <a:t>   全般に、例年と大きな差はない。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4,324
4,315
44.15
3,332,343
3,279,892
49,053
2,116,216
4,200,922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128346</xdr:rowOff>
    </xdr:from>
    <xdr:to>
      <xdr:col>24</xdr:col>
      <xdr:colOff>63500</xdr:colOff>
      <xdr:row>37</xdr:row>
      <xdr:rowOff>138957</xdr:rowOff>
    </xdr:to>
    <xdr:cxnSp macro="">
      <xdr:nvCxnSpPr>
        <xdr:cNvPr id="60" name="直線コネクタ 59"/>
        <xdr:cNvCxnSpPr/>
      </xdr:nvCxnSpPr>
      <xdr:spPr>
        <a:xfrm>
          <a:off x="3797300" y="6471996"/>
          <a:ext cx="8382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128346</xdr:rowOff>
    </xdr:from>
    <xdr:to>
      <xdr:col>19</xdr:col>
      <xdr:colOff>177800</xdr:colOff>
      <xdr:row>37</xdr:row>
      <xdr:rowOff>130423</xdr:rowOff>
    </xdr:to>
    <xdr:cxnSp macro="">
      <xdr:nvCxnSpPr>
        <xdr:cNvPr id="63" name="直線コネクタ 62"/>
        <xdr:cNvCxnSpPr/>
      </xdr:nvCxnSpPr>
      <xdr:spPr>
        <a:xfrm flipV="1">
          <a:off x="2908300" y="6471996"/>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108420</xdr:rowOff>
    </xdr:from>
    <xdr:to>
      <xdr:col>15</xdr:col>
      <xdr:colOff>50800</xdr:colOff>
      <xdr:row>37</xdr:row>
      <xdr:rowOff>130423</xdr:rowOff>
    </xdr:to>
    <xdr:cxnSp macro="">
      <xdr:nvCxnSpPr>
        <xdr:cNvPr id="66" name="直線コネクタ 65"/>
        <xdr:cNvCxnSpPr/>
      </xdr:nvCxnSpPr>
      <xdr:spPr>
        <a:xfrm>
          <a:off x="2019300" y="6452070"/>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103124</xdr:rowOff>
    </xdr:from>
    <xdr:to>
      <xdr:col>10</xdr:col>
      <xdr:colOff>114300</xdr:colOff>
      <xdr:row>37</xdr:row>
      <xdr:rowOff>108420</xdr:rowOff>
    </xdr:to>
    <xdr:cxnSp macro="">
      <xdr:nvCxnSpPr>
        <xdr:cNvPr id="69" name="直線コネクタ 68"/>
        <xdr:cNvCxnSpPr/>
      </xdr:nvCxnSpPr>
      <xdr:spPr>
        <a:xfrm>
          <a:off x="1130300" y="6446774"/>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88157</xdr:rowOff>
    </xdr:from>
    <xdr:to>
      <xdr:col>24</xdr:col>
      <xdr:colOff>114300</xdr:colOff>
      <xdr:row>38</xdr:row>
      <xdr:rowOff>18307</xdr:rowOff>
    </xdr:to>
    <xdr:sp macro="" textlink="">
      <xdr:nvSpPr>
        <xdr:cNvPr id="79" name="楕円 78"/>
        <xdr:cNvSpPr/>
      </xdr:nvSpPr>
      <xdr:spPr>
        <a:xfrm>
          <a:off x="4584700" y="64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66584</xdr:rowOff>
    </xdr:from>
    <xdr:ext cx="534377" cy="259045"/>
    <xdr:sp macro="" textlink="">
      <xdr:nvSpPr>
        <xdr:cNvPr id="80" name="議会費該当値テキスト"/>
        <xdr:cNvSpPr txBox="1"/>
      </xdr:nvSpPr>
      <xdr:spPr>
        <a:xfrm>
          <a:off x="4686300" y="641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77546</xdr:rowOff>
    </xdr:from>
    <xdr:to>
      <xdr:col>20</xdr:col>
      <xdr:colOff>38100</xdr:colOff>
      <xdr:row>38</xdr:row>
      <xdr:rowOff>7696</xdr:rowOff>
    </xdr:to>
    <xdr:sp macro="" textlink="">
      <xdr:nvSpPr>
        <xdr:cNvPr id="81" name="楕円 80"/>
        <xdr:cNvSpPr/>
      </xdr:nvSpPr>
      <xdr:spPr>
        <a:xfrm>
          <a:off x="3746500" y="64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170273</xdr:rowOff>
    </xdr:from>
    <xdr:ext cx="534377" cy="259045"/>
    <xdr:sp macro="" textlink="">
      <xdr:nvSpPr>
        <xdr:cNvPr id="82" name="テキスト ボックス 81"/>
        <xdr:cNvSpPr txBox="1"/>
      </xdr:nvSpPr>
      <xdr:spPr>
        <a:xfrm>
          <a:off x="3530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79623</xdr:rowOff>
    </xdr:from>
    <xdr:to>
      <xdr:col>15</xdr:col>
      <xdr:colOff>101600</xdr:colOff>
      <xdr:row>38</xdr:row>
      <xdr:rowOff>9773</xdr:rowOff>
    </xdr:to>
    <xdr:sp macro="" textlink="">
      <xdr:nvSpPr>
        <xdr:cNvPr id="83" name="楕円 82"/>
        <xdr:cNvSpPr/>
      </xdr:nvSpPr>
      <xdr:spPr>
        <a:xfrm>
          <a:off x="2857500" y="642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899</xdr:rowOff>
    </xdr:from>
    <xdr:ext cx="534377" cy="259045"/>
    <xdr:sp macro="" textlink="">
      <xdr:nvSpPr>
        <xdr:cNvPr id="84" name="テキスト ボックス 83"/>
        <xdr:cNvSpPr txBox="1"/>
      </xdr:nvSpPr>
      <xdr:spPr>
        <a:xfrm>
          <a:off x="2641111" y="65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57620</xdr:rowOff>
    </xdr:from>
    <xdr:to>
      <xdr:col>10</xdr:col>
      <xdr:colOff>165100</xdr:colOff>
      <xdr:row>37</xdr:row>
      <xdr:rowOff>159220</xdr:rowOff>
    </xdr:to>
    <xdr:sp macro="" textlink="">
      <xdr:nvSpPr>
        <xdr:cNvPr id="85" name="楕円 84"/>
        <xdr:cNvSpPr/>
      </xdr:nvSpPr>
      <xdr:spPr>
        <a:xfrm>
          <a:off x="1968500" y="64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150347</xdr:rowOff>
    </xdr:from>
    <xdr:ext cx="534377" cy="259045"/>
    <xdr:sp macro="" textlink="">
      <xdr:nvSpPr>
        <xdr:cNvPr id="86" name="テキスト ボックス 85"/>
        <xdr:cNvSpPr txBox="1"/>
      </xdr:nvSpPr>
      <xdr:spPr>
        <a:xfrm>
          <a:off x="1752111" y="649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52324</xdr:rowOff>
    </xdr:from>
    <xdr:to>
      <xdr:col>6</xdr:col>
      <xdr:colOff>38100</xdr:colOff>
      <xdr:row>37</xdr:row>
      <xdr:rowOff>153924</xdr:rowOff>
    </xdr:to>
    <xdr:sp macro="" textlink="">
      <xdr:nvSpPr>
        <xdr:cNvPr id="87" name="楕円 86"/>
        <xdr:cNvSpPr/>
      </xdr:nvSpPr>
      <xdr:spPr>
        <a:xfrm>
          <a:off x="1079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145051</xdr:rowOff>
    </xdr:from>
    <xdr:ext cx="534377" cy="259045"/>
    <xdr:sp macro="" textlink="">
      <xdr:nvSpPr>
        <xdr:cNvPr id="88" name="テキスト ボックス 87"/>
        <xdr:cNvSpPr txBox="1"/>
      </xdr:nvSpPr>
      <xdr:spPr>
        <a:xfrm>
          <a:off x="863111" y="64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66129</xdr:rowOff>
    </xdr:from>
    <xdr:to>
      <xdr:col>24</xdr:col>
      <xdr:colOff>63500</xdr:colOff>
      <xdr:row>58</xdr:row>
      <xdr:rowOff>77964</xdr:rowOff>
    </xdr:to>
    <xdr:cxnSp macro="">
      <xdr:nvCxnSpPr>
        <xdr:cNvPr id="115" name="直線コネクタ 114"/>
        <xdr:cNvCxnSpPr/>
      </xdr:nvCxnSpPr>
      <xdr:spPr>
        <a:xfrm flipV="1">
          <a:off x="3797300" y="10010229"/>
          <a:ext cx="838200" cy="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77964</xdr:rowOff>
    </xdr:from>
    <xdr:to>
      <xdr:col>19</xdr:col>
      <xdr:colOff>177800</xdr:colOff>
      <xdr:row>58</xdr:row>
      <xdr:rowOff>90830</xdr:rowOff>
    </xdr:to>
    <xdr:cxnSp macro="">
      <xdr:nvCxnSpPr>
        <xdr:cNvPr id="118" name="直線コネクタ 117"/>
        <xdr:cNvCxnSpPr/>
      </xdr:nvCxnSpPr>
      <xdr:spPr>
        <a:xfrm flipV="1">
          <a:off x="2908300" y="10022064"/>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76972</xdr:rowOff>
    </xdr:from>
    <xdr:to>
      <xdr:col>15</xdr:col>
      <xdr:colOff>50800</xdr:colOff>
      <xdr:row>58</xdr:row>
      <xdr:rowOff>90830</xdr:rowOff>
    </xdr:to>
    <xdr:cxnSp macro="">
      <xdr:nvCxnSpPr>
        <xdr:cNvPr id="121" name="直線コネクタ 120"/>
        <xdr:cNvCxnSpPr/>
      </xdr:nvCxnSpPr>
      <xdr:spPr>
        <a:xfrm>
          <a:off x="2019300" y="10021072"/>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76972</xdr:rowOff>
    </xdr:from>
    <xdr:to>
      <xdr:col>10</xdr:col>
      <xdr:colOff>114300</xdr:colOff>
      <xdr:row>58</xdr:row>
      <xdr:rowOff>91313</xdr:rowOff>
    </xdr:to>
    <xdr:cxnSp macro="">
      <xdr:nvCxnSpPr>
        <xdr:cNvPr id="124" name="直線コネクタ 123"/>
        <xdr:cNvCxnSpPr/>
      </xdr:nvCxnSpPr>
      <xdr:spPr>
        <a:xfrm flipV="1">
          <a:off x="1130300" y="10021072"/>
          <a:ext cx="889000" cy="1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15329</xdr:rowOff>
    </xdr:from>
    <xdr:to>
      <xdr:col>24</xdr:col>
      <xdr:colOff>114300</xdr:colOff>
      <xdr:row>58</xdr:row>
      <xdr:rowOff>116929</xdr:rowOff>
    </xdr:to>
    <xdr:sp macro="" textlink="">
      <xdr:nvSpPr>
        <xdr:cNvPr id="134" name="楕円 133"/>
        <xdr:cNvSpPr/>
      </xdr:nvSpPr>
      <xdr:spPr>
        <a:xfrm>
          <a:off x="4584700" y="99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27164</xdr:rowOff>
    </xdr:from>
    <xdr:to>
      <xdr:col>20</xdr:col>
      <xdr:colOff>38100</xdr:colOff>
      <xdr:row>58</xdr:row>
      <xdr:rowOff>128764</xdr:rowOff>
    </xdr:to>
    <xdr:sp macro="" textlink="">
      <xdr:nvSpPr>
        <xdr:cNvPr id="136" name="楕円 135"/>
        <xdr:cNvSpPr/>
      </xdr:nvSpPr>
      <xdr:spPr>
        <a:xfrm>
          <a:off x="3746500" y="99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119891</xdr:rowOff>
    </xdr:from>
    <xdr:ext cx="599010" cy="259045"/>
    <xdr:sp macro="" textlink="">
      <xdr:nvSpPr>
        <xdr:cNvPr id="137" name="テキスト ボックス 136"/>
        <xdr:cNvSpPr txBox="1"/>
      </xdr:nvSpPr>
      <xdr:spPr>
        <a:xfrm>
          <a:off x="3497795" y="1006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40030</xdr:rowOff>
    </xdr:from>
    <xdr:to>
      <xdr:col>15</xdr:col>
      <xdr:colOff>101600</xdr:colOff>
      <xdr:row>58</xdr:row>
      <xdr:rowOff>141630</xdr:rowOff>
    </xdr:to>
    <xdr:sp macro="" textlink="">
      <xdr:nvSpPr>
        <xdr:cNvPr id="138" name="楕円 137"/>
        <xdr:cNvSpPr/>
      </xdr:nvSpPr>
      <xdr:spPr>
        <a:xfrm>
          <a:off x="2857500" y="99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132757</xdr:rowOff>
    </xdr:from>
    <xdr:ext cx="599010" cy="259045"/>
    <xdr:sp macro="" textlink="">
      <xdr:nvSpPr>
        <xdr:cNvPr id="139" name="テキスト ボックス 138"/>
        <xdr:cNvSpPr txBox="1"/>
      </xdr:nvSpPr>
      <xdr:spPr>
        <a:xfrm>
          <a:off x="2608795" y="100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26172</xdr:rowOff>
    </xdr:from>
    <xdr:to>
      <xdr:col>10</xdr:col>
      <xdr:colOff>165100</xdr:colOff>
      <xdr:row>58</xdr:row>
      <xdr:rowOff>127772</xdr:rowOff>
    </xdr:to>
    <xdr:sp macro="" textlink="">
      <xdr:nvSpPr>
        <xdr:cNvPr id="140" name="楕円 139"/>
        <xdr:cNvSpPr/>
      </xdr:nvSpPr>
      <xdr:spPr>
        <a:xfrm>
          <a:off x="1968500" y="99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118899</xdr:rowOff>
    </xdr:from>
    <xdr:ext cx="599010" cy="259045"/>
    <xdr:sp macro="" textlink="">
      <xdr:nvSpPr>
        <xdr:cNvPr id="141" name="テキスト ボックス 140"/>
        <xdr:cNvSpPr txBox="1"/>
      </xdr:nvSpPr>
      <xdr:spPr>
        <a:xfrm>
          <a:off x="1719795" y="100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40513</xdr:rowOff>
    </xdr:from>
    <xdr:to>
      <xdr:col>6</xdr:col>
      <xdr:colOff>38100</xdr:colOff>
      <xdr:row>58</xdr:row>
      <xdr:rowOff>142113</xdr:rowOff>
    </xdr:to>
    <xdr:sp macro="" textlink="">
      <xdr:nvSpPr>
        <xdr:cNvPr id="142" name="楕円 141"/>
        <xdr:cNvSpPr/>
      </xdr:nvSpPr>
      <xdr:spPr>
        <a:xfrm>
          <a:off x="1079500" y="99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133240</xdr:rowOff>
    </xdr:from>
    <xdr:ext cx="599010" cy="259045"/>
    <xdr:sp macro="" textlink="">
      <xdr:nvSpPr>
        <xdr:cNvPr id="143" name="テキスト ボックス 142"/>
        <xdr:cNvSpPr txBox="1"/>
      </xdr:nvSpPr>
      <xdr:spPr>
        <a:xfrm>
          <a:off x="830795" y="1007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963</xdr:rowOff>
    </xdr:from>
    <xdr:to>
      <xdr:col>24</xdr:col>
      <xdr:colOff>63500</xdr:colOff>
      <xdr:row>78</xdr:row>
      <xdr:rowOff>11165</xdr:rowOff>
    </xdr:to>
    <xdr:cxnSp macro="">
      <xdr:nvCxnSpPr>
        <xdr:cNvPr id="174" name="直線コネクタ 173"/>
        <xdr:cNvCxnSpPr/>
      </xdr:nvCxnSpPr>
      <xdr:spPr>
        <a:xfrm flipV="1">
          <a:off x="3797300" y="13374063"/>
          <a:ext cx="838200" cy="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11165</xdr:rowOff>
    </xdr:from>
    <xdr:to>
      <xdr:col>19</xdr:col>
      <xdr:colOff>177800</xdr:colOff>
      <xdr:row>78</xdr:row>
      <xdr:rowOff>17449</xdr:rowOff>
    </xdr:to>
    <xdr:cxnSp macro="">
      <xdr:nvCxnSpPr>
        <xdr:cNvPr id="177" name="直線コネクタ 176"/>
        <xdr:cNvCxnSpPr/>
      </xdr:nvCxnSpPr>
      <xdr:spPr>
        <a:xfrm flipV="1">
          <a:off x="2908300" y="13384265"/>
          <a:ext cx="889000" cy="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17449</xdr:rowOff>
    </xdr:from>
    <xdr:to>
      <xdr:col>15</xdr:col>
      <xdr:colOff>50800</xdr:colOff>
      <xdr:row>78</xdr:row>
      <xdr:rowOff>22191</xdr:rowOff>
    </xdr:to>
    <xdr:cxnSp macro="">
      <xdr:nvCxnSpPr>
        <xdr:cNvPr id="180" name="直線コネクタ 179"/>
        <xdr:cNvCxnSpPr/>
      </xdr:nvCxnSpPr>
      <xdr:spPr>
        <a:xfrm flipV="1">
          <a:off x="2019300" y="13390549"/>
          <a:ext cx="889000" cy="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22191</xdr:rowOff>
    </xdr:from>
    <xdr:to>
      <xdr:col>10</xdr:col>
      <xdr:colOff>114300</xdr:colOff>
      <xdr:row>78</xdr:row>
      <xdr:rowOff>26040</xdr:rowOff>
    </xdr:to>
    <xdr:cxnSp macro="">
      <xdr:nvCxnSpPr>
        <xdr:cNvPr id="183" name="直線コネクタ 182"/>
        <xdr:cNvCxnSpPr/>
      </xdr:nvCxnSpPr>
      <xdr:spPr>
        <a:xfrm flipV="1">
          <a:off x="1130300" y="13395291"/>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121613</xdr:rowOff>
    </xdr:from>
    <xdr:to>
      <xdr:col>24</xdr:col>
      <xdr:colOff>114300</xdr:colOff>
      <xdr:row>78</xdr:row>
      <xdr:rowOff>51763</xdr:rowOff>
    </xdr:to>
    <xdr:sp macro="" textlink="">
      <xdr:nvSpPr>
        <xdr:cNvPr id="193" name="楕円 192"/>
        <xdr:cNvSpPr/>
      </xdr:nvSpPr>
      <xdr:spPr>
        <a:xfrm>
          <a:off x="4584700" y="133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36540</xdr:rowOff>
    </xdr:from>
    <xdr:ext cx="599010" cy="259045"/>
    <xdr:sp macro="" textlink="">
      <xdr:nvSpPr>
        <xdr:cNvPr id="194" name="民生費該当値テキスト"/>
        <xdr:cNvSpPr txBox="1"/>
      </xdr:nvSpPr>
      <xdr:spPr>
        <a:xfrm>
          <a:off x="4686300" y="1323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131815</xdr:rowOff>
    </xdr:from>
    <xdr:to>
      <xdr:col>20</xdr:col>
      <xdr:colOff>38100</xdr:colOff>
      <xdr:row>78</xdr:row>
      <xdr:rowOff>61965</xdr:rowOff>
    </xdr:to>
    <xdr:sp macro="" textlink="">
      <xdr:nvSpPr>
        <xdr:cNvPr id="195" name="楕円 194"/>
        <xdr:cNvSpPr/>
      </xdr:nvSpPr>
      <xdr:spPr>
        <a:xfrm>
          <a:off x="3746500" y="133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53092</xdr:rowOff>
    </xdr:from>
    <xdr:ext cx="599010" cy="259045"/>
    <xdr:sp macro="" textlink="">
      <xdr:nvSpPr>
        <xdr:cNvPr id="196" name="テキスト ボックス 195"/>
        <xdr:cNvSpPr txBox="1"/>
      </xdr:nvSpPr>
      <xdr:spPr>
        <a:xfrm>
          <a:off x="3497795" y="1342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138099</xdr:rowOff>
    </xdr:from>
    <xdr:to>
      <xdr:col>15</xdr:col>
      <xdr:colOff>101600</xdr:colOff>
      <xdr:row>78</xdr:row>
      <xdr:rowOff>68249</xdr:rowOff>
    </xdr:to>
    <xdr:sp macro="" textlink="">
      <xdr:nvSpPr>
        <xdr:cNvPr id="197" name="楕円 196"/>
        <xdr:cNvSpPr/>
      </xdr:nvSpPr>
      <xdr:spPr>
        <a:xfrm>
          <a:off x="2857500" y="133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59376</xdr:rowOff>
    </xdr:from>
    <xdr:ext cx="599010" cy="259045"/>
    <xdr:sp macro="" textlink="">
      <xdr:nvSpPr>
        <xdr:cNvPr id="198" name="テキスト ボックス 197"/>
        <xdr:cNvSpPr txBox="1"/>
      </xdr:nvSpPr>
      <xdr:spPr>
        <a:xfrm>
          <a:off x="2608795" y="1343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142841</xdr:rowOff>
    </xdr:from>
    <xdr:to>
      <xdr:col>10</xdr:col>
      <xdr:colOff>165100</xdr:colOff>
      <xdr:row>78</xdr:row>
      <xdr:rowOff>72991</xdr:rowOff>
    </xdr:to>
    <xdr:sp macro="" textlink="">
      <xdr:nvSpPr>
        <xdr:cNvPr id="199" name="楕円 198"/>
        <xdr:cNvSpPr/>
      </xdr:nvSpPr>
      <xdr:spPr>
        <a:xfrm>
          <a:off x="1968500" y="133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64118</xdr:rowOff>
    </xdr:from>
    <xdr:ext cx="599010" cy="259045"/>
    <xdr:sp macro="" textlink="">
      <xdr:nvSpPr>
        <xdr:cNvPr id="200" name="テキスト ボックス 199"/>
        <xdr:cNvSpPr txBox="1"/>
      </xdr:nvSpPr>
      <xdr:spPr>
        <a:xfrm>
          <a:off x="1719795" y="1343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146690</xdr:rowOff>
    </xdr:from>
    <xdr:to>
      <xdr:col>6</xdr:col>
      <xdr:colOff>38100</xdr:colOff>
      <xdr:row>78</xdr:row>
      <xdr:rowOff>76840</xdr:rowOff>
    </xdr:to>
    <xdr:sp macro="" textlink="">
      <xdr:nvSpPr>
        <xdr:cNvPr id="201" name="楕円 200"/>
        <xdr:cNvSpPr/>
      </xdr:nvSpPr>
      <xdr:spPr>
        <a:xfrm>
          <a:off x="1079500" y="133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67967</xdr:rowOff>
    </xdr:from>
    <xdr:ext cx="599010" cy="259045"/>
    <xdr:sp macro="" textlink="">
      <xdr:nvSpPr>
        <xdr:cNvPr id="202" name="テキスト ボックス 201"/>
        <xdr:cNvSpPr txBox="1"/>
      </xdr:nvSpPr>
      <xdr:spPr>
        <a:xfrm>
          <a:off x="830795" y="1344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9331</xdr:rowOff>
    </xdr:from>
    <xdr:to>
      <xdr:col>24</xdr:col>
      <xdr:colOff>63500</xdr:colOff>
      <xdr:row>98</xdr:row>
      <xdr:rowOff>15348</xdr:rowOff>
    </xdr:to>
    <xdr:cxnSp macro="">
      <xdr:nvCxnSpPr>
        <xdr:cNvPr id="229" name="直線コネクタ 228"/>
        <xdr:cNvCxnSpPr/>
      </xdr:nvCxnSpPr>
      <xdr:spPr>
        <a:xfrm flipV="1">
          <a:off x="3797300" y="16811431"/>
          <a:ext cx="8382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15348</xdr:rowOff>
    </xdr:from>
    <xdr:to>
      <xdr:col>19</xdr:col>
      <xdr:colOff>177800</xdr:colOff>
      <xdr:row>98</xdr:row>
      <xdr:rowOff>29101</xdr:rowOff>
    </xdr:to>
    <xdr:cxnSp macro="">
      <xdr:nvCxnSpPr>
        <xdr:cNvPr id="232" name="直線コネクタ 231"/>
        <xdr:cNvCxnSpPr/>
      </xdr:nvCxnSpPr>
      <xdr:spPr>
        <a:xfrm flipV="1">
          <a:off x="2908300" y="16817448"/>
          <a:ext cx="8890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16253</xdr:rowOff>
    </xdr:from>
    <xdr:to>
      <xdr:col>15</xdr:col>
      <xdr:colOff>50800</xdr:colOff>
      <xdr:row>98</xdr:row>
      <xdr:rowOff>29101</xdr:rowOff>
    </xdr:to>
    <xdr:cxnSp macro="">
      <xdr:nvCxnSpPr>
        <xdr:cNvPr id="235" name="直線コネクタ 234"/>
        <xdr:cNvCxnSpPr/>
      </xdr:nvCxnSpPr>
      <xdr:spPr>
        <a:xfrm>
          <a:off x="2019300" y="16818353"/>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16253</xdr:rowOff>
    </xdr:from>
    <xdr:to>
      <xdr:col>10</xdr:col>
      <xdr:colOff>114300</xdr:colOff>
      <xdr:row>98</xdr:row>
      <xdr:rowOff>18002</xdr:rowOff>
    </xdr:to>
    <xdr:cxnSp macro="">
      <xdr:nvCxnSpPr>
        <xdr:cNvPr id="238" name="直線コネクタ 237"/>
        <xdr:cNvCxnSpPr/>
      </xdr:nvCxnSpPr>
      <xdr:spPr>
        <a:xfrm flipV="1">
          <a:off x="1130300" y="16818353"/>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129981</xdr:rowOff>
    </xdr:from>
    <xdr:to>
      <xdr:col>24</xdr:col>
      <xdr:colOff>114300</xdr:colOff>
      <xdr:row>98</xdr:row>
      <xdr:rowOff>60131</xdr:rowOff>
    </xdr:to>
    <xdr:sp macro="" textlink="">
      <xdr:nvSpPr>
        <xdr:cNvPr id="248" name="楕円 247"/>
        <xdr:cNvSpPr/>
      </xdr:nvSpPr>
      <xdr:spPr>
        <a:xfrm>
          <a:off x="4584700" y="1676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44908</xdr:rowOff>
    </xdr:from>
    <xdr:ext cx="534377" cy="259045"/>
    <xdr:sp macro="" textlink="">
      <xdr:nvSpPr>
        <xdr:cNvPr id="249" name="衛生費該当値テキスト"/>
        <xdr:cNvSpPr txBox="1"/>
      </xdr:nvSpPr>
      <xdr:spPr>
        <a:xfrm>
          <a:off x="4686300"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135998</xdr:rowOff>
    </xdr:from>
    <xdr:to>
      <xdr:col>20</xdr:col>
      <xdr:colOff>38100</xdr:colOff>
      <xdr:row>98</xdr:row>
      <xdr:rowOff>66148</xdr:rowOff>
    </xdr:to>
    <xdr:sp macro="" textlink="">
      <xdr:nvSpPr>
        <xdr:cNvPr id="250" name="楕円 249"/>
        <xdr:cNvSpPr/>
      </xdr:nvSpPr>
      <xdr:spPr>
        <a:xfrm>
          <a:off x="3746500" y="167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57275</xdr:rowOff>
    </xdr:from>
    <xdr:ext cx="534377" cy="259045"/>
    <xdr:sp macro="" textlink="">
      <xdr:nvSpPr>
        <xdr:cNvPr id="251" name="テキスト ボックス 250"/>
        <xdr:cNvSpPr txBox="1"/>
      </xdr:nvSpPr>
      <xdr:spPr>
        <a:xfrm>
          <a:off x="3530111" y="168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149751</xdr:rowOff>
    </xdr:from>
    <xdr:to>
      <xdr:col>15</xdr:col>
      <xdr:colOff>101600</xdr:colOff>
      <xdr:row>98</xdr:row>
      <xdr:rowOff>79901</xdr:rowOff>
    </xdr:to>
    <xdr:sp macro="" textlink="">
      <xdr:nvSpPr>
        <xdr:cNvPr id="252" name="楕円 251"/>
        <xdr:cNvSpPr/>
      </xdr:nvSpPr>
      <xdr:spPr>
        <a:xfrm>
          <a:off x="2857500" y="167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71028</xdr:rowOff>
    </xdr:from>
    <xdr:ext cx="534377" cy="259045"/>
    <xdr:sp macro="" textlink="">
      <xdr:nvSpPr>
        <xdr:cNvPr id="253" name="テキスト ボックス 252"/>
        <xdr:cNvSpPr txBox="1"/>
      </xdr:nvSpPr>
      <xdr:spPr>
        <a:xfrm>
          <a:off x="2641111" y="1687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136903</xdr:rowOff>
    </xdr:from>
    <xdr:to>
      <xdr:col>10</xdr:col>
      <xdr:colOff>165100</xdr:colOff>
      <xdr:row>98</xdr:row>
      <xdr:rowOff>67053</xdr:rowOff>
    </xdr:to>
    <xdr:sp macro="" textlink="">
      <xdr:nvSpPr>
        <xdr:cNvPr id="254" name="楕円 253"/>
        <xdr:cNvSpPr/>
      </xdr:nvSpPr>
      <xdr:spPr>
        <a:xfrm>
          <a:off x="1968500" y="1676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58180</xdr:rowOff>
    </xdr:from>
    <xdr:ext cx="534377" cy="259045"/>
    <xdr:sp macro="" textlink="">
      <xdr:nvSpPr>
        <xdr:cNvPr id="255" name="テキスト ボックス 254"/>
        <xdr:cNvSpPr txBox="1"/>
      </xdr:nvSpPr>
      <xdr:spPr>
        <a:xfrm>
          <a:off x="1752111" y="168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138652</xdr:rowOff>
    </xdr:from>
    <xdr:to>
      <xdr:col>6</xdr:col>
      <xdr:colOff>38100</xdr:colOff>
      <xdr:row>98</xdr:row>
      <xdr:rowOff>68802</xdr:rowOff>
    </xdr:to>
    <xdr:sp macro="" textlink="">
      <xdr:nvSpPr>
        <xdr:cNvPr id="256" name="楕円 255"/>
        <xdr:cNvSpPr/>
      </xdr:nvSpPr>
      <xdr:spPr>
        <a:xfrm>
          <a:off x="1079500" y="1676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59929</xdr:rowOff>
    </xdr:from>
    <xdr:ext cx="534377" cy="259045"/>
    <xdr:sp macro="" textlink="">
      <xdr:nvSpPr>
        <xdr:cNvPr id="257" name="テキスト ボックス 256"/>
        <xdr:cNvSpPr txBox="1"/>
      </xdr:nvSpPr>
      <xdr:spPr>
        <a:xfrm>
          <a:off x="863111" y="168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32149</xdr:rowOff>
    </xdr:from>
    <xdr:to>
      <xdr:col>41</xdr:col>
      <xdr:colOff>50800</xdr:colOff>
      <xdr:row>39</xdr:row>
      <xdr:rowOff>98878</xdr:rowOff>
    </xdr:to>
    <xdr:cxnSp macro="">
      <xdr:nvCxnSpPr>
        <xdr:cNvPr id="297" name="直線コネクタ 296"/>
        <xdr:cNvCxnSpPr/>
      </xdr:nvCxnSpPr>
      <xdr:spPr>
        <a:xfrm>
          <a:off x="6972300" y="6718699"/>
          <a:ext cx="889000" cy="6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152799</xdr:rowOff>
    </xdr:from>
    <xdr:to>
      <xdr:col>36</xdr:col>
      <xdr:colOff>165100</xdr:colOff>
      <xdr:row>39</xdr:row>
      <xdr:rowOff>82949</xdr:rowOff>
    </xdr:to>
    <xdr:sp macro="" textlink="">
      <xdr:nvSpPr>
        <xdr:cNvPr id="315" name="楕円 314"/>
        <xdr:cNvSpPr/>
      </xdr:nvSpPr>
      <xdr:spPr>
        <a:xfrm>
          <a:off x="6921500" y="66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74076</xdr:rowOff>
    </xdr:from>
    <xdr:ext cx="378565" cy="259045"/>
    <xdr:sp macro="" textlink="">
      <xdr:nvSpPr>
        <xdr:cNvPr id="316" name="テキスト ボックス 315"/>
        <xdr:cNvSpPr txBox="1"/>
      </xdr:nvSpPr>
      <xdr:spPr>
        <a:xfrm>
          <a:off x="6783017" y="676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55895</xdr:rowOff>
    </xdr:from>
    <xdr:to>
      <xdr:col>55</xdr:col>
      <xdr:colOff>0</xdr:colOff>
      <xdr:row>59</xdr:row>
      <xdr:rowOff>62430</xdr:rowOff>
    </xdr:to>
    <xdr:cxnSp macro="">
      <xdr:nvCxnSpPr>
        <xdr:cNvPr id="347" name="直線コネクタ 346"/>
        <xdr:cNvCxnSpPr/>
      </xdr:nvCxnSpPr>
      <xdr:spPr>
        <a:xfrm flipV="1">
          <a:off x="9639300" y="10171445"/>
          <a:ext cx="8382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59237</xdr:rowOff>
    </xdr:from>
    <xdr:to>
      <xdr:col>50</xdr:col>
      <xdr:colOff>114300</xdr:colOff>
      <xdr:row>59</xdr:row>
      <xdr:rowOff>62430</xdr:rowOff>
    </xdr:to>
    <xdr:cxnSp macro="">
      <xdr:nvCxnSpPr>
        <xdr:cNvPr id="350" name="直線コネクタ 349"/>
        <xdr:cNvCxnSpPr/>
      </xdr:nvCxnSpPr>
      <xdr:spPr>
        <a:xfrm>
          <a:off x="8750300" y="10174787"/>
          <a:ext cx="88900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51670</xdr:rowOff>
    </xdr:from>
    <xdr:to>
      <xdr:col>45</xdr:col>
      <xdr:colOff>177800</xdr:colOff>
      <xdr:row>59</xdr:row>
      <xdr:rowOff>59237</xdr:rowOff>
    </xdr:to>
    <xdr:cxnSp macro="">
      <xdr:nvCxnSpPr>
        <xdr:cNvPr id="353" name="直線コネクタ 352"/>
        <xdr:cNvCxnSpPr/>
      </xdr:nvCxnSpPr>
      <xdr:spPr>
        <a:xfrm>
          <a:off x="7861300" y="10167220"/>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49145</xdr:rowOff>
    </xdr:from>
    <xdr:to>
      <xdr:col>41</xdr:col>
      <xdr:colOff>50800</xdr:colOff>
      <xdr:row>59</xdr:row>
      <xdr:rowOff>51670</xdr:rowOff>
    </xdr:to>
    <xdr:cxnSp macro="">
      <xdr:nvCxnSpPr>
        <xdr:cNvPr id="356" name="直線コネクタ 355"/>
        <xdr:cNvCxnSpPr/>
      </xdr:nvCxnSpPr>
      <xdr:spPr>
        <a:xfrm>
          <a:off x="6972300" y="10164695"/>
          <a:ext cx="8890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5095</xdr:rowOff>
    </xdr:from>
    <xdr:to>
      <xdr:col>55</xdr:col>
      <xdr:colOff>50800</xdr:colOff>
      <xdr:row>59</xdr:row>
      <xdr:rowOff>106695</xdr:rowOff>
    </xdr:to>
    <xdr:sp macro="" textlink="">
      <xdr:nvSpPr>
        <xdr:cNvPr id="366" name="楕円 365"/>
        <xdr:cNvSpPr/>
      </xdr:nvSpPr>
      <xdr:spPr>
        <a:xfrm>
          <a:off x="10426700" y="101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91472</xdr:rowOff>
    </xdr:from>
    <xdr:ext cx="534377" cy="259045"/>
    <xdr:sp macro="" textlink="">
      <xdr:nvSpPr>
        <xdr:cNvPr id="367" name="農林水産業費該当値テキスト"/>
        <xdr:cNvSpPr txBox="1"/>
      </xdr:nvSpPr>
      <xdr:spPr>
        <a:xfrm>
          <a:off x="10528300" y="100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11630</xdr:rowOff>
    </xdr:from>
    <xdr:to>
      <xdr:col>50</xdr:col>
      <xdr:colOff>165100</xdr:colOff>
      <xdr:row>59</xdr:row>
      <xdr:rowOff>113230</xdr:rowOff>
    </xdr:to>
    <xdr:sp macro="" textlink="">
      <xdr:nvSpPr>
        <xdr:cNvPr id="368" name="楕円 367"/>
        <xdr:cNvSpPr/>
      </xdr:nvSpPr>
      <xdr:spPr>
        <a:xfrm>
          <a:off x="9588500" y="1012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104357</xdr:rowOff>
    </xdr:from>
    <xdr:ext cx="534377" cy="259045"/>
    <xdr:sp macro="" textlink="">
      <xdr:nvSpPr>
        <xdr:cNvPr id="369" name="テキスト ボックス 368"/>
        <xdr:cNvSpPr txBox="1"/>
      </xdr:nvSpPr>
      <xdr:spPr>
        <a:xfrm>
          <a:off x="9372111" y="1021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8437</xdr:rowOff>
    </xdr:from>
    <xdr:to>
      <xdr:col>46</xdr:col>
      <xdr:colOff>38100</xdr:colOff>
      <xdr:row>59</xdr:row>
      <xdr:rowOff>110037</xdr:rowOff>
    </xdr:to>
    <xdr:sp macro="" textlink="">
      <xdr:nvSpPr>
        <xdr:cNvPr id="370" name="楕円 369"/>
        <xdr:cNvSpPr/>
      </xdr:nvSpPr>
      <xdr:spPr>
        <a:xfrm>
          <a:off x="8699500" y="1012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101164</xdr:rowOff>
    </xdr:from>
    <xdr:ext cx="534377" cy="259045"/>
    <xdr:sp macro="" textlink="">
      <xdr:nvSpPr>
        <xdr:cNvPr id="371" name="テキスト ボックス 370"/>
        <xdr:cNvSpPr txBox="1"/>
      </xdr:nvSpPr>
      <xdr:spPr>
        <a:xfrm>
          <a:off x="8483111" y="102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870</xdr:rowOff>
    </xdr:from>
    <xdr:to>
      <xdr:col>41</xdr:col>
      <xdr:colOff>101600</xdr:colOff>
      <xdr:row>59</xdr:row>
      <xdr:rowOff>102470</xdr:rowOff>
    </xdr:to>
    <xdr:sp macro="" textlink="">
      <xdr:nvSpPr>
        <xdr:cNvPr id="372" name="楕円 371"/>
        <xdr:cNvSpPr/>
      </xdr:nvSpPr>
      <xdr:spPr>
        <a:xfrm>
          <a:off x="7810500" y="101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93597</xdr:rowOff>
    </xdr:from>
    <xdr:ext cx="534377" cy="259045"/>
    <xdr:sp macro="" textlink="">
      <xdr:nvSpPr>
        <xdr:cNvPr id="373" name="テキスト ボックス 372"/>
        <xdr:cNvSpPr txBox="1"/>
      </xdr:nvSpPr>
      <xdr:spPr>
        <a:xfrm>
          <a:off x="7594111" y="102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169795</xdr:rowOff>
    </xdr:from>
    <xdr:to>
      <xdr:col>36</xdr:col>
      <xdr:colOff>165100</xdr:colOff>
      <xdr:row>59</xdr:row>
      <xdr:rowOff>99945</xdr:rowOff>
    </xdr:to>
    <xdr:sp macro="" textlink="">
      <xdr:nvSpPr>
        <xdr:cNvPr id="374" name="楕円 373"/>
        <xdr:cNvSpPr/>
      </xdr:nvSpPr>
      <xdr:spPr>
        <a:xfrm>
          <a:off x="6921500" y="1011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91072</xdr:rowOff>
    </xdr:from>
    <xdr:ext cx="534377" cy="259045"/>
    <xdr:sp macro="" textlink="">
      <xdr:nvSpPr>
        <xdr:cNvPr id="375" name="テキスト ボックス 374"/>
        <xdr:cNvSpPr txBox="1"/>
      </xdr:nvSpPr>
      <xdr:spPr>
        <a:xfrm>
          <a:off x="6705111" y="1020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84347</xdr:rowOff>
    </xdr:from>
    <xdr:to>
      <xdr:col>55</xdr:col>
      <xdr:colOff>0</xdr:colOff>
      <xdr:row>78</xdr:row>
      <xdr:rowOff>91091</xdr:rowOff>
    </xdr:to>
    <xdr:cxnSp macro="">
      <xdr:nvCxnSpPr>
        <xdr:cNvPr id="402" name="直線コネクタ 401"/>
        <xdr:cNvCxnSpPr/>
      </xdr:nvCxnSpPr>
      <xdr:spPr>
        <a:xfrm>
          <a:off x="9639300" y="13457447"/>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33058</xdr:rowOff>
    </xdr:from>
    <xdr:to>
      <xdr:col>50</xdr:col>
      <xdr:colOff>114300</xdr:colOff>
      <xdr:row>78</xdr:row>
      <xdr:rowOff>84347</xdr:rowOff>
    </xdr:to>
    <xdr:cxnSp macro="">
      <xdr:nvCxnSpPr>
        <xdr:cNvPr id="405" name="直線コネクタ 404"/>
        <xdr:cNvCxnSpPr/>
      </xdr:nvCxnSpPr>
      <xdr:spPr>
        <a:xfrm>
          <a:off x="8750300" y="13406158"/>
          <a:ext cx="889000" cy="5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49977</xdr:rowOff>
    </xdr:from>
    <xdr:to>
      <xdr:col>45</xdr:col>
      <xdr:colOff>177800</xdr:colOff>
      <xdr:row>78</xdr:row>
      <xdr:rowOff>33058</xdr:rowOff>
    </xdr:to>
    <xdr:cxnSp macro="">
      <xdr:nvCxnSpPr>
        <xdr:cNvPr id="408" name="直線コネクタ 407"/>
        <xdr:cNvCxnSpPr/>
      </xdr:nvCxnSpPr>
      <xdr:spPr>
        <a:xfrm>
          <a:off x="7861300" y="13251627"/>
          <a:ext cx="889000" cy="15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49977</xdr:rowOff>
    </xdr:from>
    <xdr:to>
      <xdr:col>41</xdr:col>
      <xdr:colOff>50800</xdr:colOff>
      <xdr:row>78</xdr:row>
      <xdr:rowOff>86829</xdr:rowOff>
    </xdr:to>
    <xdr:cxnSp macro="">
      <xdr:nvCxnSpPr>
        <xdr:cNvPr id="411" name="直線コネクタ 410"/>
        <xdr:cNvCxnSpPr/>
      </xdr:nvCxnSpPr>
      <xdr:spPr>
        <a:xfrm flipV="1">
          <a:off x="6972300" y="13251627"/>
          <a:ext cx="889000" cy="20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40291</xdr:rowOff>
    </xdr:from>
    <xdr:to>
      <xdr:col>55</xdr:col>
      <xdr:colOff>50800</xdr:colOff>
      <xdr:row>78</xdr:row>
      <xdr:rowOff>141891</xdr:rowOff>
    </xdr:to>
    <xdr:sp macro="" textlink="">
      <xdr:nvSpPr>
        <xdr:cNvPr id="421" name="楕円 420"/>
        <xdr:cNvSpPr/>
      </xdr:nvSpPr>
      <xdr:spPr>
        <a:xfrm>
          <a:off x="10426700" y="134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126668</xdr:rowOff>
    </xdr:from>
    <xdr:ext cx="534377" cy="259045"/>
    <xdr:sp macro="" textlink="">
      <xdr:nvSpPr>
        <xdr:cNvPr id="422" name="商工費該当値テキスト"/>
        <xdr:cNvSpPr txBox="1"/>
      </xdr:nvSpPr>
      <xdr:spPr>
        <a:xfrm>
          <a:off x="10528300" y="133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33547</xdr:rowOff>
    </xdr:from>
    <xdr:to>
      <xdr:col>50</xdr:col>
      <xdr:colOff>165100</xdr:colOff>
      <xdr:row>78</xdr:row>
      <xdr:rowOff>135147</xdr:rowOff>
    </xdr:to>
    <xdr:sp macro="" textlink="">
      <xdr:nvSpPr>
        <xdr:cNvPr id="423" name="楕円 422"/>
        <xdr:cNvSpPr/>
      </xdr:nvSpPr>
      <xdr:spPr>
        <a:xfrm>
          <a:off x="9588500" y="134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126274</xdr:rowOff>
    </xdr:from>
    <xdr:ext cx="534377" cy="259045"/>
    <xdr:sp macro="" textlink="">
      <xdr:nvSpPr>
        <xdr:cNvPr id="424" name="テキスト ボックス 423"/>
        <xdr:cNvSpPr txBox="1"/>
      </xdr:nvSpPr>
      <xdr:spPr>
        <a:xfrm>
          <a:off x="9372111" y="134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153708</xdr:rowOff>
    </xdr:from>
    <xdr:to>
      <xdr:col>46</xdr:col>
      <xdr:colOff>38100</xdr:colOff>
      <xdr:row>78</xdr:row>
      <xdr:rowOff>83858</xdr:rowOff>
    </xdr:to>
    <xdr:sp macro="" textlink="">
      <xdr:nvSpPr>
        <xdr:cNvPr id="425" name="楕円 424"/>
        <xdr:cNvSpPr/>
      </xdr:nvSpPr>
      <xdr:spPr>
        <a:xfrm>
          <a:off x="8699500" y="133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100385</xdr:rowOff>
    </xdr:from>
    <xdr:ext cx="534377" cy="259045"/>
    <xdr:sp macro="" textlink="">
      <xdr:nvSpPr>
        <xdr:cNvPr id="426" name="テキスト ボックス 425"/>
        <xdr:cNvSpPr txBox="1"/>
      </xdr:nvSpPr>
      <xdr:spPr>
        <a:xfrm>
          <a:off x="8483111" y="131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170627</xdr:rowOff>
    </xdr:from>
    <xdr:to>
      <xdr:col>41</xdr:col>
      <xdr:colOff>101600</xdr:colOff>
      <xdr:row>77</xdr:row>
      <xdr:rowOff>100777</xdr:rowOff>
    </xdr:to>
    <xdr:sp macro="" textlink="">
      <xdr:nvSpPr>
        <xdr:cNvPr id="427" name="楕円 426"/>
        <xdr:cNvSpPr/>
      </xdr:nvSpPr>
      <xdr:spPr>
        <a:xfrm>
          <a:off x="7810500" y="132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117304</xdr:rowOff>
    </xdr:from>
    <xdr:ext cx="599010" cy="259045"/>
    <xdr:sp macro="" textlink="">
      <xdr:nvSpPr>
        <xdr:cNvPr id="428" name="テキスト ボックス 427"/>
        <xdr:cNvSpPr txBox="1"/>
      </xdr:nvSpPr>
      <xdr:spPr>
        <a:xfrm>
          <a:off x="7561795" y="1297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36029</xdr:rowOff>
    </xdr:from>
    <xdr:to>
      <xdr:col>36</xdr:col>
      <xdr:colOff>165100</xdr:colOff>
      <xdr:row>78</xdr:row>
      <xdr:rowOff>137629</xdr:rowOff>
    </xdr:to>
    <xdr:sp macro="" textlink="">
      <xdr:nvSpPr>
        <xdr:cNvPr id="429" name="楕円 428"/>
        <xdr:cNvSpPr/>
      </xdr:nvSpPr>
      <xdr:spPr>
        <a:xfrm>
          <a:off x="6921500" y="134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128756</xdr:rowOff>
    </xdr:from>
    <xdr:ext cx="534377" cy="259045"/>
    <xdr:sp macro="" textlink="">
      <xdr:nvSpPr>
        <xdr:cNvPr id="430" name="テキスト ボックス 429"/>
        <xdr:cNvSpPr txBox="1"/>
      </xdr:nvSpPr>
      <xdr:spPr>
        <a:xfrm>
          <a:off x="6705111" y="135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153150</xdr:rowOff>
    </xdr:from>
    <xdr:to>
      <xdr:col>55</xdr:col>
      <xdr:colOff>0</xdr:colOff>
      <xdr:row>97</xdr:row>
      <xdr:rowOff>156882</xdr:rowOff>
    </xdr:to>
    <xdr:cxnSp macro="">
      <xdr:nvCxnSpPr>
        <xdr:cNvPr id="455" name="直線コネクタ 454"/>
        <xdr:cNvCxnSpPr/>
      </xdr:nvCxnSpPr>
      <xdr:spPr>
        <a:xfrm>
          <a:off x="9639300" y="16783800"/>
          <a:ext cx="838200" cy="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153150</xdr:rowOff>
    </xdr:from>
    <xdr:to>
      <xdr:col>50</xdr:col>
      <xdr:colOff>114300</xdr:colOff>
      <xdr:row>97</xdr:row>
      <xdr:rowOff>164971</xdr:rowOff>
    </xdr:to>
    <xdr:cxnSp macro="">
      <xdr:nvCxnSpPr>
        <xdr:cNvPr id="458" name="直線コネクタ 457"/>
        <xdr:cNvCxnSpPr/>
      </xdr:nvCxnSpPr>
      <xdr:spPr>
        <a:xfrm flipV="1">
          <a:off x="8750300" y="16783800"/>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164971</xdr:rowOff>
    </xdr:from>
    <xdr:to>
      <xdr:col>45</xdr:col>
      <xdr:colOff>177800</xdr:colOff>
      <xdr:row>97</xdr:row>
      <xdr:rowOff>165813</xdr:rowOff>
    </xdr:to>
    <xdr:cxnSp macro="">
      <xdr:nvCxnSpPr>
        <xdr:cNvPr id="461" name="直線コネクタ 460"/>
        <xdr:cNvCxnSpPr/>
      </xdr:nvCxnSpPr>
      <xdr:spPr>
        <a:xfrm flipV="1">
          <a:off x="7861300" y="16795621"/>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162485</xdr:rowOff>
    </xdr:from>
    <xdr:to>
      <xdr:col>41</xdr:col>
      <xdr:colOff>50800</xdr:colOff>
      <xdr:row>97</xdr:row>
      <xdr:rowOff>165813</xdr:rowOff>
    </xdr:to>
    <xdr:cxnSp macro="">
      <xdr:nvCxnSpPr>
        <xdr:cNvPr id="464" name="直線コネクタ 463"/>
        <xdr:cNvCxnSpPr/>
      </xdr:nvCxnSpPr>
      <xdr:spPr>
        <a:xfrm>
          <a:off x="6972300" y="16793135"/>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106082</xdr:rowOff>
    </xdr:from>
    <xdr:to>
      <xdr:col>55</xdr:col>
      <xdr:colOff>50800</xdr:colOff>
      <xdr:row>98</xdr:row>
      <xdr:rowOff>36232</xdr:rowOff>
    </xdr:to>
    <xdr:sp macro="" textlink="">
      <xdr:nvSpPr>
        <xdr:cNvPr id="474" name="楕円 473"/>
        <xdr:cNvSpPr/>
      </xdr:nvSpPr>
      <xdr:spPr>
        <a:xfrm>
          <a:off x="10426700" y="167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102350</xdr:rowOff>
    </xdr:from>
    <xdr:to>
      <xdr:col>50</xdr:col>
      <xdr:colOff>165100</xdr:colOff>
      <xdr:row>98</xdr:row>
      <xdr:rowOff>32500</xdr:rowOff>
    </xdr:to>
    <xdr:sp macro="" textlink="">
      <xdr:nvSpPr>
        <xdr:cNvPr id="476" name="楕円 475"/>
        <xdr:cNvSpPr/>
      </xdr:nvSpPr>
      <xdr:spPr>
        <a:xfrm>
          <a:off x="9588500" y="167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23627</xdr:rowOff>
    </xdr:from>
    <xdr:ext cx="534377" cy="259045"/>
    <xdr:sp macro="" textlink="">
      <xdr:nvSpPr>
        <xdr:cNvPr id="477" name="テキスト ボックス 476"/>
        <xdr:cNvSpPr txBox="1"/>
      </xdr:nvSpPr>
      <xdr:spPr>
        <a:xfrm>
          <a:off x="9372111" y="16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114171</xdr:rowOff>
    </xdr:from>
    <xdr:to>
      <xdr:col>46</xdr:col>
      <xdr:colOff>38100</xdr:colOff>
      <xdr:row>98</xdr:row>
      <xdr:rowOff>44321</xdr:rowOff>
    </xdr:to>
    <xdr:sp macro="" textlink="">
      <xdr:nvSpPr>
        <xdr:cNvPr id="478" name="楕円 477"/>
        <xdr:cNvSpPr/>
      </xdr:nvSpPr>
      <xdr:spPr>
        <a:xfrm>
          <a:off x="8699500" y="167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35448</xdr:rowOff>
    </xdr:from>
    <xdr:ext cx="534377" cy="259045"/>
    <xdr:sp macro="" textlink="">
      <xdr:nvSpPr>
        <xdr:cNvPr id="479" name="テキスト ボックス 478"/>
        <xdr:cNvSpPr txBox="1"/>
      </xdr:nvSpPr>
      <xdr:spPr>
        <a:xfrm>
          <a:off x="8483111" y="1683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115013</xdr:rowOff>
    </xdr:from>
    <xdr:to>
      <xdr:col>41</xdr:col>
      <xdr:colOff>101600</xdr:colOff>
      <xdr:row>98</xdr:row>
      <xdr:rowOff>45163</xdr:rowOff>
    </xdr:to>
    <xdr:sp macro="" textlink="">
      <xdr:nvSpPr>
        <xdr:cNvPr id="480" name="楕円 479"/>
        <xdr:cNvSpPr/>
      </xdr:nvSpPr>
      <xdr:spPr>
        <a:xfrm>
          <a:off x="7810500" y="167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36290</xdr:rowOff>
    </xdr:from>
    <xdr:ext cx="534377" cy="259045"/>
    <xdr:sp macro="" textlink="">
      <xdr:nvSpPr>
        <xdr:cNvPr id="481" name="テキスト ボックス 480"/>
        <xdr:cNvSpPr txBox="1"/>
      </xdr:nvSpPr>
      <xdr:spPr>
        <a:xfrm>
          <a:off x="7594111" y="168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111685</xdr:rowOff>
    </xdr:from>
    <xdr:to>
      <xdr:col>36</xdr:col>
      <xdr:colOff>165100</xdr:colOff>
      <xdr:row>98</xdr:row>
      <xdr:rowOff>41835</xdr:rowOff>
    </xdr:to>
    <xdr:sp macro="" textlink="">
      <xdr:nvSpPr>
        <xdr:cNvPr id="482" name="楕円 481"/>
        <xdr:cNvSpPr/>
      </xdr:nvSpPr>
      <xdr:spPr>
        <a:xfrm>
          <a:off x="6921500" y="167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32962</xdr:rowOff>
    </xdr:from>
    <xdr:ext cx="534377" cy="259045"/>
    <xdr:sp macro="" textlink="">
      <xdr:nvSpPr>
        <xdr:cNvPr id="483" name="テキスト ボックス 482"/>
        <xdr:cNvSpPr txBox="1"/>
      </xdr:nvSpPr>
      <xdr:spPr>
        <a:xfrm>
          <a:off x="6705111" y="168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138919</xdr:rowOff>
    </xdr:from>
    <xdr:to>
      <xdr:col>85</xdr:col>
      <xdr:colOff>127000</xdr:colOff>
      <xdr:row>38</xdr:row>
      <xdr:rowOff>145020</xdr:rowOff>
    </xdr:to>
    <xdr:cxnSp macro="">
      <xdr:nvCxnSpPr>
        <xdr:cNvPr id="514" name="直線コネクタ 513"/>
        <xdr:cNvCxnSpPr/>
      </xdr:nvCxnSpPr>
      <xdr:spPr>
        <a:xfrm flipV="1">
          <a:off x="15481300" y="6654019"/>
          <a:ext cx="8382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145020</xdr:rowOff>
    </xdr:from>
    <xdr:to>
      <xdr:col>81</xdr:col>
      <xdr:colOff>50800</xdr:colOff>
      <xdr:row>38</xdr:row>
      <xdr:rowOff>147793</xdr:rowOff>
    </xdr:to>
    <xdr:cxnSp macro="">
      <xdr:nvCxnSpPr>
        <xdr:cNvPr id="517" name="直線コネクタ 516"/>
        <xdr:cNvCxnSpPr/>
      </xdr:nvCxnSpPr>
      <xdr:spPr>
        <a:xfrm flipV="1">
          <a:off x="14592300" y="6660120"/>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135996</xdr:rowOff>
    </xdr:from>
    <xdr:to>
      <xdr:col>76</xdr:col>
      <xdr:colOff>114300</xdr:colOff>
      <xdr:row>38</xdr:row>
      <xdr:rowOff>147793</xdr:rowOff>
    </xdr:to>
    <xdr:cxnSp macro="">
      <xdr:nvCxnSpPr>
        <xdr:cNvPr id="520" name="直線コネクタ 519"/>
        <xdr:cNvCxnSpPr/>
      </xdr:nvCxnSpPr>
      <xdr:spPr>
        <a:xfrm>
          <a:off x="13703300" y="6651096"/>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113529</xdr:rowOff>
    </xdr:from>
    <xdr:to>
      <xdr:col>71</xdr:col>
      <xdr:colOff>177800</xdr:colOff>
      <xdr:row>38</xdr:row>
      <xdr:rowOff>135996</xdr:rowOff>
    </xdr:to>
    <xdr:cxnSp macro="">
      <xdr:nvCxnSpPr>
        <xdr:cNvPr id="523" name="直線コネクタ 522"/>
        <xdr:cNvCxnSpPr/>
      </xdr:nvCxnSpPr>
      <xdr:spPr>
        <a:xfrm>
          <a:off x="12814300" y="6628629"/>
          <a:ext cx="8890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88119</xdr:rowOff>
    </xdr:from>
    <xdr:to>
      <xdr:col>85</xdr:col>
      <xdr:colOff>177800</xdr:colOff>
      <xdr:row>39</xdr:row>
      <xdr:rowOff>18269</xdr:rowOff>
    </xdr:to>
    <xdr:sp macro="" textlink="">
      <xdr:nvSpPr>
        <xdr:cNvPr id="533" name="楕円 532"/>
        <xdr:cNvSpPr/>
      </xdr:nvSpPr>
      <xdr:spPr>
        <a:xfrm>
          <a:off x="16268700" y="660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20094</xdr:rowOff>
    </xdr:from>
    <xdr:ext cx="534377" cy="259045"/>
    <xdr:sp macro="" textlink="">
      <xdr:nvSpPr>
        <xdr:cNvPr id="534" name="消防費該当値テキスト"/>
        <xdr:cNvSpPr txBox="1"/>
      </xdr:nvSpPr>
      <xdr:spPr>
        <a:xfrm>
          <a:off x="16370300" y="653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94220</xdr:rowOff>
    </xdr:from>
    <xdr:to>
      <xdr:col>81</xdr:col>
      <xdr:colOff>101600</xdr:colOff>
      <xdr:row>39</xdr:row>
      <xdr:rowOff>24370</xdr:rowOff>
    </xdr:to>
    <xdr:sp macro="" textlink="">
      <xdr:nvSpPr>
        <xdr:cNvPr id="535" name="楕円 534"/>
        <xdr:cNvSpPr/>
      </xdr:nvSpPr>
      <xdr:spPr>
        <a:xfrm>
          <a:off x="15430500" y="6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15497</xdr:rowOff>
    </xdr:from>
    <xdr:ext cx="534377" cy="259045"/>
    <xdr:sp macro="" textlink="">
      <xdr:nvSpPr>
        <xdr:cNvPr id="536" name="テキスト ボックス 535"/>
        <xdr:cNvSpPr txBox="1"/>
      </xdr:nvSpPr>
      <xdr:spPr>
        <a:xfrm>
          <a:off x="15214111" y="670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96993</xdr:rowOff>
    </xdr:from>
    <xdr:to>
      <xdr:col>76</xdr:col>
      <xdr:colOff>165100</xdr:colOff>
      <xdr:row>39</xdr:row>
      <xdr:rowOff>27143</xdr:rowOff>
    </xdr:to>
    <xdr:sp macro="" textlink="">
      <xdr:nvSpPr>
        <xdr:cNvPr id="537" name="楕円 536"/>
        <xdr:cNvSpPr/>
      </xdr:nvSpPr>
      <xdr:spPr>
        <a:xfrm>
          <a:off x="14541500" y="661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18270</xdr:rowOff>
    </xdr:from>
    <xdr:ext cx="534377" cy="259045"/>
    <xdr:sp macro="" textlink="">
      <xdr:nvSpPr>
        <xdr:cNvPr id="538" name="テキスト ボックス 537"/>
        <xdr:cNvSpPr txBox="1"/>
      </xdr:nvSpPr>
      <xdr:spPr>
        <a:xfrm>
          <a:off x="14325111" y="67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85196</xdr:rowOff>
    </xdr:from>
    <xdr:to>
      <xdr:col>72</xdr:col>
      <xdr:colOff>38100</xdr:colOff>
      <xdr:row>39</xdr:row>
      <xdr:rowOff>15346</xdr:rowOff>
    </xdr:to>
    <xdr:sp macro="" textlink="">
      <xdr:nvSpPr>
        <xdr:cNvPr id="539" name="楕円 538"/>
        <xdr:cNvSpPr/>
      </xdr:nvSpPr>
      <xdr:spPr>
        <a:xfrm>
          <a:off x="13652500" y="66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6473</xdr:rowOff>
    </xdr:from>
    <xdr:ext cx="534377" cy="259045"/>
    <xdr:sp macro="" textlink="">
      <xdr:nvSpPr>
        <xdr:cNvPr id="540" name="テキスト ボックス 539"/>
        <xdr:cNvSpPr txBox="1"/>
      </xdr:nvSpPr>
      <xdr:spPr>
        <a:xfrm>
          <a:off x="13436111" y="669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62729</xdr:rowOff>
    </xdr:from>
    <xdr:to>
      <xdr:col>67</xdr:col>
      <xdr:colOff>101600</xdr:colOff>
      <xdr:row>38</xdr:row>
      <xdr:rowOff>164329</xdr:rowOff>
    </xdr:to>
    <xdr:sp macro="" textlink="">
      <xdr:nvSpPr>
        <xdr:cNvPr id="541" name="楕円 540"/>
        <xdr:cNvSpPr/>
      </xdr:nvSpPr>
      <xdr:spPr>
        <a:xfrm>
          <a:off x="12763500" y="657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155456</xdr:rowOff>
    </xdr:from>
    <xdr:ext cx="534377" cy="259045"/>
    <xdr:sp macro="" textlink="">
      <xdr:nvSpPr>
        <xdr:cNvPr id="542" name="テキスト ボックス 541"/>
        <xdr:cNvSpPr txBox="1"/>
      </xdr:nvSpPr>
      <xdr:spPr>
        <a:xfrm>
          <a:off x="12547111" y="667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147328</xdr:rowOff>
    </xdr:from>
    <xdr:to>
      <xdr:col>85</xdr:col>
      <xdr:colOff>127000</xdr:colOff>
      <xdr:row>57</xdr:row>
      <xdr:rowOff>151317</xdr:rowOff>
    </xdr:to>
    <xdr:cxnSp macro="">
      <xdr:nvCxnSpPr>
        <xdr:cNvPr id="569" name="直線コネクタ 568"/>
        <xdr:cNvCxnSpPr/>
      </xdr:nvCxnSpPr>
      <xdr:spPr>
        <a:xfrm>
          <a:off x="15481300" y="9919978"/>
          <a:ext cx="8382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147328</xdr:rowOff>
    </xdr:from>
    <xdr:to>
      <xdr:col>81</xdr:col>
      <xdr:colOff>50800</xdr:colOff>
      <xdr:row>57</xdr:row>
      <xdr:rowOff>151685</xdr:rowOff>
    </xdr:to>
    <xdr:cxnSp macro="">
      <xdr:nvCxnSpPr>
        <xdr:cNvPr id="572" name="直線コネクタ 571"/>
        <xdr:cNvCxnSpPr/>
      </xdr:nvCxnSpPr>
      <xdr:spPr>
        <a:xfrm flipV="1">
          <a:off x="14592300" y="9919978"/>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127093</xdr:rowOff>
    </xdr:from>
    <xdr:to>
      <xdr:col>76</xdr:col>
      <xdr:colOff>114300</xdr:colOff>
      <xdr:row>57</xdr:row>
      <xdr:rowOff>151685</xdr:rowOff>
    </xdr:to>
    <xdr:cxnSp macro="">
      <xdr:nvCxnSpPr>
        <xdr:cNvPr id="575" name="直線コネクタ 574"/>
        <xdr:cNvCxnSpPr/>
      </xdr:nvCxnSpPr>
      <xdr:spPr>
        <a:xfrm>
          <a:off x="13703300" y="9899743"/>
          <a:ext cx="889000" cy="2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82248</xdr:rowOff>
    </xdr:from>
    <xdr:to>
      <xdr:col>71</xdr:col>
      <xdr:colOff>177800</xdr:colOff>
      <xdr:row>57</xdr:row>
      <xdr:rowOff>127093</xdr:rowOff>
    </xdr:to>
    <xdr:cxnSp macro="">
      <xdr:nvCxnSpPr>
        <xdr:cNvPr id="578" name="直線コネクタ 577"/>
        <xdr:cNvCxnSpPr/>
      </xdr:nvCxnSpPr>
      <xdr:spPr>
        <a:xfrm>
          <a:off x="12814300" y="9854898"/>
          <a:ext cx="889000" cy="4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100517</xdr:rowOff>
    </xdr:from>
    <xdr:to>
      <xdr:col>85</xdr:col>
      <xdr:colOff>177800</xdr:colOff>
      <xdr:row>58</xdr:row>
      <xdr:rowOff>30667</xdr:rowOff>
    </xdr:to>
    <xdr:sp macro="" textlink="">
      <xdr:nvSpPr>
        <xdr:cNvPr id="588" name="楕円 587"/>
        <xdr:cNvSpPr/>
      </xdr:nvSpPr>
      <xdr:spPr>
        <a:xfrm>
          <a:off x="16268700" y="98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15444</xdr:rowOff>
    </xdr:from>
    <xdr:ext cx="534377" cy="259045"/>
    <xdr:sp macro="" textlink="">
      <xdr:nvSpPr>
        <xdr:cNvPr id="589" name="教育費該当値テキスト"/>
        <xdr:cNvSpPr txBox="1"/>
      </xdr:nvSpPr>
      <xdr:spPr>
        <a:xfrm>
          <a:off x="16370300" y="97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96528</xdr:rowOff>
    </xdr:from>
    <xdr:to>
      <xdr:col>81</xdr:col>
      <xdr:colOff>101600</xdr:colOff>
      <xdr:row>58</xdr:row>
      <xdr:rowOff>26678</xdr:rowOff>
    </xdr:to>
    <xdr:sp macro="" textlink="">
      <xdr:nvSpPr>
        <xdr:cNvPr id="590" name="楕円 589"/>
        <xdr:cNvSpPr/>
      </xdr:nvSpPr>
      <xdr:spPr>
        <a:xfrm>
          <a:off x="15430500" y="98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17805</xdr:rowOff>
    </xdr:from>
    <xdr:ext cx="534377" cy="259045"/>
    <xdr:sp macro="" textlink="">
      <xdr:nvSpPr>
        <xdr:cNvPr id="591" name="テキスト ボックス 590"/>
        <xdr:cNvSpPr txBox="1"/>
      </xdr:nvSpPr>
      <xdr:spPr>
        <a:xfrm>
          <a:off x="15214111" y="99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100885</xdr:rowOff>
    </xdr:from>
    <xdr:to>
      <xdr:col>76</xdr:col>
      <xdr:colOff>165100</xdr:colOff>
      <xdr:row>58</xdr:row>
      <xdr:rowOff>31035</xdr:rowOff>
    </xdr:to>
    <xdr:sp macro="" textlink="">
      <xdr:nvSpPr>
        <xdr:cNvPr id="592" name="楕円 591"/>
        <xdr:cNvSpPr/>
      </xdr:nvSpPr>
      <xdr:spPr>
        <a:xfrm>
          <a:off x="14541500" y="987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22162</xdr:rowOff>
    </xdr:from>
    <xdr:ext cx="534377" cy="259045"/>
    <xdr:sp macro="" textlink="">
      <xdr:nvSpPr>
        <xdr:cNvPr id="593" name="テキスト ボックス 592"/>
        <xdr:cNvSpPr txBox="1"/>
      </xdr:nvSpPr>
      <xdr:spPr>
        <a:xfrm>
          <a:off x="14325111" y="99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76293</xdr:rowOff>
    </xdr:from>
    <xdr:to>
      <xdr:col>72</xdr:col>
      <xdr:colOff>38100</xdr:colOff>
      <xdr:row>58</xdr:row>
      <xdr:rowOff>6443</xdr:rowOff>
    </xdr:to>
    <xdr:sp macro="" textlink="">
      <xdr:nvSpPr>
        <xdr:cNvPr id="594" name="楕円 593"/>
        <xdr:cNvSpPr/>
      </xdr:nvSpPr>
      <xdr:spPr>
        <a:xfrm>
          <a:off x="13652500" y="984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169020</xdr:rowOff>
    </xdr:from>
    <xdr:ext cx="534377" cy="259045"/>
    <xdr:sp macro="" textlink="">
      <xdr:nvSpPr>
        <xdr:cNvPr id="595" name="テキスト ボックス 594"/>
        <xdr:cNvSpPr txBox="1"/>
      </xdr:nvSpPr>
      <xdr:spPr>
        <a:xfrm>
          <a:off x="13436111" y="994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31448</xdr:rowOff>
    </xdr:from>
    <xdr:to>
      <xdr:col>67</xdr:col>
      <xdr:colOff>101600</xdr:colOff>
      <xdr:row>57</xdr:row>
      <xdr:rowOff>133048</xdr:rowOff>
    </xdr:to>
    <xdr:sp macro="" textlink="">
      <xdr:nvSpPr>
        <xdr:cNvPr id="596" name="楕円 595"/>
        <xdr:cNvSpPr/>
      </xdr:nvSpPr>
      <xdr:spPr>
        <a:xfrm>
          <a:off x="12763500" y="98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124175</xdr:rowOff>
    </xdr:from>
    <xdr:ext cx="599010" cy="259045"/>
    <xdr:sp macro="" textlink="">
      <xdr:nvSpPr>
        <xdr:cNvPr id="597" name="テキスト ボックス 596"/>
        <xdr:cNvSpPr txBox="1"/>
      </xdr:nvSpPr>
      <xdr:spPr>
        <a:xfrm>
          <a:off x="12514795" y="989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8758</xdr:rowOff>
    </xdr:from>
    <xdr:to>
      <xdr:col>85</xdr:col>
      <xdr:colOff>127000</xdr:colOff>
      <xdr:row>79</xdr:row>
      <xdr:rowOff>16332</xdr:rowOff>
    </xdr:to>
    <xdr:cxnSp macro="">
      <xdr:nvCxnSpPr>
        <xdr:cNvPr id="626" name="直線コネクタ 625"/>
        <xdr:cNvCxnSpPr/>
      </xdr:nvCxnSpPr>
      <xdr:spPr>
        <a:xfrm flipV="1">
          <a:off x="15481300" y="13553308"/>
          <a:ext cx="83820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16332</xdr:rowOff>
    </xdr:from>
    <xdr:to>
      <xdr:col>81</xdr:col>
      <xdr:colOff>50800</xdr:colOff>
      <xdr:row>79</xdr:row>
      <xdr:rowOff>32879</xdr:rowOff>
    </xdr:to>
    <xdr:cxnSp macro="">
      <xdr:nvCxnSpPr>
        <xdr:cNvPr id="629" name="直線コネクタ 628"/>
        <xdr:cNvCxnSpPr/>
      </xdr:nvCxnSpPr>
      <xdr:spPr>
        <a:xfrm flipV="1">
          <a:off x="14592300" y="13560882"/>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18097</xdr:rowOff>
    </xdr:from>
    <xdr:to>
      <xdr:col>76</xdr:col>
      <xdr:colOff>114300</xdr:colOff>
      <xdr:row>79</xdr:row>
      <xdr:rowOff>32879</xdr:rowOff>
    </xdr:to>
    <xdr:cxnSp macro="">
      <xdr:nvCxnSpPr>
        <xdr:cNvPr id="632" name="直線コネクタ 631"/>
        <xdr:cNvCxnSpPr/>
      </xdr:nvCxnSpPr>
      <xdr:spPr>
        <a:xfrm>
          <a:off x="13703300" y="13562647"/>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18097</xdr:rowOff>
    </xdr:from>
    <xdr:to>
      <xdr:col>71</xdr:col>
      <xdr:colOff>177800</xdr:colOff>
      <xdr:row>79</xdr:row>
      <xdr:rowOff>23251</xdr:rowOff>
    </xdr:to>
    <xdr:cxnSp macro="">
      <xdr:nvCxnSpPr>
        <xdr:cNvPr id="635" name="直線コネクタ 634"/>
        <xdr:cNvCxnSpPr/>
      </xdr:nvCxnSpPr>
      <xdr:spPr>
        <a:xfrm flipV="1">
          <a:off x="12814300" y="13562647"/>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129408</xdr:rowOff>
    </xdr:from>
    <xdr:to>
      <xdr:col>85</xdr:col>
      <xdr:colOff>177800</xdr:colOff>
      <xdr:row>79</xdr:row>
      <xdr:rowOff>59558</xdr:rowOff>
    </xdr:to>
    <xdr:sp macro="" textlink="">
      <xdr:nvSpPr>
        <xdr:cNvPr id="645" name="楕円 644"/>
        <xdr:cNvSpPr/>
      </xdr:nvSpPr>
      <xdr:spPr>
        <a:xfrm>
          <a:off x="16268700" y="135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70432</xdr:rowOff>
    </xdr:from>
    <xdr:ext cx="469744" cy="259045"/>
    <xdr:sp macro="" textlink="">
      <xdr:nvSpPr>
        <xdr:cNvPr id="646" name="災害復旧費該当値テキスト"/>
        <xdr:cNvSpPr txBox="1"/>
      </xdr:nvSpPr>
      <xdr:spPr>
        <a:xfrm>
          <a:off x="16370300" y="134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136982</xdr:rowOff>
    </xdr:from>
    <xdr:to>
      <xdr:col>81</xdr:col>
      <xdr:colOff>101600</xdr:colOff>
      <xdr:row>79</xdr:row>
      <xdr:rowOff>67132</xdr:rowOff>
    </xdr:to>
    <xdr:sp macro="" textlink="">
      <xdr:nvSpPr>
        <xdr:cNvPr id="647" name="楕円 646"/>
        <xdr:cNvSpPr/>
      </xdr:nvSpPr>
      <xdr:spPr>
        <a:xfrm>
          <a:off x="15430500" y="135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58259</xdr:rowOff>
    </xdr:from>
    <xdr:ext cx="469744" cy="259045"/>
    <xdr:sp macro="" textlink="">
      <xdr:nvSpPr>
        <xdr:cNvPr id="648" name="テキスト ボックス 647"/>
        <xdr:cNvSpPr txBox="1"/>
      </xdr:nvSpPr>
      <xdr:spPr>
        <a:xfrm>
          <a:off x="15246428" y="1360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153529</xdr:rowOff>
    </xdr:from>
    <xdr:to>
      <xdr:col>76</xdr:col>
      <xdr:colOff>165100</xdr:colOff>
      <xdr:row>79</xdr:row>
      <xdr:rowOff>83679</xdr:rowOff>
    </xdr:to>
    <xdr:sp macro="" textlink="">
      <xdr:nvSpPr>
        <xdr:cNvPr id="649" name="楕円 648"/>
        <xdr:cNvSpPr/>
      </xdr:nvSpPr>
      <xdr:spPr>
        <a:xfrm>
          <a:off x="14541500" y="135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74806</xdr:rowOff>
    </xdr:from>
    <xdr:ext cx="469744" cy="259045"/>
    <xdr:sp macro="" textlink="">
      <xdr:nvSpPr>
        <xdr:cNvPr id="650" name="テキスト ボックス 649"/>
        <xdr:cNvSpPr txBox="1"/>
      </xdr:nvSpPr>
      <xdr:spPr>
        <a:xfrm>
          <a:off x="14357428" y="1361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138747</xdr:rowOff>
    </xdr:from>
    <xdr:to>
      <xdr:col>72</xdr:col>
      <xdr:colOff>38100</xdr:colOff>
      <xdr:row>79</xdr:row>
      <xdr:rowOff>68897</xdr:rowOff>
    </xdr:to>
    <xdr:sp macro="" textlink="">
      <xdr:nvSpPr>
        <xdr:cNvPr id="651" name="楕円 650"/>
        <xdr:cNvSpPr/>
      </xdr:nvSpPr>
      <xdr:spPr>
        <a:xfrm>
          <a:off x="13652500" y="1351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60024</xdr:rowOff>
    </xdr:from>
    <xdr:ext cx="469744" cy="259045"/>
    <xdr:sp macro="" textlink="">
      <xdr:nvSpPr>
        <xdr:cNvPr id="652" name="テキスト ボックス 651"/>
        <xdr:cNvSpPr txBox="1"/>
      </xdr:nvSpPr>
      <xdr:spPr>
        <a:xfrm>
          <a:off x="13468428" y="1360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143901</xdr:rowOff>
    </xdr:from>
    <xdr:to>
      <xdr:col>67</xdr:col>
      <xdr:colOff>101600</xdr:colOff>
      <xdr:row>79</xdr:row>
      <xdr:rowOff>74051</xdr:rowOff>
    </xdr:to>
    <xdr:sp macro="" textlink="">
      <xdr:nvSpPr>
        <xdr:cNvPr id="653" name="楕円 652"/>
        <xdr:cNvSpPr/>
      </xdr:nvSpPr>
      <xdr:spPr>
        <a:xfrm>
          <a:off x="12763500" y="135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65178</xdr:rowOff>
    </xdr:from>
    <xdr:ext cx="469744" cy="259045"/>
    <xdr:sp macro="" textlink="">
      <xdr:nvSpPr>
        <xdr:cNvPr id="654" name="テキスト ボックス 653"/>
        <xdr:cNvSpPr txBox="1"/>
      </xdr:nvSpPr>
      <xdr:spPr>
        <a:xfrm>
          <a:off x="12579428" y="1360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168960</xdr:rowOff>
    </xdr:from>
    <xdr:to>
      <xdr:col>85</xdr:col>
      <xdr:colOff>127000</xdr:colOff>
      <xdr:row>98</xdr:row>
      <xdr:rowOff>1836</xdr:rowOff>
    </xdr:to>
    <xdr:cxnSp macro="">
      <xdr:nvCxnSpPr>
        <xdr:cNvPr id="683" name="直線コネクタ 682"/>
        <xdr:cNvCxnSpPr/>
      </xdr:nvCxnSpPr>
      <xdr:spPr>
        <a:xfrm>
          <a:off x="15481300" y="16799610"/>
          <a:ext cx="8382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157349</xdr:rowOff>
    </xdr:from>
    <xdr:to>
      <xdr:col>81</xdr:col>
      <xdr:colOff>50800</xdr:colOff>
      <xdr:row>97</xdr:row>
      <xdr:rowOff>168960</xdr:rowOff>
    </xdr:to>
    <xdr:cxnSp macro="">
      <xdr:nvCxnSpPr>
        <xdr:cNvPr id="686" name="直線コネクタ 685"/>
        <xdr:cNvCxnSpPr/>
      </xdr:nvCxnSpPr>
      <xdr:spPr>
        <a:xfrm>
          <a:off x="14592300" y="16787999"/>
          <a:ext cx="8890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135331</xdr:rowOff>
    </xdr:from>
    <xdr:to>
      <xdr:col>76</xdr:col>
      <xdr:colOff>114300</xdr:colOff>
      <xdr:row>97</xdr:row>
      <xdr:rowOff>157349</xdr:rowOff>
    </xdr:to>
    <xdr:cxnSp macro="">
      <xdr:nvCxnSpPr>
        <xdr:cNvPr id="689" name="直線コネクタ 688"/>
        <xdr:cNvCxnSpPr/>
      </xdr:nvCxnSpPr>
      <xdr:spPr>
        <a:xfrm>
          <a:off x="13703300" y="16765981"/>
          <a:ext cx="889000" cy="2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115756</xdr:rowOff>
    </xdr:from>
    <xdr:to>
      <xdr:col>71</xdr:col>
      <xdr:colOff>177800</xdr:colOff>
      <xdr:row>97</xdr:row>
      <xdr:rowOff>135331</xdr:rowOff>
    </xdr:to>
    <xdr:cxnSp macro="">
      <xdr:nvCxnSpPr>
        <xdr:cNvPr id="692" name="直線コネクタ 691"/>
        <xdr:cNvCxnSpPr/>
      </xdr:nvCxnSpPr>
      <xdr:spPr>
        <a:xfrm>
          <a:off x="12814300" y="16746406"/>
          <a:ext cx="889000" cy="1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122486</xdr:rowOff>
    </xdr:from>
    <xdr:to>
      <xdr:col>85</xdr:col>
      <xdr:colOff>177800</xdr:colOff>
      <xdr:row>98</xdr:row>
      <xdr:rowOff>52636</xdr:rowOff>
    </xdr:to>
    <xdr:sp macro="" textlink="">
      <xdr:nvSpPr>
        <xdr:cNvPr id="702" name="楕円 701"/>
        <xdr:cNvSpPr/>
      </xdr:nvSpPr>
      <xdr:spPr>
        <a:xfrm>
          <a:off x="16268700" y="167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100913</xdr:rowOff>
    </xdr:from>
    <xdr:ext cx="599010" cy="259045"/>
    <xdr:sp macro="" textlink="">
      <xdr:nvSpPr>
        <xdr:cNvPr id="703" name="公債費該当値テキスト"/>
        <xdr:cNvSpPr txBox="1"/>
      </xdr:nvSpPr>
      <xdr:spPr>
        <a:xfrm>
          <a:off x="16370300" y="1673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118160</xdr:rowOff>
    </xdr:from>
    <xdr:to>
      <xdr:col>81</xdr:col>
      <xdr:colOff>101600</xdr:colOff>
      <xdr:row>98</xdr:row>
      <xdr:rowOff>48310</xdr:rowOff>
    </xdr:to>
    <xdr:sp macro="" textlink="">
      <xdr:nvSpPr>
        <xdr:cNvPr id="704" name="楕円 703"/>
        <xdr:cNvSpPr/>
      </xdr:nvSpPr>
      <xdr:spPr>
        <a:xfrm>
          <a:off x="15430500" y="167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39437</xdr:rowOff>
    </xdr:from>
    <xdr:ext cx="599010" cy="259045"/>
    <xdr:sp macro="" textlink="">
      <xdr:nvSpPr>
        <xdr:cNvPr id="705" name="テキスト ボックス 704"/>
        <xdr:cNvSpPr txBox="1"/>
      </xdr:nvSpPr>
      <xdr:spPr>
        <a:xfrm>
          <a:off x="15181795" y="1684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106549</xdr:rowOff>
    </xdr:from>
    <xdr:to>
      <xdr:col>76</xdr:col>
      <xdr:colOff>165100</xdr:colOff>
      <xdr:row>98</xdr:row>
      <xdr:rowOff>36699</xdr:rowOff>
    </xdr:to>
    <xdr:sp macro="" textlink="">
      <xdr:nvSpPr>
        <xdr:cNvPr id="706" name="楕円 705"/>
        <xdr:cNvSpPr/>
      </xdr:nvSpPr>
      <xdr:spPr>
        <a:xfrm>
          <a:off x="14541500" y="167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27826</xdr:rowOff>
    </xdr:from>
    <xdr:ext cx="599010" cy="259045"/>
    <xdr:sp macro="" textlink="">
      <xdr:nvSpPr>
        <xdr:cNvPr id="707" name="テキスト ボックス 706"/>
        <xdr:cNvSpPr txBox="1"/>
      </xdr:nvSpPr>
      <xdr:spPr>
        <a:xfrm>
          <a:off x="14292795" y="1682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84531</xdr:rowOff>
    </xdr:from>
    <xdr:to>
      <xdr:col>72</xdr:col>
      <xdr:colOff>38100</xdr:colOff>
      <xdr:row>98</xdr:row>
      <xdr:rowOff>14681</xdr:rowOff>
    </xdr:to>
    <xdr:sp macro="" textlink="">
      <xdr:nvSpPr>
        <xdr:cNvPr id="708" name="楕円 707"/>
        <xdr:cNvSpPr/>
      </xdr:nvSpPr>
      <xdr:spPr>
        <a:xfrm>
          <a:off x="13652500" y="167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5808</xdr:rowOff>
    </xdr:from>
    <xdr:ext cx="599010" cy="259045"/>
    <xdr:sp macro="" textlink="">
      <xdr:nvSpPr>
        <xdr:cNvPr id="709" name="テキスト ボックス 708"/>
        <xdr:cNvSpPr txBox="1"/>
      </xdr:nvSpPr>
      <xdr:spPr>
        <a:xfrm>
          <a:off x="13403795" y="1680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64956</xdr:rowOff>
    </xdr:from>
    <xdr:to>
      <xdr:col>67</xdr:col>
      <xdr:colOff>101600</xdr:colOff>
      <xdr:row>97</xdr:row>
      <xdr:rowOff>166556</xdr:rowOff>
    </xdr:to>
    <xdr:sp macro="" textlink="">
      <xdr:nvSpPr>
        <xdr:cNvPr id="710" name="楕円 709"/>
        <xdr:cNvSpPr/>
      </xdr:nvSpPr>
      <xdr:spPr>
        <a:xfrm>
          <a:off x="12763500" y="166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157683</xdr:rowOff>
    </xdr:from>
    <xdr:ext cx="599010" cy="259045"/>
    <xdr:sp macro="" textlink="">
      <xdr:nvSpPr>
        <xdr:cNvPr id="711" name="テキスト ボックス 710"/>
        <xdr:cNvSpPr txBox="1"/>
      </xdr:nvSpPr>
      <xdr:spPr>
        <a:xfrm>
          <a:off x="12514795" y="1678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73818</xdr:rowOff>
    </xdr:from>
    <xdr:to>
      <xdr:col>116</xdr:col>
      <xdr:colOff>63500</xdr:colOff>
      <xdr:row>38</xdr:row>
      <xdr:rowOff>139700</xdr:rowOff>
    </xdr:to>
    <xdr:cxnSp macro="">
      <xdr:nvCxnSpPr>
        <xdr:cNvPr id="738" name="直線コネクタ 737"/>
        <xdr:cNvCxnSpPr/>
      </xdr:nvCxnSpPr>
      <xdr:spPr>
        <a:xfrm>
          <a:off x="21323300" y="6417468"/>
          <a:ext cx="838200" cy="23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73818</xdr:rowOff>
    </xdr:from>
    <xdr:to>
      <xdr:col>111</xdr:col>
      <xdr:colOff>177800</xdr:colOff>
      <xdr:row>38</xdr:row>
      <xdr:rowOff>139700</xdr:rowOff>
    </xdr:to>
    <xdr:cxnSp macro="">
      <xdr:nvCxnSpPr>
        <xdr:cNvPr id="741" name="直線コネクタ 740"/>
        <xdr:cNvCxnSpPr/>
      </xdr:nvCxnSpPr>
      <xdr:spPr>
        <a:xfrm flipV="1">
          <a:off x="20434300" y="6417468"/>
          <a:ext cx="889000" cy="23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161968</xdr:rowOff>
    </xdr:from>
    <xdr:ext cx="378565" cy="259045"/>
    <xdr:sp macro="" textlink="">
      <xdr:nvSpPr>
        <xdr:cNvPr id="743" name="テキスト ボックス 742"/>
        <xdr:cNvSpPr txBox="1"/>
      </xdr:nvSpPr>
      <xdr:spPr>
        <a:xfrm>
          <a:off x="21134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23018</xdr:rowOff>
    </xdr:from>
    <xdr:to>
      <xdr:col>112</xdr:col>
      <xdr:colOff>38100</xdr:colOff>
      <xdr:row>37</xdr:row>
      <xdr:rowOff>124618</xdr:rowOff>
    </xdr:to>
    <xdr:sp macro="" textlink="">
      <xdr:nvSpPr>
        <xdr:cNvPr id="759" name="楕円 758"/>
        <xdr:cNvSpPr/>
      </xdr:nvSpPr>
      <xdr:spPr>
        <a:xfrm>
          <a:off x="21272500" y="63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141145</xdr:rowOff>
    </xdr:from>
    <xdr:ext cx="469744" cy="259045"/>
    <xdr:sp macro="" textlink="">
      <xdr:nvSpPr>
        <xdr:cNvPr id="760" name="テキスト ボックス 759"/>
        <xdr:cNvSpPr txBox="1"/>
      </xdr:nvSpPr>
      <xdr:spPr>
        <a:xfrm>
          <a:off x="21088428" y="614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全体的に住民一人当たり目的別歳出決算については、類似団体と比較して低い数値で推移している。今後、人口減少が更に顕著になれば、数値も上昇すると思われる。</a:t>
          </a:r>
        </a:p>
        <a:p>
          <a:r>
            <a:rPr kumimoji="1" lang="ja-JP" altLang="en-US" sz="1100">
              <a:latin typeface="ＭＳ Ｐゴシック" panose="020B0600070205080204" pitchFamily="50" charset="-128"/>
              <a:ea typeface="ＭＳ Ｐゴシック" panose="020B0600070205080204" pitchFamily="50" charset="-128"/>
            </a:rPr>
            <a:t>　 総務費は、類似団体と比較して低い値で推移しているが、電算関連経費等により増加傾向にある。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民生費は、類似団体と比較して低い値で推移しているが、他団体同様に増加傾向であり、今後も障害者扶助費等の上昇が予想される。</a:t>
          </a:r>
        </a:p>
        <a:p>
          <a:r>
            <a:rPr kumimoji="1" lang="ja-JP" altLang="en-US" sz="1100">
              <a:latin typeface="ＭＳ Ｐゴシック" panose="020B0600070205080204" pitchFamily="50" charset="-128"/>
              <a:ea typeface="ＭＳ Ｐゴシック" panose="020B0600070205080204" pitchFamily="50" charset="-128"/>
            </a:rPr>
            <a:t> 　商工費は、例年類似団体より低い値で推移している（平成２７、２８年度はＮＨＫ大河ドラマ「真田丸」放送により、真田ミュージアム建設事業等関連事業費で一時的に数値が大きくなったが、平成２９年度以降は再び例年並みとなった。）。</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公債費は、類似団体と比較して低い値で推移しているが、平成２６年度に償還のピークを迎え、今後は減少していくと見込まれる。</a:t>
          </a:r>
        </a:p>
        <a:p>
          <a:r>
            <a:rPr kumimoji="1" lang="ja-JP" altLang="en-US" sz="1100">
              <a:latin typeface="ＭＳ Ｐゴシック" panose="020B0600070205080204" pitchFamily="50" charset="-128"/>
              <a:ea typeface="ＭＳ Ｐゴシック" panose="020B0600070205080204" pitchFamily="50" charset="-128"/>
            </a:rPr>
            <a:t> 　諸支出金は、平成２９年度に旧森林管理署施設を取得したため一時的に数値が大きくなったが、平成３０年度は例年並みに戻っている。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財政調整基金の平成３０年度末残高は３０８百万円となり、現状で推移すれば近年中に枯渇することが予想される。</a:t>
          </a:r>
        </a:p>
        <a:p>
          <a:r>
            <a:rPr kumimoji="1" lang="ja-JP" altLang="en-US" sz="1100">
              <a:latin typeface="ＭＳ ゴシック" pitchFamily="49" charset="-128"/>
              <a:ea typeface="ＭＳ ゴシック" pitchFamily="49" charset="-128"/>
            </a:rPr>
            <a:t>  今後もできる限り取り崩し額を少なくするよう、特定財源の伴う事業を優先し、投資的経費も含めた歳出全体の削減に努めるとともに、歳入については、ふるさと納税を含め財源の確保に向けた検討を行い、実質収支比率の改善に向けて健全な行財政運営に努める。</a:t>
          </a:r>
        </a:p>
        <a:p>
          <a:endParaRPr kumimoji="1" lang="ja-JP" altLang="en-US" sz="11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特別会計の連結実質赤字比率については、下水道事業及び簡易水道事業で一般会計からの繰入金による赤字補てんを行っている。今後、下水道事業については、未供用地区を早期供用開始し、繰出金を抑制できるよう努める。</a:t>
          </a:r>
        </a:p>
        <a:p>
          <a:r>
            <a:rPr kumimoji="1" lang="ja-JP" altLang="en-US" sz="1100">
              <a:latin typeface="ＭＳ ゴシック" pitchFamily="49" charset="-128"/>
              <a:ea typeface="ＭＳ ゴシック" pitchFamily="49" charset="-128"/>
            </a:rPr>
            <a:t>  簡易水道事業については、九度山・古沢・河根の</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つの簡易水道を九度山に統合し経費を節減するとともに、独立採算の原則に立ち返った料金の見直しを行い、平成２８年度に平均２５％の水道料金の値上げを実施したが、数年以内に再度の見直しが必要と考えられる。法適化も視野に、普通会計の負担額を軽減するよう努める。</a:t>
          </a:r>
        </a:p>
        <a:p>
          <a:endParaRPr kumimoji="1" lang="ja-JP" altLang="en-US" sz="11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元利償還金については、平成２６年度をピークに減少傾向である（平成２６年度は第三セクター改革推進債の償還が発生したため、実質公債費比率が１８％を超え、続く平成２７年度も１８％を超えた。）。</a:t>
          </a:r>
        </a:p>
        <a:p>
          <a:r>
            <a:rPr kumimoji="1" lang="ja-JP" altLang="en-US" sz="1100">
              <a:latin typeface="ＭＳ ゴシック" pitchFamily="49" charset="-128"/>
              <a:ea typeface="ＭＳ ゴシック" pitchFamily="49" charset="-128"/>
            </a:rPr>
            <a:t>  平成２８年度に１８％を下回り、平成３０年度は１４．６％となった。	
  今後は一般単独事業債・義務教育施設整備債等の償還額が減少していく一方で、過疎対策事業債、臨時財政対策債及び緊急防災・減災事業債は増加傾向である。</a:t>
          </a:r>
          <a:br>
            <a:rPr kumimoji="1" lang="ja-JP" altLang="en-US" sz="1100">
              <a:latin typeface="ＭＳ ゴシック" pitchFamily="49" charset="-128"/>
              <a:ea typeface="ＭＳ ゴシック" pitchFamily="49" charset="-128"/>
            </a:rPr>
          </a:br>
          <a:r>
            <a:rPr kumimoji="1" lang="ja-JP" altLang="en-US" sz="1100">
              <a:latin typeface="ＭＳ ゴシック" pitchFamily="49" charset="-128"/>
              <a:ea typeface="ＭＳ ゴシック" pitchFamily="49" charset="-128"/>
            </a:rPr>
            <a:t>  なお、過疎対策事業債については、１２年の償還が一巡し、償還額が安定してきている。</a:t>
          </a:r>
          <a:br>
            <a:rPr kumimoji="1" lang="ja-JP" altLang="en-US" sz="1100">
              <a:latin typeface="ＭＳ ゴシック" pitchFamily="49" charset="-128"/>
              <a:ea typeface="ＭＳ ゴシック" pitchFamily="49" charset="-128"/>
            </a:rPr>
          </a:br>
          <a:r>
            <a:rPr kumimoji="1" lang="ja-JP" altLang="en-US" sz="1100">
              <a:latin typeface="ＭＳ ゴシック" pitchFamily="49" charset="-128"/>
              <a:ea typeface="ＭＳ ゴシック" pitchFamily="49" charset="-128"/>
            </a:rPr>
            <a:t>  起債の新規発行については、過疎対策事業債以外の新規発行は抑制するよう努める。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満期一括償還地方債を活用していない。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和歌山県九度山町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一般会計等に係る地方債の現在高は、第三セクター等改革推進債の発行により増加したものの、今後の発行は過疎対策事業債を基本とし、それ以外の地方債については抑制に努める。</a:t>
          </a:r>
        </a:p>
        <a:p>
          <a:r>
            <a:rPr kumimoji="1" lang="ja-JP" altLang="en-US" sz="1100">
              <a:latin typeface="ＭＳ ゴシック" pitchFamily="49" charset="-128"/>
              <a:ea typeface="ＭＳ ゴシック" pitchFamily="49" charset="-128"/>
            </a:rPr>
            <a:t>  公営企業債等繰入見込額は、下水道事業については、今後、未供用地区を早期に供用を開始し、繰出金を抑制できるよう努める。簡易水道事業については、更なる経費の節減を行い、また独立採算の原則による料金の見直しをすることで健全化を図り、将来負担額を軽減するよう努める。</a:t>
          </a:r>
        </a:p>
        <a:p>
          <a:r>
            <a:rPr kumimoji="1" lang="ja-JP" altLang="en-US" sz="1100">
              <a:latin typeface="ＭＳ ゴシック" pitchFamily="49" charset="-128"/>
              <a:ea typeface="ＭＳ ゴシック" pitchFamily="49" charset="-128"/>
            </a:rPr>
            <a:t>  設立法人等の負債額等負担については、第三セクター等改革推進債の活用により土地開発公社の解散を行ったことにより、負担見込額は解消した。</a:t>
          </a:r>
        </a:p>
        <a:p>
          <a:r>
            <a:rPr kumimoji="1" lang="ja-JP" altLang="en-US" sz="1100">
              <a:latin typeface="ＭＳ ゴシック" pitchFamily="49" charset="-128"/>
              <a:ea typeface="ＭＳ ゴシック" pitchFamily="49" charset="-128"/>
            </a:rPr>
            <a:t>  充当可能基金については、財政調整基金の平成３０年度末残高は</a:t>
          </a:r>
          <a:r>
            <a:rPr kumimoji="1" lang="ja-JP" altLang="en-US" sz="1100">
              <a:solidFill>
                <a:srgbClr val="FF0000"/>
              </a:solidFill>
              <a:latin typeface="ＭＳ ゴシック" pitchFamily="49" charset="-128"/>
              <a:ea typeface="ＭＳ ゴシック" pitchFamily="49" charset="-128"/>
            </a:rPr>
            <a:t>３０８</a:t>
          </a:r>
          <a:r>
            <a:rPr kumimoji="1" lang="ja-JP" altLang="en-US" sz="1100">
              <a:latin typeface="ＭＳ ゴシック" pitchFamily="49" charset="-128"/>
              <a:ea typeface="ＭＳ ゴシック" pitchFamily="49" charset="-128"/>
            </a:rPr>
            <a:t>百万円となり、現状で推移すれば近年中にで枯渇することが予想されることから、今後も経常経費の削減に努め、できる限り取り崩しを少なくするよう努める。</a:t>
          </a:r>
        </a:p>
        <a:p>
          <a:r>
            <a:rPr kumimoji="1" lang="ja-JP" altLang="en-US" sz="1100">
              <a:latin typeface="ＭＳ ゴシック" pitchFamily="49" charset="-128"/>
              <a:ea typeface="ＭＳ ゴシック" pitchFamily="49" charset="-128"/>
            </a:rPr>
            <a:t>  充当可能特定歳入については、平成２２年度に設置した町営住宅（さくら団地）の家賃収入増による充当実績額となっている。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和歌山県九度山町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まちづくり基金（ふるさと納税）が５９百万円増となった一方、財政調整基金は５１百万円の減となった。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環境整備基金を３０百万円取り崩したことなどにより、基金全体で１８百万円の減となった。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財政調整基金残高の急激な減少により同基金の枯渇が懸念されることから、ふるさと納税を含め財源の確保に努めることで基金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の温存を図る必要がある。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環境整備基金（九度山地域の環境整備の促進、地域の振興に資する事業に充当）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まちづくり基金（ふるさと納税を積立。「魅力ある・人にやさしい・元気な」まちづくりに資する事業に充当。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環境整備基金は、一時的な基金という位置づけであり、平成３０年度に懺悔区３０百万円全額を取り崩し、廃止した。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まちづくり基金は、ふるさと納税の増により平成３０年度に９７百万円を積み立てる一方、３８百万円を取り崩し事業に充当した。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財政調整基金を温存するため、まちづくり基金を中心に各基金を設置目的に応じ有効に活用する。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歳計剰余金が２０百万円発生したものの、平成３０年度は財源不足のため７２百万円の取り崩しを行った。利子を含めると５１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現状のペースで取り崩しを続けると、近年中の枯渇が懸念されることから、歳出の見直しとともに歳入確保に努める必要がある。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平成３０年度における増減は生じていない。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繰上償還等に備え、当面取り崩しはせず、土地開発公社引継ぎ資産売却収益等を積み立てる。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4,324
4,315
44.15
3,332,343
3,279,892
49,053
2,116,216
4,200,922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当町における有形固定資産減価償却率は、全国平均、類似団体平均をそれぞれ１０％以上上回り、また県平均もやや上回る。</a:t>
          </a:r>
          <a:endParaRPr lang="ja-JP" altLang="ja-JP">
            <a:effectLst/>
          </a:endParaRPr>
        </a:p>
        <a:p>
          <a:r>
            <a:rPr kumimoji="1" lang="ja-JP" altLang="ja-JP" sz="1100">
              <a:solidFill>
                <a:schemeClr val="dk1"/>
              </a:solidFill>
              <a:effectLst/>
              <a:latin typeface="+mn-lt"/>
              <a:ea typeface="+mn-ea"/>
              <a:cs typeface="+mn-cs"/>
            </a:rPr>
            <a:t>   昭和３０～４０年代取得の町営住宅をはじめ、学校施設、集会施設など、昭和期からの資産を数多く保有している状況で、施設の老朽化の程度は高い。</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1"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59781</xdr:rowOff>
    </xdr:from>
    <xdr:to>
      <xdr:col>23</xdr:col>
      <xdr:colOff>136525</xdr:colOff>
      <xdr:row>27</xdr:row>
      <xdr:rowOff>161381</xdr:rowOff>
    </xdr:to>
    <xdr:sp macro="" textlink="">
      <xdr:nvSpPr>
        <xdr:cNvPr id="81" name="楕円 80"/>
        <xdr:cNvSpPr/>
      </xdr:nvSpPr>
      <xdr:spPr>
        <a:xfrm>
          <a:off x="4711700" y="54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146158</xdr:rowOff>
    </xdr:from>
    <xdr:ext cx="405111" cy="259045"/>
    <xdr:sp macro="" textlink="">
      <xdr:nvSpPr>
        <xdr:cNvPr id="82" name="有形固定資産減価償却率該当値テキスト"/>
        <xdr:cNvSpPr txBox="1"/>
      </xdr:nvSpPr>
      <xdr:spPr>
        <a:xfrm>
          <a:off x="4813300" y="5375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115298</xdr:rowOff>
    </xdr:from>
    <xdr:to>
      <xdr:col>19</xdr:col>
      <xdr:colOff>187325</xdr:colOff>
      <xdr:row>28</xdr:row>
      <xdr:rowOff>45448</xdr:rowOff>
    </xdr:to>
    <xdr:sp macro="" textlink="">
      <xdr:nvSpPr>
        <xdr:cNvPr id="83" name="楕円 82"/>
        <xdr:cNvSpPr/>
      </xdr:nvSpPr>
      <xdr:spPr>
        <a:xfrm>
          <a:off x="4000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110581</xdr:rowOff>
    </xdr:from>
    <xdr:to>
      <xdr:col>23</xdr:col>
      <xdr:colOff>85725</xdr:colOff>
      <xdr:row>27</xdr:row>
      <xdr:rowOff>166098</xdr:rowOff>
    </xdr:to>
    <xdr:cxnSp macro="">
      <xdr:nvCxnSpPr>
        <xdr:cNvPr id="84" name="直線コネクタ 83"/>
        <xdr:cNvCxnSpPr/>
      </xdr:nvCxnSpPr>
      <xdr:spPr>
        <a:xfrm flipV="1">
          <a:off x="4051300" y="5511256"/>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164647</xdr:rowOff>
    </xdr:from>
    <xdr:to>
      <xdr:col>15</xdr:col>
      <xdr:colOff>187325</xdr:colOff>
      <xdr:row>28</xdr:row>
      <xdr:rowOff>94797</xdr:rowOff>
    </xdr:to>
    <xdr:sp macro="" textlink="">
      <xdr:nvSpPr>
        <xdr:cNvPr id="85" name="楕円 84"/>
        <xdr:cNvSpPr/>
      </xdr:nvSpPr>
      <xdr:spPr>
        <a:xfrm>
          <a:off x="3238500" y="55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166098</xdr:rowOff>
    </xdr:from>
    <xdr:to>
      <xdr:col>19</xdr:col>
      <xdr:colOff>136525</xdr:colOff>
      <xdr:row>28</xdr:row>
      <xdr:rowOff>43997</xdr:rowOff>
    </xdr:to>
    <xdr:cxnSp macro="">
      <xdr:nvCxnSpPr>
        <xdr:cNvPr id="86" name="直線コネクタ 85"/>
        <xdr:cNvCxnSpPr/>
      </xdr:nvCxnSpPr>
      <xdr:spPr>
        <a:xfrm flipV="1">
          <a:off x="3289300" y="5566773"/>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51798</xdr:rowOff>
    </xdr:from>
    <xdr:to>
      <xdr:col>11</xdr:col>
      <xdr:colOff>187325</xdr:colOff>
      <xdr:row>28</xdr:row>
      <xdr:rowOff>153398</xdr:rowOff>
    </xdr:to>
    <xdr:sp macro="" textlink="">
      <xdr:nvSpPr>
        <xdr:cNvPr id="87" name="楕円 86"/>
        <xdr:cNvSpPr/>
      </xdr:nvSpPr>
      <xdr:spPr>
        <a:xfrm>
          <a:off x="2476500" y="56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43997</xdr:rowOff>
    </xdr:from>
    <xdr:to>
      <xdr:col>15</xdr:col>
      <xdr:colOff>136525</xdr:colOff>
      <xdr:row>28</xdr:row>
      <xdr:rowOff>102598</xdr:rowOff>
    </xdr:to>
    <xdr:cxnSp macro="">
      <xdr:nvCxnSpPr>
        <xdr:cNvPr id="88" name="直線コネクタ 87"/>
        <xdr:cNvCxnSpPr/>
      </xdr:nvCxnSpPr>
      <xdr:spPr>
        <a:xfrm flipV="1">
          <a:off x="2527300" y="561612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89" name="n_1ave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0" name="n_2aveValue有形固定資産減価償却率"/>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91" name="n_3aveValue有形固定資産減価償却率"/>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61975</xdr:rowOff>
    </xdr:from>
    <xdr:ext cx="405111" cy="259045"/>
    <xdr:sp macro="" textlink="">
      <xdr:nvSpPr>
        <xdr:cNvPr id="92" name="n_1mainValue有形固定資産減価償却率"/>
        <xdr:cNvSpPr txBox="1"/>
      </xdr:nvSpPr>
      <xdr:spPr>
        <a:xfrm>
          <a:off x="38360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111324</xdr:rowOff>
    </xdr:from>
    <xdr:ext cx="405111" cy="259045"/>
    <xdr:sp macro="" textlink="">
      <xdr:nvSpPr>
        <xdr:cNvPr id="93" name="n_2mainValue有形固定資産減価償却率"/>
        <xdr:cNvSpPr txBox="1"/>
      </xdr:nvSpPr>
      <xdr:spPr>
        <a:xfrm>
          <a:off x="3086744" y="534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169925</xdr:rowOff>
    </xdr:from>
    <xdr:ext cx="405111" cy="259045"/>
    <xdr:sp macro="" textlink="">
      <xdr:nvSpPr>
        <xdr:cNvPr id="94" name="n_3mainValue有形固定資産減価償却率"/>
        <xdr:cNvSpPr txBox="1"/>
      </xdr:nvSpPr>
      <xdr:spPr>
        <a:xfrm>
          <a:off x="2324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当町では、平成１０年前後に道路整備などのために起こした地方債の償還が現在まで続き、実質公債費率が高い状況となっている。地方債残高は徐々に減少しているものの、その後も毎年度、地方債を充当する事業を実施していることなどにより、財政規模に対する実質債務額は依然大きい状態が続いている。これらにより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が</a:t>
          </a:r>
          <a:r>
            <a:rPr kumimoji="1" lang="ja-JP" altLang="en-US" sz="1000">
              <a:solidFill>
                <a:schemeClr val="dk1"/>
              </a:solidFill>
              <a:effectLst/>
              <a:latin typeface="+mn-lt"/>
              <a:ea typeface="+mn-ea"/>
              <a:cs typeface="+mn-cs"/>
            </a:rPr>
            <a:t>悪化</a:t>
          </a:r>
          <a:r>
            <a:rPr kumimoji="1" lang="ja-JP" altLang="ja-JP" sz="1000">
              <a:solidFill>
                <a:schemeClr val="dk1"/>
              </a:solidFill>
              <a:effectLst/>
              <a:latin typeface="+mn-lt"/>
              <a:ea typeface="+mn-ea"/>
              <a:cs typeface="+mn-cs"/>
            </a:rPr>
            <a:t>し、類似団体中ほぼ最悪水準という状況にあることから、今後地方債発行の抑制に努めるなど債務残高を減少させ、債務償還能力を改善させる必要がある。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3" name="直線コネクタ 122"/>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6"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7" name="直線コネクタ 126"/>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8"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9" name="フローチャート: 判断 128"/>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0" name="フローチャート: 判断 129"/>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135262</xdr:rowOff>
    </xdr:from>
    <xdr:to>
      <xdr:col>76</xdr:col>
      <xdr:colOff>73025</xdr:colOff>
      <xdr:row>29</xdr:row>
      <xdr:rowOff>65412</xdr:rowOff>
    </xdr:to>
    <xdr:sp macro="" textlink="">
      <xdr:nvSpPr>
        <xdr:cNvPr id="136" name="楕円 135"/>
        <xdr:cNvSpPr/>
      </xdr:nvSpPr>
      <xdr:spPr>
        <a:xfrm>
          <a:off x="14744700" y="57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158139</xdr:rowOff>
    </xdr:from>
    <xdr:ext cx="469744" cy="259045"/>
    <xdr:sp macro="" textlink="">
      <xdr:nvSpPr>
        <xdr:cNvPr id="137" name="債務償還比率該当値テキスト"/>
        <xdr:cNvSpPr txBox="1"/>
      </xdr:nvSpPr>
      <xdr:spPr>
        <a:xfrm>
          <a:off x="14846300" y="555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130944</xdr:rowOff>
    </xdr:from>
    <xdr:to>
      <xdr:col>72</xdr:col>
      <xdr:colOff>123825</xdr:colOff>
      <xdr:row>29</xdr:row>
      <xdr:rowOff>61094</xdr:rowOff>
    </xdr:to>
    <xdr:sp macro="" textlink="">
      <xdr:nvSpPr>
        <xdr:cNvPr id="138" name="楕円 137"/>
        <xdr:cNvSpPr/>
      </xdr:nvSpPr>
      <xdr:spPr>
        <a:xfrm>
          <a:off x="14033500" y="570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10294</xdr:rowOff>
    </xdr:from>
    <xdr:to>
      <xdr:col>76</xdr:col>
      <xdr:colOff>22225</xdr:colOff>
      <xdr:row>29</xdr:row>
      <xdr:rowOff>14612</xdr:rowOff>
    </xdr:to>
    <xdr:cxnSp macro="">
      <xdr:nvCxnSpPr>
        <xdr:cNvPr id="139" name="直線コネクタ 138"/>
        <xdr:cNvCxnSpPr/>
      </xdr:nvCxnSpPr>
      <xdr:spPr>
        <a:xfrm>
          <a:off x="14084300" y="5753869"/>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0"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77621</xdr:rowOff>
    </xdr:from>
    <xdr:ext cx="469744" cy="259045"/>
    <xdr:sp macro="" textlink="">
      <xdr:nvSpPr>
        <xdr:cNvPr id="141" name="n_1mainValue債務償還比率"/>
        <xdr:cNvSpPr txBox="1"/>
      </xdr:nvSpPr>
      <xdr:spPr>
        <a:xfrm>
          <a:off x="13836727" y="547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4,324
4,315
44.15
3,332,343
3,279,892
49,053
2,116,216
4,200,922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10704</xdr:rowOff>
    </xdr:from>
    <xdr:to>
      <xdr:col>24</xdr:col>
      <xdr:colOff>114300</xdr:colOff>
      <xdr:row>35</xdr:row>
      <xdr:rowOff>112304</xdr:rowOff>
    </xdr:to>
    <xdr:sp macro="" textlink="">
      <xdr:nvSpPr>
        <xdr:cNvPr id="72" name="楕円 71"/>
        <xdr:cNvSpPr/>
      </xdr:nvSpPr>
      <xdr:spPr>
        <a:xfrm>
          <a:off x="45847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33581</xdr:rowOff>
    </xdr:from>
    <xdr:ext cx="405111" cy="259045"/>
    <xdr:sp macro="" textlink="">
      <xdr:nvSpPr>
        <xdr:cNvPr id="73" name="【道路】&#10;有形固定資産減価償却率該当値テキスト"/>
        <xdr:cNvSpPr txBox="1"/>
      </xdr:nvSpPr>
      <xdr:spPr>
        <a:xfrm>
          <a:off x="4673600" y="586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41728</xdr:rowOff>
    </xdr:from>
    <xdr:to>
      <xdr:col>20</xdr:col>
      <xdr:colOff>38100</xdr:colOff>
      <xdr:row>35</xdr:row>
      <xdr:rowOff>143328</xdr:rowOff>
    </xdr:to>
    <xdr:sp macro="" textlink="">
      <xdr:nvSpPr>
        <xdr:cNvPr id="74" name="楕円 73"/>
        <xdr:cNvSpPr/>
      </xdr:nvSpPr>
      <xdr:spPr>
        <a:xfrm>
          <a:off x="3746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61504</xdr:rowOff>
    </xdr:from>
    <xdr:to>
      <xdr:col>24</xdr:col>
      <xdr:colOff>63500</xdr:colOff>
      <xdr:row>35</xdr:row>
      <xdr:rowOff>92528</xdr:rowOff>
    </xdr:to>
    <xdr:cxnSp macro="">
      <xdr:nvCxnSpPr>
        <xdr:cNvPr id="75" name="直線コネクタ 74"/>
        <xdr:cNvCxnSpPr/>
      </xdr:nvCxnSpPr>
      <xdr:spPr>
        <a:xfrm flipV="1">
          <a:off x="3797300" y="606225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69487</xdr:rowOff>
    </xdr:from>
    <xdr:to>
      <xdr:col>15</xdr:col>
      <xdr:colOff>101600</xdr:colOff>
      <xdr:row>35</xdr:row>
      <xdr:rowOff>171087</xdr:rowOff>
    </xdr:to>
    <xdr:sp macro="" textlink="">
      <xdr:nvSpPr>
        <xdr:cNvPr id="76" name="楕円 75"/>
        <xdr:cNvSpPr/>
      </xdr:nvSpPr>
      <xdr:spPr>
        <a:xfrm>
          <a:off x="2857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92528</xdr:rowOff>
    </xdr:from>
    <xdr:to>
      <xdr:col>19</xdr:col>
      <xdr:colOff>177800</xdr:colOff>
      <xdr:row>35</xdr:row>
      <xdr:rowOff>120287</xdr:rowOff>
    </xdr:to>
    <xdr:cxnSp macro="">
      <xdr:nvCxnSpPr>
        <xdr:cNvPr id="77" name="直線コネクタ 76"/>
        <xdr:cNvCxnSpPr/>
      </xdr:nvCxnSpPr>
      <xdr:spPr>
        <a:xfrm flipV="1">
          <a:off x="2908300" y="60932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100511</xdr:rowOff>
    </xdr:from>
    <xdr:to>
      <xdr:col>10</xdr:col>
      <xdr:colOff>165100</xdr:colOff>
      <xdr:row>36</xdr:row>
      <xdr:rowOff>30661</xdr:rowOff>
    </xdr:to>
    <xdr:sp macro="" textlink="">
      <xdr:nvSpPr>
        <xdr:cNvPr id="78" name="楕円 77"/>
        <xdr:cNvSpPr/>
      </xdr:nvSpPr>
      <xdr:spPr>
        <a:xfrm>
          <a:off x="1968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120287</xdr:rowOff>
    </xdr:from>
    <xdr:to>
      <xdr:col>15</xdr:col>
      <xdr:colOff>50800</xdr:colOff>
      <xdr:row>35</xdr:row>
      <xdr:rowOff>151311</xdr:rowOff>
    </xdr:to>
    <xdr:cxnSp macro="">
      <xdr:nvCxnSpPr>
        <xdr:cNvPr id="79" name="直線コネクタ 78"/>
        <xdr:cNvCxnSpPr/>
      </xdr:nvCxnSpPr>
      <xdr:spPr>
        <a:xfrm flipV="1">
          <a:off x="2019300" y="612103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159855</xdr:rowOff>
    </xdr:from>
    <xdr:ext cx="405111" cy="259045"/>
    <xdr:sp macro="" textlink="">
      <xdr:nvSpPr>
        <xdr:cNvPr id="83" name="n_1mainValue【道路】&#10;有形固定資産減価償却率"/>
        <xdr:cNvSpPr txBox="1"/>
      </xdr:nvSpPr>
      <xdr:spPr>
        <a:xfrm>
          <a:off x="35820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16164</xdr:rowOff>
    </xdr:from>
    <xdr:ext cx="405111" cy="259045"/>
    <xdr:sp macro="" textlink="">
      <xdr:nvSpPr>
        <xdr:cNvPr id="84" name="n_2mainValue【道路】&#10;有形固定資産減価償却率"/>
        <xdr:cNvSpPr txBox="1"/>
      </xdr:nvSpPr>
      <xdr:spPr>
        <a:xfrm>
          <a:off x="2705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47188</xdr:rowOff>
    </xdr:from>
    <xdr:ext cx="405111" cy="259045"/>
    <xdr:sp macro="" textlink="">
      <xdr:nvSpPr>
        <xdr:cNvPr id="85" name="n_3mainValue【道路】&#10;有形固定資産減価償却率"/>
        <xdr:cNvSpPr txBox="1"/>
      </xdr:nvSpPr>
      <xdr:spPr>
        <a:xfrm>
          <a:off x="1816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91452</xdr:rowOff>
    </xdr:from>
    <xdr:to>
      <xdr:col>55</xdr:col>
      <xdr:colOff>50800</xdr:colOff>
      <xdr:row>42</xdr:row>
      <xdr:rowOff>21602</xdr:rowOff>
    </xdr:to>
    <xdr:sp macro="" textlink="">
      <xdr:nvSpPr>
        <xdr:cNvPr id="124" name="楕円 123"/>
        <xdr:cNvSpPr/>
      </xdr:nvSpPr>
      <xdr:spPr>
        <a:xfrm>
          <a:off x="10426700" y="71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6379</xdr:rowOff>
    </xdr:from>
    <xdr:ext cx="534377" cy="259045"/>
    <xdr:sp macro="" textlink="">
      <xdr:nvSpPr>
        <xdr:cNvPr id="125" name="【道路】&#10;一人当たり延長該当値テキスト"/>
        <xdr:cNvSpPr txBox="1"/>
      </xdr:nvSpPr>
      <xdr:spPr>
        <a:xfrm>
          <a:off x="10515600" y="70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93079</xdr:rowOff>
    </xdr:from>
    <xdr:to>
      <xdr:col>50</xdr:col>
      <xdr:colOff>165100</xdr:colOff>
      <xdr:row>42</xdr:row>
      <xdr:rowOff>23229</xdr:rowOff>
    </xdr:to>
    <xdr:sp macro="" textlink="">
      <xdr:nvSpPr>
        <xdr:cNvPr id="126" name="楕円 125"/>
        <xdr:cNvSpPr/>
      </xdr:nvSpPr>
      <xdr:spPr>
        <a:xfrm>
          <a:off x="9588500" y="71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142252</xdr:rowOff>
    </xdr:from>
    <xdr:to>
      <xdr:col>55</xdr:col>
      <xdr:colOff>0</xdr:colOff>
      <xdr:row>41</xdr:row>
      <xdr:rowOff>143879</xdr:rowOff>
    </xdr:to>
    <xdr:cxnSp macro="">
      <xdr:nvCxnSpPr>
        <xdr:cNvPr id="127" name="直線コネクタ 126"/>
        <xdr:cNvCxnSpPr/>
      </xdr:nvCxnSpPr>
      <xdr:spPr>
        <a:xfrm flipV="1">
          <a:off x="9639300" y="7171702"/>
          <a:ext cx="8382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101076</xdr:rowOff>
    </xdr:from>
    <xdr:to>
      <xdr:col>46</xdr:col>
      <xdr:colOff>38100</xdr:colOff>
      <xdr:row>42</xdr:row>
      <xdr:rowOff>31226</xdr:rowOff>
    </xdr:to>
    <xdr:sp macro="" textlink="">
      <xdr:nvSpPr>
        <xdr:cNvPr id="128" name="楕円 127"/>
        <xdr:cNvSpPr/>
      </xdr:nvSpPr>
      <xdr:spPr>
        <a:xfrm>
          <a:off x="8699500" y="71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143879</xdr:rowOff>
    </xdr:from>
    <xdr:to>
      <xdr:col>50</xdr:col>
      <xdr:colOff>114300</xdr:colOff>
      <xdr:row>41</xdr:row>
      <xdr:rowOff>151876</xdr:rowOff>
    </xdr:to>
    <xdr:cxnSp macro="">
      <xdr:nvCxnSpPr>
        <xdr:cNvPr id="129" name="直線コネクタ 128"/>
        <xdr:cNvCxnSpPr/>
      </xdr:nvCxnSpPr>
      <xdr:spPr>
        <a:xfrm flipV="1">
          <a:off x="8750300" y="7173329"/>
          <a:ext cx="889000" cy="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95666</xdr:rowOff>
    </xdr:from>
    <xdr:to>
      <xdr:col>41</xdr:col>
      <xdr:colOff>101600</xdr:colOff>
      <xdr:row>42</xdr:row>
      <xdr:rowOff>25816</xdr:rowOff>
    </xdr:to>
    <xdr:sp macro="" textlink="">
      <xdr:nvSpPr>
        <xdr:cNvPr id="130" name="楕円 129"/>
        <xdr:cNvSpPr/>
      </xdr:nvSpPr>
      <xdr:spPr>
        <a:xfrm>
          <a:off x="7810500" y="71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146466</xdr:rowOff>
    </xdr:from>
    <xdr:to>
      <xdr:col>45</xdr:col>
      <xdr:colOff>177800</xdr:colOff>
      <xdr:row>41</xdr:row>
      <xdr:rowOff>151876</xdr:rowOff>
    </xdr:to>
    <xdr:cxnSp macro="">
      <xdr:nvCxnSpPr>
        <xdr:cNvPr id="131" name="直線コネクタ 130"/>
        <xdr:cNvCxnSpPr/>
      </xdr:nvCxnSpPr>
      <xdr:spPr>
        <a:xfrm>
          <a:off x="7861300" y="7175916"/>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14356</xdr:rowOff>
    </xdr:from>
    <xdr:ext cx="534377" cy="259045"/>
    <xdr:sp macro="" textlink="">
      <xdr:nvSpPr>
        <xdr:cNvPr id="135" name="n_1mainValue【道路】&#10;一人当たり延長"/>
        <xdr:cNvSpPr txBox="1"/>
      </xdr:nvSpPr>
      <xdr:spPr>
        <a:xfrm>
          <a:off x="9359411" y="72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22353</xdr:rowOff>
    </xdr:from>
    <xdr:ext cx="534377" cy="259045"/>
    <xdr:sp macro="" textlink="">
      <xdr:nvSpPr>
        <xdr:cNvPr id="136" name="n_2mainValue【道路】&#10;一人当たり延長"/>
        <xdr:cNvSpPr txBox="1"/>
      </xdr:nvSpPr>
      <xdr:spPr>
        <a:xfrm>
          <a:off x="8483111" y="72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16943</xdr:rowOff>
    </xdr:from>
    <xdr:ext cx="534377" cy="259045"/>
    <xdr:sp macro="" textlink="">
      <xdr:nvSpPr>
        <xdr:cNvPr id="137" name="n_3mainValue【道路】&#10;一人当たり延長"/>
        <xdr:cNvSpPr txBox="1"/>
      </xdr:nvSpPr>
      <xdr:spPr>
        <a:xfrm>
          <a:off x="7594111" y="721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8" name="楕円 177"/>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110507</xdr:rowOff>
    </xdr:from>
    <xdr:ext cx="405111" cy="259045"/>
    <xdr:sp macro="" textlink="">
      <xdr:nvSpPr>
        <xdr:cNvPr id="179" name="【橋りょう・トンネル】&#10;有形固定資産減価償却率該当値テキスト"/>
        <xdr:cNvSpPr txBox="1"/>
      </xdr:nvSpPr>
      <xdr:spPr>
        <a:xfrm>
          <a:off x="4673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80" name="楕円 179"/>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34290</xdr:rowOff>
    </xdr:to>
    <xdr:cxnSp macro="">
      <xdr:nvCxnSpPr>
        <xdr:cNvPr id="181" name="直線コネクタ 180"/>
        <xdr:cNvCxnSpPr/>
      </xdr:nvCxnSpPr>
      <xdr:spPr>
        <a:xfrm flipV="1">
          <a:off x="3797300" y="102984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xdr:rowOff>
    </xdr:from>
    <xdr:to>
      <xdr:col>15</xdr:col>
      <xdr:colOff>101600</xdr:colOff>
      <xdr:row>60</xdr:row>
      <xdr:rowOff>106317</xdr:rowOff>
    </xdr:to>
    <xdr:sp macro="" textlink="">
      <xdr:nvSpPr>
        <xdr:cNvPr id="182" name="楕円 181"/>
        <xdr:cNvSpPr/>
      </xdr:nvSpPr>
      <xdr:spPr>
        <a:xfrm>
          <a:off x="2857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55517</xdr:rowOff>
    </xdr:to>
    <xdr:cxnSp macro="">
      <xdr:nvCxnSpPr>
        <xdr:cNvPr id="183" name="直線コネクタ 182"/>
        <xdr:cNvCxnSpPr/>
      </xdr:nvCxnSpPr>
      <xdr:spPr>
        <a:xfrm flipV="1">
          <a:off x="2908300" y="103212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84" name="楕円 183"/>
        <xdr:cNvSpPr/>
      </xdr:nvSpPr>
      <xdr:spPr>
        <a:xfrm>
          <a:off x="1968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55517</xdr:rowOff>
    </xdr:from>
    <xdr:to>
      <xdr:col>15</xdr:col>
      <xdr:colOff>50800</xdr:colOff>
      <xdr:row>60</xdr:row>
      <xdr:rowOff>81643</xdr:rowOff>
    </xdr:to>
    <xdr:cxnSp macro="">
      <xdr:nvCxnSpPr>
        <xdr:cNvPr id="185" name="直線コネクタ 184"/>
        <xdr:cNvCxnSpPr/>
      </xdr:nvCxnSpPr>
      <xdr:spPr>
        <a:xfrm flipV="1">
          <a:off x="2019300" y="103425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76217</xdr:rowOff>
    </xdr:from>
    <xdr:ext cx="405111" cy="259045"/>
    <xdr:sp macro="" textlink="">
      <xdr:nvSpPr>
        <xdr:cNvPr id="189" name="n_1mainValue【橋りょう・トンネ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97444</xdr:rowOff>
    </xdr:from>
    <xdr:ext cx="405111" cy="259045"/>
    <xdr:sp macro="" textlink="">
      <xdr:nvSpPr>
        <xdr:cNvPr id="190" name="n_2mainValue【橋りょう・トンネル】&#10;有形固定資産減価償却率"/>
        <xdr:cNvSpPr txBox="1"/>
      </xdr:nvSpPr>
      <xdr:spPr>
        <a:xfrm>
          <a:off x="2705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123570</xdr:rowOff>
    </xdr:from>
    <xdr:ext cx="405111" cy="259045"/>
    <xdr:sp macro="" textlink="">
      <xdr:nvSpPr>
        <xdr:cNvPr id="191" name="n_3mainValue【橋りょう・トンネル】&#10;有形固定資産減価償却率"/>
        <xdr:cNvSpPr txBox="1"/>
      </xdr:nvSpPr>
      <xdr:spPr>
        <a:xfrm>
          <a:off x="1816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228" name="楕円 227"/>
        <xdr:cNvSpPr/>
      </xdr:nvSpPr>
      <xdr:spPr>
        <a:xfrm>
          <a:off x="10426700" y="106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11320</xdr:rowOff>
    </xdr:from>
    <xdr:ext cx="690189" cy="259045"/>
    <xdr:sp macro="" textlink="">
      <xdr:nvSpPr>
        <xdr:cNvPr id="229" name="【橋りょう・トンネル】&#10;一人当たり有形固定資産（償却資産）額該当値テキスト"/>
        <xdr:cNvSpPr txBox="1"/>
      </xdr:nvSpPr>
      <xdr:spPr>
        <a:xfrm>
          <a:off x="10515600" y="104697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167908</xdr:rowOff>
    </xdr:from>
    <xdr:to>
      <xdr:col>50</xdr:col>
      <xdr:colOff>165100</xdr:colOff>
      <xdr:row>62</xdr:row>
      <xdr:rowOff>98058</xdr:rowOff>
    </xdr:to>
    <xdr:sp macro="" textlink="">
      <xdr:nvSpPr>
        <xdr:cNvPr id="230" name="楕円 229"/>
        <xdr:cNvSpPr/>
      </xdr:nvSpPr>
      <xdr:spPr>
        <a:xfrm>
          <a:off x="9588500" y="1062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39243</xdr:rowOff>
    </xdr:from>
    <xdr:to>
      <xdr:col>55</xdr:col>
      <xdr:colOff>0</xdr:colOff>
      <xdr:row>62</xdr:row>
      <xdr:rowOff>47258</xdr:rowOff>
    </xdr:to>
    <xdr:cxnSp macro="">
      <xdr:nvCxnSpPr>
        <xdr:cNvPr id="231" name="直線コネクタ 230"/>
        <xdr:cNvCxnSpPr/>
      </xdr:nvCxnSpPr>
      <xdr:spPr>
        <a:xfrm flipV="1">
          <a:off x="9639300" y="10669143"/>
          <a:ext cx="8382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3370</xdr:rowOff>
    </xdr:from>
    <xdr:to>
      <xdr:col>46</xdr:col>
      <xdr:colOff>38100</xdr:colOff>
      <xdr:row>62</xdr:row>
      <xdr:rowOff>104970</xdr:rowOff>
    </xdr:to>
    <xdr:sp macro="" textlink="">
      <xdr:nvSpPr>
        <xdr:cNvPr id="232" name="楕円 231"/>
        <xdr:cNvSpPr/>
      </xdr:nvSpPr>
      <xdr:spPr>
        <a:xfrm>
          <a:off x="8699500" y="106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47258</xdr:rowOff>
    </xdr:from>
    <xdr:to>
      <xdr:col>50</xdr:col>
      <xdr:colOff>114300</xdr:colOff>
      <xdr:row>62</xdr:row>
      <xdr:rowOff>54170</xdr:rowOff>
    </xdr:to>
    <xdr:cxnSp macro="">
      <xdr:nvCxnSpPr>
        <xdr:cNvPr id="233" name="直線コネクタ 232"/>
        <xdr:cNvCxnSpPr/>
      </xdr:nvCxnSpPr>
      <xdr:spPr>
        <a:xfrm flipV="1">
          <a:off x="8750300" y="10677158"/>
          <a:ext cx="8890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9451</xdr:rowOff>
    </xdr:from>
    <xdr:to>
      <xdr:col>41</xdr:col>
      <xdr:colOff>101600</xdr:colOff>
      <xdr:row>62</xdr:row>
      <xdr:rowOff>111051</xdr:rowOff>
    </xdr:to>
    <xdr:sp macro="" textlink="">
      <xdr:nvSpPr>
        <xdr:cNvPr id="234" name="楕円 233"/>
        <xdr:cNvSpPr/>
      </xdr:nvSpPr>
      <xdr:spPr>
        <a:xfrm>
          <a:off x="7810500" y="106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54170</xdr:rowOff>
    </xdr:from>
    <xdr:to>
      <xdr:col>45</xdr:col>
      <xdr:colOff>177800</xdr:colOff>
      <xdr:row>62</xdr:row>
      <xdr:rowOff>60251</xdr:rowOff>
    </xdr:to>
    <xdr:cxnSp macro="">
      <xdr:nvCxnSpPr>
        <xdr:cNvPr id="235" name="直線コネクタ 234"/>
        <xdr:cNvCxnSpPr/>
      </xdr:nvCxnSpPr>
      <xdr:spPr>
        <a:xfrm flipV="1">
          <a:off x="7861300" y="10684070"/>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114585</xdr:rowOff>
    </xdr:from>
    <xdr:ext cx="690189" cy="259045"/>
    <xdr:sp macro="" textlink="">
      <xdr:nvSpPr>
        <xdr:cNvPr id="239" name="n_1mainValue【橋りょう・トンネル】&#10;一人当たり有形固定資産（償却資産）額"/>
        <xdr:cNvSpPr txBox="1"/>
      </xdr:nvSpPr>
      <xdr:spPr>
        <a:xfrm>
          <a:off x="9281505" y="1040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121497</xdr:rowOff>
    </xdr:from>
    <xdr:ext cx="690189" cy="259045"/>
    <xdr:sp macro="" textlink="">
      <xdr:nvSpPr>
        <xdr:cNvPr id="240" name="n_2mainValue【橋りょう・トンネル】&#10;一人当たり有形固定資産（償却資産）額"/>
        <xdr:cNvSpPr txBox="1"/>
      </xdr:nvSpPr>
      <xdr:spPr>
        <a:xfrm>
          <a:off x="8405205" y="104084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127578</xdr:rowOff>
    </xdr:from>
    <xdr:ext cx="690189" cy="259045"/>
    <xdr:sp macro="" textlink="">
      <xdr:nvSpPr>
        <xdr:cNvPr id="241" name="n_3mainValue【橋りょう・トンネル】&#10;一人当たり有形固定資産（償却資産）額"/>
        <xdr:cNvSpPr txBox="1"/>
      </xdr:nvSpPr>
      <xdr:spPr>
        <a:xfrm>
          <a:off x="7516205" y="104145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46355</xdr:rowOff>
    </xdr:from>
    <xdr:to>
      <xdr:col>24</xdr:col>
      <xdr:colOff>114300</xdr:colOff>
      <xdr:row>79</xdr:row>
      <xdr:rowOff>147955</xdr:rowOff>
    </xdr:to>
    <xdr:sp macro="" textlink="">
      <xdr:nvSpPr>
        <xdr:cNvPr id="281" name="楕円 280"/>
        <xdr:cNvSpPr/>
      </xdr:nvSpPr>
      <xdr:spPr>
        <a:xfrm>
          <a:off x="45847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69232</xdr:rowOff>
    </xdr:from>
    <xdr:ext cx="405111" cy="259045"/>
    <xdr:sp macro="" textlink="">
      <xdr:nvSpPr>
        <xdr:cNvPr id="282" name="【公営住宅】&#10;有形固定資産減価償却率該当値テキスト"/>
        <xdr:cNvSpPr txBox="1"/>
      </xdr:nvSpPr>
      <xdr:spPr>
        <a:xfrm>
          <a:off x="4673600"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59689</xdr:rowOff>
    </xdr:from>
    <xdr:to>
      <xdr:col>20</xdr:col>
      <xdr:colOff>38100</xdr:colOff>
      <xdr:row>79</xdr:row>
      <xdr:rowOff>161289</xdr:rowOff>
    </xdr:to>
    <xdr:sp macro="" textlink="">
      <xdr:nvSpPr>
        <xdr:cNvPr id="283" name="楕円 282"/>
        <xdr:cNvSpPr/>
      </xdr:nvSpPr>
      <xdr:spPr>
        <a:xfrm>
          <a:off x="3746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97155</xdr:rowOff>
    </xdr:from>
    <xdr:to>
      <xdr:col>24</xdr:col>
      <xdr:colOff>63500</xdr:colOff>
      <xdr:row>79</xdr:row>
      <xdr:rowOff>110489</xdr:rowOff>
    </xdr:to>
    <xdr:cxnSp macro="">
      <xdr:nvCxnSpPr>
        <xdr:cNvPr id="284" name="直線コネクタ 283"/>
        <xdr:cNvCxnSpPr/>
      </xdr:nvCxnSpPr>
      <xdr:spPr>
        <a:xfrm flipV="1">
          <a:off x="3797300" y="136417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61595</xdr:rowOff>
    </xdr:from>
    <xdr:to>
      <xdr:col>15</xdr:col>
      <xdr:colOff>101600</xdr:colOff>
      <xdr:row>79</xdr:row>
      <xdr:rowOff>163195</xdr:rowOff>
    </xdr:to>
    <xdr:sp macro="" textlink="">
      <xdr:nvSpPr>
        <xdr:cNvPr id="285" name="楕円 284"/>
        <xdr:cNvSpPr/>
      </xdr:nvSpPr>
      <xdr:spPr>
        <a:xfrm>
          <a:off x="2857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110489</xdr:rowOff>
    </xdr:from>
    <xdr:to>
      <xdr:col>19</xdr:col>
      <xdr:colOff>177800</xdr:colOff>
      <xdr:row>79</xdr:row>
      <xdr:rowOff>112395</xdr:rowOff>
    </xdr:to>
    <xdr:cxnSp macro="">
      <xdr:nvCxnSpPr>
        <xdr:cNvPr id="286" name="直線コネクタ 285"/>
        <xdr:cNvCxnSpPr/>
      </xdr:nvCxnSpPr>
      <xdr:spPr>
        <a:xfrm flipV="1">
          <a:off x="2908300" y="136550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82550</xdr:rowOff>
    </xdr:from>
    <xdr:to>
      <xdr:col>10</xdr:col>
      <xdr:colOff>165100</xdr:colOff>
      <xdr:row>80</xdr:row>
      <xdr:rowOff>12700</xdr:rowOff>
    </xdr:to>
    <xdr:sp macro="" textlink="">
      <xdr:nvSpPr>
        <xdr:cNvPr id="287" name="楕円 286"/>
        <xdr:cNvSpPr/>
      </xdr:nvSpPr>
      <xdr:spPr>
        <a:xfrm>
          <a:off x="1968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112395</xdr:rowOff>
    </xdr:from>
    <xdr:to>
      <xdr:col>15</xdr:col>
      <xdr:colOff>50800</xdr:colOff>
      <xdr:row>79</xdr:row>
      <xdr:rowOff>133350</xdr:rowOff>
    </xdr:to>
    <xdr:cxnSp macro="">
      <xdr:nvCxnSpPr>
        <xdr:cNvPr id="288" name="直線コネクタ 287"/>
        <xdr:cNvCxnSpPr/>
      </xdr:nvCxnSpPr>
      <xdr:spPr>
        <a:xfrm flipV="1">
          <a:off x="2019300" y="136569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6366</xdr:rowOff>
    </xdr:from>
    <xdr:ext cx="405111" cy="259045"/>
    <xdr:sp macro="" textlink="">
      <xdr:nvSpPr>
        <xdr:cNvPr id="292" name="n_1mainValue【公営住宅】&#10;有形固定資産減価償却率"/>
        <xdr:cNvSpPr txBox="1"/>
      </xdr:nvSpPr>
      <xdr:spPr>
        <a:xfrm>
          <a:off x="3582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8272</xdr:rowOff>
    </xdr:from>
    <xdr:ext cx="405111" cy="259045"/>
    <xdr:sp macro="" textlink="">
      <xdr:nvSpPr>
        <xdr:cNvPr id="293" name="n_2mainValue【公営住宅】&#10;有形固定資産減価償却率"/>
        <xdr:cNvSpPr txBox="1"/>
      </xdr:nvSpPr>
      <xdr:spPr>
        <a:xfrm>
          <a:off x="2705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29227</xdr:rowOff>
    </xdr:from>
    <xdr:ext cx="405111" cy="259045"/>
    <xdr:sp macro="" textlink="">
      <xdr:nvSpPr>
        <xdr:cNvPr id="294" name="n_3mainValue【公営住宅】&#10;有形固定資産減価償却率"/>
        <xdr:cNvSpPr txBox="1"/>
      </xdr:nvSpPr>
      <xdr:spPr>
        <a:xfrm>
          <a:off x="1816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146405</xdr:rowOff>
    </xdr:from>
    <xdr:to>
      <xdr:col>55</xdr:col>
      <xdr:colOff>50800</xdr:colOff>
      <xdr:row>86</xdr:row>
      <xdr:rowOff>76555</xdr:rowOff>
    </xdr:to>
    <xdr:sp macro="" textlink="">
      <xdr:nvSpPr>
        <xdr:cNvPr id="333" name="楕円 332"/>
        <xdr:cNvSpPr/>
      </xdr:nvSpPr>
      <xdr:spPr>
        <a:xfrm>
          <a:off x="104267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61332</xdr:rowOff>
    </xdr:from>
    <xdr:ext cx="469744" cy="259045"/>
    <xdr:sp macro="" textlink="">
      <xdr:nvSpPr>
        <xdr:cNvPr id="334" name="【公営住宅】&#10;一人当たり面積該当値テキスト"/>
        <xdr:cNvSpPr txBox="1"/>
      </xdr:nvSpPr>
      <xdr:spPr>
        <a:xfrm>
          <a:off x="10515600" y="1463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145835</xdr:rowOff>
    </xdr:from>
    <xdr:to>
      <xdr:col>50</xdr:col>
      <xdr:colOff>165100</xdr:colOff>
      <xdr:row>86</xdr:row>
      <xdr:rowOff>75985</xdr:rowOff>
    </xdr:to>
    <xdr:sp macro="" textlink="">
      <xdr:nvSpPr>
        <xdr:cNvPr id="335" name="楕円 334"/>
        <xdr:cNvSpPr/>
      </xdr:nvSpPr>
      <xdr:spPr>
        <a:xfrm>
          <a:off x="9588500" y="147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25185</xdr:rowOff>
    </xdr:from>
    <xdr:to>
      <xdr:col>55</xdr:col>
      <xdr:colOff>0</xdr:colOff>
      <xdr:row>86</xdr:row>
      <xdr:rowOff>25755</xdr:rowOff>
    </xdr:to>
    <xdr:cxnSp macro="">
      <xdr:nvCxnSpPr>
        <xdr:cNvPr id="336" name="直線コネクタ 335"/>
        <xdr:cNvCxnSpPr/>
      </xdr:nvCxnSpPr>
      <xdr:spPr>
        <a:xfrm>
          <a:off x="9639300" y="14769885"/>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146558</xdr:rowOff>
    </xdr:from>
    <xdr:to>
      <xdr:col>46</xdr:col>
      <xdr:colOff>38100</xdr:colOff>
      <xdr:row>86</xdr:row>
      <xdr:rowOff>76708</xdr:rowOff>
    </xdr:to>
    <xdr:sp macro="" textlink="">
      <xdr:nvSpPr>
        <xdr:cNvPr id="337" name="楕円 336"/>
        <xdr:cNvSpPr/>
      </xdr:nvSpPr>
      <xdr:spPr>
        <a:xfrm>
          <a:off x="8699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25185</xdr:rowOff>
    </xdr:from>
    <xdr:to>
      <xdr:col>50</xdr:col>
      <xdr:colOff>114300</xdr:colOff>
      <xdr:row>86</xdr:row>
      <xdr:rowOff>25908</xdr:rowOff>
    </xdr:to>
    <xdr:cxnSp macro="">
      <xdr:nvCxnSpPr>
        <xdr:cNvPr id="338" name="直線コネクタ 337"/>
        <xdr:cNvCxnSpPr/>
      </xdr:nvCxnSpPr>
      <xdr:spPr>
        <a:xfrm flipV="1">
          <a:off x="8750300" y="14769885"/>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148386</xdr:rowOff>
    </xdr:from>
    <xdr:to>
      <xdr:col>41</xdr:col>
      <xdr:colOff>101600</xdr:colOff>
      <xdr:row>86</xdr:row>
      <xdr:rowOff>78536</xdr:rowOff>
    </xdr:to>
    <xdr:sp macro="" textlink="">
      <xdr:nvSpPr>
        <xdr:cNvPr id="339" name="楕円 338"/>
        <xdr:cNvSpPr/>
      </xdr:nvSpPr>
      <xdr:spPr>
        <a:xfrm>
          <a:off x="7810500" y="147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25908</xdr:rowOff>
    </xdr:from>
    <xdr:to>
      <xdr:col>45</xdr:col>
      <xdr:colOff>177800</xdr:colOff>
      <xdr:row>86</xdr:row>
      <xdr:rowOff>27736</xdr:rowOff>
    </xdr:to>
    <xdr:cxnSp macro="">
      <xdr:nvCxnSpPr>
        <xdr:cNvPr id="340" name="直線コネクタ 339"/>
        <xdr:cNvCxnSpPr/>
      </xdr:nvCxnSpPr>
      <xdr:spPr>
        <a:xfrm flipV="1">
          <a:off x="7861300" y="1477060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67112</xdr:rowOff>
    </xdr:from>
    <xdr:ext cx="469744" cy="259045"/>
    <xdr:sp macro="" textlink="">
      <xdr:nvSpPr>
        <xdr:cNvPr id="344" name="n_1mainValue【公営住宅】&#10;一人当たり面積"/>
        <xdr:cNvSpPr txBox="1"/>
      </xdr:nvSpPr>
      <xdr:spPr>
        <a:xfrm>
          <a:off x="9391727" y="1481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67835</xdr:rowOff>
    </xdr:from>
    <xdr:ext cx="469744" cy="259045"/>
    <xdr:sp macro="" textlink="">
      <xdr:nvSpPr>
        <xdr:cNvPr id="345" name="n_2mainValue【公営住宅】&#10;一人当たり面積"/>
        <xdr:cNvSpPr txBox="1"/>
      </xdr:nvSpPr>
      <xdr:spPr>
        <a:xfrm>
          <a:off x="8515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69663</xdr:rowOff>
    </xdr:from>
    <xdr:ext cx="469744" cy="259045"/>
    <xdr:sp macro="" textlink="">
      <xdr:nvSpPr>
        <xdr:cNvPr id="346" name="n_3mainValue【公営住宅】&#10;一人当たり面積"/>
        <xdr:cNvSpPr txBox="1"/>
      </xdr:nvSpPr>
      <xdr:spPr>
        <a:xfrm>
          <a:off x="7626427" y="1481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156028</xdr:rowOff>
    </xdr:from>
    <xdr:to>
      <xdr:col>85</xdr:col>
      <xdr:colOff>177800</xdr:colOff>
      <xdr:row>33</xdr:row>
      <xdr:rowOff>86178</xdr:rowOff>
    </xdr:to>
    <xdr:sp macro="" textlink="">
      <xdr:nvSpPr>
        <xdr:cNvPr id="403" name="楕円 402"/>
        <xdr:cNvSpPr/>
      </xdr:nvSpPr>
      <xdr:spPr>
        <a:xfrm>
          <a:off x="162687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76398</xdr:rowOff>
    </xdr:from>
    <xdr:ext cx="405111" cy="259045"/>
    <xdr:sp macro="" textlink="">
      <xdr:nvSpPr>
        <xdr:cNvPr id="404" name="【認定こども園・幼稚園・保育所】&#10;有形固定資産減価償却率該当値テキスト"/>
        <xdr:cNvSpPr txBox="1"/>
      </xdr:nvSpPr>
      <xdr:spPr>
        <a:xfrm>
          <a:off x="16357600" y="556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162560</xdr:rowOff>
    </xdr:from>
    <xdr:to>
      <xdr:col>81</xdr:col>
      <xdr:colOff>101600</xdr:colOff>
      <xdr:row>33</xdr:row>
      <xdr:rowOff>92710</xdr:rowOff>
    </xdr:to>
    <xdr:sp macro="" textlink="">
      <xdr:nvSpPr>
        <xdr:cNvPr id="405" name="楕円 404"/>
        <xdr:cNvSpPr/>
      </xdr:nvSpPr>
      <xdr:spPr>
        <a:xfrm>
          <a:off x="15430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35378</xdr:rowOff>
    </xdr:from>
    <xdr:to>
      <xdr:col>85</xdr:col>
      <xdr:colOff>127000</xdr:colOff>
      <xdr:row>33</xdr:row>
      <xdr:rowOff>41910</xdr:rowOff>
    </xdr:to>
    <xdr:cxnSp macro="">
      <xdr:nvCxnSpPr>
        <xdr:cNvPr id="406" name="直線コネクタ 405"/>
        <xdr:cNvCxnSpPr/>
      </xdr:nvCxnSpPr>
      <xdr:spPr>
        <a:xfrm flipV="1">
          <a:off x="15481300" y="56932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170724</xdr:rowOff>
    </xdr:from>
    <xdr:to>
      <xdr:col>76</xdr:col>
      <xdr:colOff>165100</xdr:colOff>
      <xdr:row>33</xdr:row>
      <xdr:rowOff>100874</xdr:rowOff>
    </xdr:to>
    <xdr:sp macro="" textlink="">
      <xdr:nvSpPr>
        <xdr:cNvPr id="407" name="楕円 406"/>
        <xdr:cNvSpPr/>
      </xdr:nvSpPr>
      <xdr:spPr>
        <a:xfrm>
          <a:off x="14541500" y="56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41910</xdr:rowOff>
    </xdr:from>
    <xdr:to>
      <xdr:col>81</xdr:col>
      <xdr:colOff>50800</xdr:colOff>
      <xdr:row>33</xdr:row>
      <xdr:rowOff>50074</xdr:rowOff>
    </xdr:to>
    <xdr:cxnSp macro="">
      <xdr:nvCxnSpPr>
        <xdr:cNvPr id="408" name="直線コネクタ 407"/>
        <xdr:cNvCxnSpPr/>
      </xdr:nvCxnSpPr>
      <xdr:spPr>
        <a:xfrm flipV="1">
          <a:off x="14592300" y="569976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5806</xdr:rowOff>
    </xdr:from>
    <xdr:to>
      <xdr:col>72</xdr:col>
      <xdr:colOff>38100</xdr:colOff>
      <xdr:row>33</xdr:row>
      <xdr:rowOff>107406</xdr:rowOff>
    </xdr:to>
    <xdr:sp macro="" textlink="">
      <xdr:nvSpPr>
        <xdr:cNvPr id="409" name="楕円 408"/>
        <xdr:cNvSpPr/>
      </xdr:nvSpPr>
      <xdr:spPr>
        <a:xfrm>
          <a:off x="13652500" y="56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50074</xdr:rowOff>
    </xdr:from>
    <xdr:to>
      <xdr:col>76</xdr:col>
      <xdr:colOff>114300</xdr:colOff>
      <xdr:row>33</xdr:row>
      <xdr:rowOff>56606</xdr:rowOff>
    </xdr:to>
    <xdr:cxnSp macro="">
      <xdr:nvCxnSpPr>
        <xdr:cNvPr id="410" name="直線コネクタ 409"/>
        <xdr:cNvCxnSpPr/>
      </xdr:nvCxnSpPr>
      <xdr:spPr>
        <a:xfrm flipV="1">
          <a:off x="13703300" y="570792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109237</xdr:rowOff>
    </xdr:from>
    <xdr:ext cx="405111" cy="259045"/>
    <xdr:sp macro="" textlink="">
      <xdr:nvSpPr>
        <xdr:cNvPr id="414" name="n_1mainValue【認定こども園・幼稚園・保育所】&#10;有形固定資産減価償却率"/>
        <xdr:cNvSpPr txBox="1"/>
      </xdr:nvSpPr>
      <xdr:spPr>
        <a:xfrm>
          <a:off x="15266044" y="54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117401</xdr:rowOff>
    </xdr:from>
    <xdr:ext cx="405111" cy="259045"/>
    <xdr:sp macro="" textlink="">
      <xdr:nvSpPr>
        <xdr:cNvPr id="415" name="n_2mainValue【認定こども園・幼稚園・保育所】&#10;有形固定資産減価償却率"/>
        <xdr:cNvSpPr txBox="1"/>
      </xdr:nvSpPr>
      <xdr:spPr>
        <a:xfrm>
          <a:off x="14389744" y="543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123933</xdr:rowOff>
    </xdr:from>
    <xdr:ext cx="405111" cy="259045"/>
    <xdr:sp macro="" textlink="">
      <xdr:nvSpPr>
        <xdr:cNvPr id="416" name="n_3mainValue【認定こども園・幼稚園・保育所】&#10;有形固定資産減価償却率"/>
        <xdr:cNvSpPr txBox="1"/>
      </xdr:nvSpPr>
      <xdr:spPr>
        <a:xfrm>
          <a:off x="13500744" y="543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7" name="【認定こども園・幼稚園・保育所】&#10;一人当たり面積平均値テキスト"/>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44994</xdr:rowOff>
    </xdr:from>
    <xdr:to>
      <xdr:col>116</xdr:col>
      <xdr:colOff>114300</xdr:colOff>
      <xdr:row>40</xdr:row>
      <xdr:rowOff>146594</xdr:rowOff>
    </xdr:to>
    <xdr:sp macro="" textlink="">
      <xdr:nvSpPr>
        <xdr:cNvPr id="457" name="楕円 456"/>
        <xdr:cNvSpPr/>
      </xdr:nvSpPr>
      <xdr:spPr>
        <a:xfrm>
          <a:off x="22110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23421</xdr:rowOff>
    </xdr:from>
    <xdr:ext cx="469744" cy="259045"/>
    <xdr:sp macro="" textlink="">
      <xdr:nvSpPr>
        <xdr:cNvPr id="458" name="【認定こども園・幼稚園・保育所】&#10;一人当たり面積該当値テキスト"/>
        <xdr:cNvSpPr txBox="1"/>
      </xdr:nvSpPr>
      <xdr:spPr>
        <a:xfrm>
          <a:off x="22199600"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52615</xdr:rowOff>
    </xdr:from>
    <xdr:to>
      <xdr:col>112</xdr:col>
      <xdr:colOff>38100</xdr:colOff>
      <xdr:row>40</xdr:row>
      <xdr:rowOff>154215</xdr:rowOff>
    </xdr:to>
    <xdr:sp macro="" textlink="">
      <xdr:nvSpPr>
        <xdr:cNvPr id="459" name="楕円 458"/>
        <xdr:cNvSpPr/>
      </xdr:nvSpPr>
      <xdr:spPr>
        <a:xfrm>
          <a:off x="21272500" y="69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95794</xdr:rowOff>
    </xdr:from>
    <xdr:to>
      <xdr:col>116</xdr:col>
      <xdr:colOff>63500</xdr:colOff>
      <xdr:row>40</xdr:row>
      <xdr:rowOff>103415</xdr:rowOff>
    </xdr:to>
    <xdr:cxnSp macro="">
      <xdr:nvCxnSpPr>
        <xdr:cNvPr id="460" name="直線コネクタ 459"/>
        <xdr:cNvCxnSpPr/>
      </xdr:nvCxnSpPr>
      <xdr:spPr>
        <a:xfrm flipV="1">
          <a:off x="21323300" y="6953794"/>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58057</xdr:rowOff>
    </xdr:from>
    <xdr:to>
      <xdr:col>107</xdr:col>
      <xdr:colOff>101600</xdr:colOff>
      <xdr:row>40</xdr:row>
      <xdr:rowOff>159657</xdr:rowOff>
    </xdr:to>
    <xdr:sp macro="" textlink="">
      <xdr:nvSpPr>
        <xdr:cNvPr id="461" name="楕円 460"/>
        <xdr:cNvSpPr/>
      </xdr:nvSpPr>
      <xdr:spPr>
        <a:xfrm>
          <a:off x="20383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103415</xdr:rowOff>
    </xdr:from>
    <xdr:to>
      <xdr:col>111</xdr:col>
      <xdr:colOff>177800</xdr:colOff>
      <xdr:row>40</xdr:row>
      <xdr:rowOff>108857</xdr:rowOff>
    </xdr:to>
    <xdr:cxnSp macro="">
      <xdr:nvCxnSpPr>
        <xdr:cNvPr id="462" name="直線コネクタ 461"/>
        <xdr:cNvCxnSpPr/>
      </xdr:nvCxnSpPr>
      <xdr:spPr>
        <a:xfrm flipV="1">
          <a:off x="20434300" y="6961415"/>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65677</xdr:rowOff>
    </xdr:from>
    <xdr:to>
      <xdr:col>102</xdr:col>
      <xdr:colOff>165100</xdr:colOff>
      <xdr:row>40</xdr:row>
      <xdr:rowOff>167277</xdr:rowOff>
    </xdr:to>
    <xdr:sp macro="" textlink="">
      <xdr:nvSpPr>
        <xdr:cNvPr id="463" name="楕円 462"/>
        <xdr:cNvSpPr/>
      </xdr:nvSpPr>
      <xdr:spPr>
        <a:xfrm>
          <a:off x="19494500" y="69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108857</xdr:rowOff>
    </xdr:from>
    <xdr:to>
      <xdr:col>107</xdr:col>
      <xdr:colOff>50800</xdr:colOff>
      <xdr:row>40</xdr:row>
      <xdr:rowOff>116477</xdr:rowOff>
    </xdr:to>
    <xdr:cxnSp macro="">
      <xdr:nvCxnSpPr>
        <xdr:cNvPr id="464" name="直線コネクタ 463"/>
        <xdr:cNvCxnSpPr/>
      </xdr:nvCxnSpPr>
      <xdr:spPr>
        <a:xfrm flipV="1">
          <a:off x="19545300" y="696685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5" name="n_1aveValue【認定こども園・幼稚園・保育所】&#10;一人当たり面積"/>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6" name="n_2aveValue【認定こども園・幼稚園・保育所】&#10;一人当たり面積"/>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67"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145342</xdr:rowOff>
    </xdr:from>
    <xdr:ext cx="469744" cy="259045"/>
    <xdr:sp macro="" textlink="">
      <xdr:nvSpPr>
        <xdr:cNvPr id="468" name="n_1mainValue【認定こども園・幼稚園・保育所】&#10;一人当たり面積"/>
        <xdr:cNvSpPr txBox="1"/>
      </xdr:nvSpPr>
      <xdr:spPr>
        <a:xfrm>
          <a:off x="21075727" y="700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150784</xdr:rowOff>
    </xdr:from>
    <xdr:ext cx="469744" cy="259045"/>
    <xdr:sp macro="" textlink="">
      <xdr:nvSpPr>
        <xdr:cNvPr id="469" name="n_2mainValue【認定こども園・幼稚園・保育所】&#10;一人当たり面積"/>
        <xdr:cNvSpPr txBox="1"/>
      </xdr:nvSpPr>
      <xdr:spPr>
        <a:xfrm>
          <a:off x="20199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158404</xdr:rowOff>
    </xdr:from>
    <xdr:ext cx="469744" cy="259045"/>
    <xdr:sp macro="" textlink="">
      <xdr:nvSpPr>
        <xdr:cNvPr id="470" name="n_3mainValue【認定こども園・幼稚園・保育所】&#10;一人当たり面積"/>
        <xdr:cNvSpPr txBox="1"/>
      </xdr:nvSpPr>
      <xdr:spPr>
        <a:xfrm>
          <a:off x="19310427" y="70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91259</xdr:rowOff>
    </xdr:from>
    <xdr:to>
      <xdr:col>85</xdr:col>
      <xdr:colOff>177800</xdr:colOff>
      <xdr:row>57</xdr:row>
      <xdr:rowOff>21409</xdr:rowOff>
    </xdr:to>
    <xdr:sp macro="" textlink="">
      <xdr:nvSpPr>
        <xdr:cNvPr id="511" name="楕円 510"/>
        <xdr:cNvSpPr/>
      </xdr:nvSpPr>
      <xdr:spPr>
        <a:xfrm>
          <a:off x="16268700" y="96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114136</xdr:rowOff>
    </xdr:from>
    <xdr:ext cx="405111" cy="259045"/>
    <xdr:sp macro="" textlink="">
      <xdr:nvSpPr>
        <xdr:cNvPr id="512" name="【学校施設】&#10;有形固定資産減価償却率該当値テキスト"/>
        <xdr:cNvSpPr txBox="1"/>
      </xdr:nvSpPr>
      <xdr:spPr>
        <a:xfrm>
          <a:off x="16357600" y="954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110853</xdr:rowOff>
    </xdr:from>
    <xdr:to>
      <xdr:col>81</xdr:col>
      <xdr:colOff>101600</xdr:colOff>
      <xdr:row>57</xdr:row>
      <xdr:rowOff>41003</xdr:rowOff>
    </xdr:to>
    <xdr:sp macro="" textlink="">
      <xdr:nvSpPr>
        <xdr:cNvPr id="513" name="楕円 512"/>
        <xdr:cNvSpPr/>
      </xdr:nvSpPr>
      <xdr:spPr>
        <a:xfrm>
          <a:off x="15430500" y="97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142059</xdr:rowOff>
    </xdr:from>
    <xdr:to>
      <xdr:col>85</xdr:col>
      <xdr:colOff>127000</xdr:colOff>
      <xdr:row>56</xdr:row>
      <xdr:rowOff>161653</xdr:rowOff>
    </xdr:to>
    <xdr:cxnSp macro="">
      <xdr:nvCxnSpPr>
        <xdr:cNvPr id="514" name="直線コネクタ 513"/>
        <xdr:cNvCxnSpPr/>
      </xdr:nvCxnSpPr>
      <xdr:spPr>
        <a:xfrm flipV="1">
          <a:off x="15481300" y="974325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136978</xdr:rowOff>
    </xdr:from>
    <xdr:to>
      <xdr:col>76</xdr:col>
      <xdr:colOff>165100</xdr:colOff>
      <xdr:row>57</xdr:row>
      <xdr:rowOff>67128</xdr:rowOff>
    </xdr:to>
    <xdr:sp macro="" textlink="">
      <xdr:nvSpPr>
        <xdr:cNvPr id="515" name="楕円 514"/>
        <xdr:cNvSpPr/>
      </xdr:nvSpPr>
      <xdr:spPr>
        <a:xfrm>
          <a:off x="14541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161653</xdr:rowOff>
    </xdr:from>
    <xdr:to>
      <xdr:col>81</xdr:col>
      <xdr:colOff>50800</xdr:colOff>
      <xdr:row>57</xdr:row>
      <xdr:rowOff>16328</xdr:rowOff>
    </xdr:to>
    <xdr:cxnSp macro="">
      <xdr:nvCxnSpPr>
        <xdr:cNvPr id="516" name="直線コネクタ 515"/>
        <xdr:cNvCxnSpPr/>
      </xdr:nvCxnSpPr>
      <xdr:spPr>
        <a:xfrm flipV="1">
          <a:off x="14592300" y="97628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166370</xdr:rowOff>
    </xdr:from>
    <xdr:to>
      <xdr:col>72</xdr:col>
      <xdr:colOff>38100</xdr:colOff>
      <xdr:row>57</xdr:row>
      <xdr:rowOff>96520</xdr:rowOff>
    </xdr:to>
    <xdr:sp macro="" textlink="">
      <xdr:nvSpPr>
        <xdr:cNvPr id="517" name="楕円 516"/>
        <xdr:cNvSpPr/>
      </xdr:nvSpPr>
      <xdr:spPr>
        <a:xfrm>
          <a:off x="13652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16328</xdr:rowOff>
    </xdr:from>
    <xdr:to>
      <xdr:col>76</xdr:col>
      <xdr:colOff>114300</xdr:colOff>
      <xdr:row>57</xdr:row>
      <xdr:rowOff>45720</xdr:rowOff>
    </xdr:to>
    <xdr:cxnSp macro="">
      <xdr:nvCxnSpPr>
        <xdr:cNvPr id="518" name="直線コネクタ 517"/>
        <xdr:cNvCxnSpPr/>
      </xdr:nvCxnSpPr>
      <xdr:spPr>
        <a:xfrm flipV="1">
          <a:off x="13703300" y="978897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20"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57530</xdr:rowOff>
    </xdr:from>
    <xdr:ext cx="405111" cy="259045"/>
    <xdr:sp macro="" textlink="">
      <xdr:nvSpPr>
        <xdr:cNvPr id="522" name="n_1mainValue【学校施設】&#10;有形固定資産減価償却率"/>
        <xdr:cNvSpPr txBox="1"/>
      </xdr:nvSpPr>
      <xdr:spPr>
        <a:xfrm>
          <a:off x="15266044" y="948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83655</xdr:rowOff>
    </xdr:from>
    <xdr:ext cx="405111" cy="259045"/>
    <xdr:sp macro="" textlink="">
      <xdr:nvSpPr>
        <xdr:cNvPr id="523" name="n_2mainValue【学校施設】&#10;有形固定資産減価償却率"/>
        <xdr:cNvSpPr txBox="1"/>
      </xdr:nvSpPr>
      <xdr:spPr>
        <a:xfrm>
          <a:off x="143897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113047</xdr:rowOff>
    </xdr:from>
    <xdr:ext cx="405111" cy="259045"/>
    <xdr:sp macro="" textlink="">
      <xdr:nvSpPr>
        <xdr:cNvPr id="524" name="n_3mainValue【学校施設】&#10;有形固定資産減価償却率"/>
        <xdr:cNvSpPr txBox="1"/>
      </xdr:nvSpPr>
      <xdr:spPr>
        <a:xfrm>
          <a:off x="13500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133060</xdr:rowOff>
    </xdr:from>
    <xdr:to>
      <xdr:col>116</xdr:col>
      <xdr:colOff>114300</xdr:colOff>
      <xdr:row>64</xdr:row>
      <xdr:rowOff>63210</xdr:rowOff>
    </xdr:to>
    <xdr:sp macro="" textlink="">
      <xdr:nvSpPr>
        <xdr:cNvPr id="565" name="楕円 564"/>
        <xdr:cNvSpPr/>
      </xdr:nvSpPr>
      <xdr:spPr>
        <a:xfrm>
          <a:off x="22110700" y="109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566" name="【学校施設】&#10;一人当たり面積該当値テキスト"/>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135901</xdr:rowOff>
    </xdr:from>
    <xdr:to>
      <xdr:col>112</xdr:col>
      <xdr:colOff>38100</xdr:colOff>
      <xdr:row>64</xdr:row>
      <xdr:rowOff>66051</xdr:rowOff>
    </xdr:to>
    <xdr:sp macro="" textlink="">
      <xdr:nvSpPr>
        <xdr:cNvPr id="567" name="楕円 566"/>
        <xdr:cNvSpPr/>
      </xdr:nvSpPr>
      <xdr:spPr>
        <a:xfrm>
          <a:off x="21272500" y="109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12410</xdr:rowOff>
    </xdr:from>
    <xdr:to>
      <xdr:col>116</xdr:col>
      <xdr:colOff>63500</xdr:colOff>
      <xdr:row>64</xdr:row>
      <xdr:rowOff>15251</xdr:rowOff>
    </xdr:to>
    <xdr:cxnSp macro="">
      <xdr:nvCxnSpPr>
        <xdr:cNvPr id="568" name="直線コネクタ 567"/>
        <xdr:cNvCxnSpPr/>
      </xdr:nvCxnSpPr>
      <xdr:spPr>
        <a:xfrm flipV="1">
          <a:off x="21323300" y="10985210"/>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123883</xdr:rowOff>
    </xdr:from>
    <xdr:to>
      <xdr:col>107</xdr:col>
      <xdr:colOff>101600</xdr:colOff>
      <xdr:row>64</xdr:row>
      <xdr:rowOff>54033</xdr:rowOff>
    </xdr:to>
    <xdr:sp macro="" textlink="">
      <xdr:nvSpPr>
        <xdr:cNvPr id="569" name="楕円 568"/>
        <xdr:cNvSpPr/>
      </xdr:nvSpPr>
      <xdr:spPr>
        <a:xfrm>
          <a:off x="20383500" y="109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3233</xdr:rowOff>
    </xdr:from>
    <xdr:to>
      <xdr:col>111</xdr:col>
      <xdr:colOff>177800</xdr:colOff>
      <xdr:row>64</xdr:row>
      <xdr:rowOff>15251</xdr:rowOff>
    </xdr:to>
    <xdr:cxnSp macro="">
      <xdr:nvCxnSpPr>
        <xdr:cNvPr id="570" name="直線コネクタ 569"/>
        <xdr:cNvCxnSpPr/>
      </xdr:nvCxnSpPr>
      <xdr:spPr>
        <a:xfrm>
          <a:off x="20434300" y="10976033"/>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126594</xdr:rowOff>
    </xdr:from>
    <xdr:to>
      <xdr:col>102</xdr:col>
      <xdr:colOff>165100</xdr:colOff>
      <xdr:row>64</xdr:row>
      <xdr:rowOff>56744</xdr:rowOff>
    </xdr:to>
    <xdr:sp macro="" textlink="">
      <xdr:nvSpPr>
        <xdr:cNvPr id="571" name="楕円 570"/>
        <xdr:cNvSpPr/>
      </xdr:nvSpPr>
      <xdr:spPr>
        <a:xfrm>
          <a:off x="19494500" y="1092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3233</xdr:rowOff>
    </xdr:from>
    <xdr:to>
      <xdr:col>107</xdr:col>
      <xdr:colOff>50800</xdr:colOff>
      <xdr:row>64</xdr:row>
      <xdr:rowOff>5944</xdr:rowOff>
    </xdr:to>
    <xdr:cxnSp macro="">
      <xdr:nvCxnSpPr>
        <xdr:cNvPr id="572" name="直線コネクタ 571"/>
        <xdr:cNvCxnSpPr/>
      </xdr:nvCxnSpPr>
      <xdr:spPr>
        <a:xfrm flipV="1">
          <a:off x="19545300" y="10976033"/>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5" name="n_3aveValue【学校施設】&#10;一人当たり面積"/>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57178</xdr:rowOff>
    </xdr:from>
    <xdr:ext cx="469744" cy="259045"/>
    <xdr:sp macro="" textlink="">
      <xdr:nvSpPr>
        <xdr:cNvPr id="576" name="n_1mainValue【学校施設】&#10;一人当たり面積"/>
        <xdr:cNvSpPr txBox="1"/>
      </xdr:nvSpPr>
      <xdr:spPr>
        <a:xfrm>
          <a:off x="21075727" y="1102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45160</xdr:rowOff>
    </xdr:from>
    <xdr:ext cx="469744" cy="259045"/>
    <xdr:sp macro="" textlink="">
      <xdr:nvSpPr>
        <xdr:cNvPr id="577" name="n_2mainValue【学校施設】&#10;一人当たり面積"/>
        <xdr:cNvSpPr txBox="1"/>
      </xdr:nvSpPr>
      <xdr:spPr>
        <a:xfrm>
          <a:off x="20199427" y="1101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73271</xdr:rowOff>
    </xdr:from>
    <xdr:ext cx="469744" cy="259045"/>
    <xdr:sp macro="" textlink="">
      <xdr:nvSpPr>
        <xdr:cNvPr id="578" name="n_3mainValue【学校施設】&#10;一人当たり面積"/>
        <xdr:cNvSpPr txBox="1"/>
      </xdr:nvSpPr>
      <xdr:spPr>
        <a:xfrm>
          <a:off x="19310427" y="1070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4" name="直線コネクタ 603"/>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5"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6" name="直線コネクタ 605"/>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112684</xdr:rowOff>
    </xdr:from>
    <xdr:ext cx="405111" cy="259045"/>
    <xdr:sp macro="" textlink="">
      <xdr:nvSpPr>
        <xdr:cNvPr id="609" name="【児童館】&#10;有形固定資産減価償却率平均値テキスト"/>
        <xdr:cNvSpPr txBox="1"/>
      </xdr:nvSpPr>
      <xdr:spPr>
        <a:xfrm>
          <a:off x="16357600" y="13828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610" name="フローチャート: 判断 609"/>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11" name="フローチャート: 判断 610"/>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612" name="フローチャート: 判断 611"/>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613" name="フローチャート: 判断 612"/>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57513</xdr:rowOff>
    </xdr:from>
    <xdr:to>
      <xdr:col>85</xdr:col>
      <xdr:colOff>177800</xdr:colOff>
      <xdr:row>77</xdr:row>
      <xdr:rowOff>159113</xdr:rowOff>
    </xdr:to>
    <xdr:sp macro="" textlink="">
      <xdr:nvSpPr>
        <xdr:cNvPr id="619" name="楕円 618"/>
        <xdr:cNvSpPr/>
      </xdr:nvSpPr>
      <xdr:spPr>
        <a:xfrm>
          <a:off x="162687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152599</xdr:rowOff>
    </xdr:from>
    <xdr:ext cx="405111" cy="259045"/>
    <xdr:sp macro="" textlink="">
      <xdr:nvSpPr>
        <xdr:cNvPr id="620" name="【児童館】&#10;有形固定資産減価償却率該当値テキスト"/>
        <xdr:cNvSpPr txBox="1"/>
      </xdr:nvSpPr>
      <xdr:spPr>
        <a:xfrm>
          <a:off x="16357600" y="1318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60779</xdr:rowOff>
    </xdr:from>
    <xdr:to>
      <xdr:col>81</xdr:col>
      <xdr:colOff>101600</xdr:colOff>
      <xdr:row>77</xdr:row>
      <xdr:rowOff>162379</xdr:rowOff>
    </xdr:to>
    <xdr:sp macro="" textlink="">
      <xdr:nvSpPr>
        <xdr:cNvPr id="621" name="楕円 620"/>
        <xdr:cNvSpPr/>
      </xdr:nvSpPr>
      <xdr:spPr>
        <a:xfrm>
          <a:off x="15430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108313</xdr:rowOff>
    </xdr:from>
    <xdr:to>
      <xdr:col>85</xdr:col>
      <xdr:colOff>127000</xdr:colOff>
      <xdr:row>77</xdr:row>
      <xdr:rowOff>111579</xdr:rowOff>
    </xdr:to>
    <xdr:cxnSp macro="">
      <xdr:nvCxnSpPr>
        <xdr:cNvPr id="622" name="直線コネクタ 621"/>
        <xdr:cNvCxnSpPr/>
      </xdr:nvCxnSpPr>
      <xdr:spPr>
        <a:xfrm flipV="1">
          <a:off x="15481300" y="133099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64044</xdr:rowOff>
    </xdr:from>
    <xdr:to>
      <xdr:col>76</xdr:col>
      <xdr:colOff>165100</xdr:colOff>
      <xdr:row>77</xdr:row>
      <xdr:rowOff>165644</xdr:rowOff>
    </xdr:to>
    <xdr:sp macro="" textlink="">
      <xdr:nvSpPr>
        <xdr:cNvPr id="623" name="楕円 622"/>
        <xdr:cNvSpPr/>
      </xdr:nvSpPr>
      <xdr:spPr>
        <a:xfrm>
          <a:off x="14541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111579</xdr:rowOff>
    </xdr:from>
    <xdr:to>
      <xdr:col>81</xdr:col>
      <xdr:colOff>50800</xdr:colOff>
      <xdr:row>77</xdr:row>
      <xdr:rowOff>114844</xdr:rowOff>
    </xdr:to>
    <xdr:cxnSp macro="">
      <xdr:nvCxnSpPr>
        <xdr:cNvPr id="624" name="直線コネクタ 623"/>
        <xdr:cNvCxnSpPr/>
      </xdr:nvCxnSpPr>
      <xdr:spPr>
        <a:xfrm flipV="1">
          <a:off x="14592300" y="133132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52614</xdr:rowOff>
    </xdr:from>
    <xdr:to>
      <xdr:col>72</xdr:col>
      <xdr:colOff>38100</xdr:colOff>
      <xdr:row>77</xdr:row>
      <xdr:rowOff>154214</xdr:rowOff>
    </xdr:to>
    <xdr:sp macro="" textlink="">
      <xdr:nvSpPr>
        <xdr:cNvPr id="625" name="楕円 624"/>
        <xdr:cNvSpPr/>
      </xdr:nvSpPr>
      <xdr:spPr>
        <a:xfrm>
          <a:off x="13652500" y="132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103414</xdr:rowOff>
    </xdr:from>
    <xdr:to>
      <xdr:col>76</xdr:col>
      <xdr:colOff>114300</xdr:colOff>
      <xdr:row>77</xdr:row>
      <xdr:rowOff>114844</xdr:rowOff>
    </xdr:to>
    <xdr:cxnSp macro="">
      <xdr:nvCxnSpPr>
        <xdr:cNvPr id="626" name="直線コネクタ 625"/>
        <xdr:cNvCxnSpPr/>
      </xdr:nvCxnSpPr>
      <xdr:spPr>
        <a:xfrm>
          <a:off x="13703300" y="133050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627" name="n_1aveValue【児童館】&#10;有形固定資産減価償却率"/>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628" name="n_2aveValue【児童館】&#10;有形固定資産減価償却率"/>
        <xdr:cNvSpPr txBox="1"/>
      </xdr:nvSpPr>
      <xdr:spPr>
        <a:xfrm>
          <a:off x="143897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21245</xdr:rowOff>
    </xdr:from>
    <xdr:ext cx="405111" cy="259045"/>
    <xdr:sp macro="" textlink="">
      <xdr:nvSpPr>
        <xdr:cNvPr id="629" name="n_3aveValue【児童館】&#10;有形固定資産減価償却率"/>
        <xdr:cNvSpPr txBox="1"/>
      </xdr:nvSpPr>
      <xdr:spPr>
        <a:xfrm>
          <a:off x="13500744" y="1390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7456</xdr:rowOff>
    </xdr:from>
    <xdr:ext cx="405111" cy="259045"/>
    <xdr:sp macro="" textlink="">
      <xdr:nvSpPr>
        <xdr:cNvPr id="630" name="n_1mainValue【児童館】&#10;有形固定資産減価償却率"/>
        <xdr:cNvSpPr txBox="1"/>
      </xdr:nvSpPr>
      <xdr:spPr>
        <a:xfrm>
          <a:off x="15266044" y="1303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10721</xdr:rowOff>
    </xdr:from>
    <xdr:ext cx="405111" cy="259045"/>
    <xdr:sp macro="" textlink="">
      <xdr:nvSpPr>
        <xdr:cNvPr id="631" name="n_2mainValue【児童館】&#10;有形固定資産減価償却率"/>
        <xdr:cNvSpPr txBox="1"/>
      </xdr:nvSpPr>
      <xdr:spPr>
        <a:xfrm>
          <a:off x="14389744" y="1304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170741</xdr:rowOff>
    </xdr:from>
    <xdr:ext cx="405111" cy="259045"/>
    <xdr:sp macro="" textlink="">
      <xdr:nvSpPr>
        <xdr:cNvPr id="632" name="n_3mainValue【児童館】&#10;有形固定資産減価償却率"/>
        <xdr:cNvSpPr txBox="1"/>
      </xdr:nvSpPr>
      <xdr:spPr>
        <a:xfrm>
          <a:off x="13500744" y="1302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3" name="直線コネクタ 6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4" name="テキスト ボックス 6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5" name="直線コネクタ 6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6" name="テキスト ボックス 6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7" name="直線コネクタ 6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8" name="テキスト ボックス 6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9" name="直線コネクタ 6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0" name="テキスト ボックス 6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1" name="直線コネクタ 6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2" name="テキスト ボックス 6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56" name="直線コネクタ 655"/>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57" name="【児童館】&#10;一人当たり面積最小値テキスト"/>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58" name="直線コネクタ 657"/>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59" name="【児童館】&#10;一人当たり面積最大値テキスト"/>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60" name="直線コネクタ 659"/>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61" name="【児童館】&#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62" name="フローチャート: 判断 661"/>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63" name="フローチャート: 判断 662"/>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64" name="フローチャート: 判断 663"/>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65" name="フローチャート: 判断 664"/>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52070</xdr:rowOff>
    </xdr:from>
    <xdr:to>
      <xdr:col>116</xdr:col>
      <xdr:colOff>114300</xdr:colOff>
      <xdr:row>79</xdr:row>
      <xdr:rowOff>153670</xdr:rowOff>
    </xdr:to>
    <xdr:sp macro="" textlink="">
      <xdr:nvSpPr>
        <xdr:cNvPr id="671" name="楕円 670"/>
        <xdr:cNvSpPr/>
      </xdr:nvSpPr>
      <xdr:spPr>
        <a:xfrm>
          <a:off x="221107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74947</xdr:rowOff>
    </xdr:from>
    <xdr:ext cx="469744" cy="259045"/>
    <xdr:sp macro="" textlink="">
      <xdr:nvSpPr>
        <xdr:cNvPr id="672" name="【児童館】&#10;一人当たり面積該当値テキスト"/>
        <xdr:cNvSpPr txBox="1"/>
      </xdr:nvSpPr>
      <xdr:spPr>
        <a:xfrm>
          <a:off x="22199600" y="134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78739</xdr:rowOff>
    </xdr:from>
    <xdr:to>
      <xdr:col>112</xdr:col>
      <xdr:colOff>38100</xdr:colOff>
      <xdr:row>80</xdr:row>
      <xdr:rowOff>8889</xdr:rowOff>
    </xdr:to>
    <xdr:sp macro="" textlink="">
      <xdr:nvSpPr>
        <xdr:cNvPr id="673" name="楕円 672"/>
        <xdr:cNvSpPr/>
      </xdr:nvSpPr>
      <xdr:spPr>
        <a:xfrm>
          <a:off x="21272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102870</xdr:rowOff>
    </xdr:from>
    <xdr:to>
      <xdr:col>116</xdr:col>
      <xdr:colOff>63500</xdr:colOff>
      <xdr:row>79</xdr:row>
      <xdr:rowOff>129539</xdr:rowOff>
    </xdr:to>
    <xdr:cxnSp macro="">
      <xdr:nvCxnSpPr>
        <xdr:cNvPr id="674" name="直線コネクタ 673"/>
        <xdr:cNvCxnSpPr/>
      </xdr:nvCxnSpPr>
      <xdr:spPr>
        <a:xfrm flipV="1">
          <a:off x="21323300" y="136474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101600</xdr:rowOff>
    </xdr:from>
    <xdr:to>
      <xdr:col>107</xdr:col>
      <xdr:colOff>101600</xdr:colOff>
      <xdr:row>80</xdr:row>
      <xdr:rowOff>31750</xdr:rowOff>
    </xdr:to>
    <xdr:sp macro="" textlink="">
      <xdr:nvSpPr>
        <xdr:cNvPr id="675" name="楕円 674"/>
        <xdr:cNvSpPr/>
      </xdr:nvSpPr>
      <xdr:spPr>
        <a:xfrm>
          <a:off x="20383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129539</xdr:rowOff>
    </xdr:from>
    <xdr:to>
      <xdr:col>111</xdr:col>
      <xdr:colOff>177800</xdr:colOff>
      <xdr:row>79</xdr:row>
      <xdr:rowOff>152400</xdr:rowOff>
    </xdr:to>
    <xdr:cxnSp macro="">
      <xdr:nvCxnSpPr>
        <xdr:cNvPr id="676" name="直線コネクタ 675"/>
        <xdr:cNvCxnSpPr/>
      </xdr:nvCxnSpPr>
      <xdr:spPr>
        <a:xfrm flipV="1">
          <a:off x="20434300" y="13674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677" name="楕円 676"/>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152400</xdr:rowOff>
    </xdr:from>
    <xdr:to>
      <xdr:col>107</xdr:col>
      <xdr:colOff>50800</xdr:colOff>
      <xdr:row>81</xdr:row>
      <xdr:rowOff>19050</xdr:rowOff>
    </xdr:to>
    <xdr:cxnSp macro="">
      <xdr:nvCxnSpPr>
        <xdr:cNvPr id="678" name="直線コネクタ 677"/>
        <xdr:cNvCxnSpPr/>
      </xdr:nvCxnSpPr>
      <xdr:spPr>
        <a:xfrm flipV="1">
          <a:off x="19545300" y="136969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679" name="n_1aveValue【児童館】&#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80" name="n_2aveValue【児童館】&#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681" name="n_3aveValue【児童館】&#10;一人当たり面積"/>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25416</xdr:rowOff>
    </xdr:from>
    <xdr:ext cx="469744" cy="259045"/>
    <xdr:sp macro="" textlink="">
      <xdr:nvSpPr>
        <xdr:cNvPr id="682" name="n_1mainValue【児童館】&#10;一人当たり面積"/>
        <xdr:cNvSpPr txBox="1"/>
      </xdr:nvSpPr>
      <xdr:spPr>
        <a:xfrm>
          <a:off x="21075727"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48277</xdr:rowOff>
    </xdr:from>
    <xdr:ext cx="469744" cy="259045"/>
    <xdr:sp macro="" textlink="">
      <xdr:nvSpPr>
        <xdr:cNvPr id="683" name="n_2mainValue【児童館】&#10;一人当たり面積"/>
        <xdr:cNvSpPr txBox="1"/>
      </xdr:nvSpPr>
      <xdr:spPr>
        <a:xfrm>
          <a:off x="201994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684" name="n_3mainValue【児童館】&#10;一人当たり面積"/>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710" name="直線コネクタ 709"/>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711"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712" name="直線コネクタ 711"/>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5"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6" name="フローチャート: 判断 715"/>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7" name="フローチャート: 判断 716"/>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18" name="フローチャート: 判断 71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719" name="フローチャート: 判断 718"/>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18869</xdr:rowOff>
    </xdr:from>
    <xdr:to>
      <xdr:col>85</xdr:col>
      <xdr:colOff>177800</xdr:colOff>
      <xdr:row>102</xdr:row>
      <xdr:rowOff>120469</xdr:rowOff>
    </xdr:to>
    <xdr:sp macro="" textlink="">
      <xdr:nvSpPr>
        <xdr:cNvPr id="725" name="楕円 724"/>
        <xdr:cNvSpPr/>
      </xdr:nvSpPr>
      <xdr:spPr>
        <a:xfrm>
          <a:off x="162687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41746</xdr:rowOff>
    </xdr:from>
    <xdr:ext cx="405111" cy="259045"/>
    <xdr:sp macro="" textlink="">
      <xdr:nvSpPr>
        <xdr:cNvPr id="726" name="【公民館】&#10;有形固定資産減価償却率該当値テキスト"/>
        <xdr:cNvSpPr txBox="1"/>
      </xdr:nvSpPr>
      <xdr:spPr>
        <a:xfrm>
          <a:off x="16357600"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59689</xdr:rowOff>
    </xdr:from>
    <xdr:to>
      <xdr:col>81</xdr:col>
      <xdr:colOff>101600</xdr:colOff>
      <xdr:row>102</xdr:row>
      <xdr:rowOff>161289</xdr:rowOff>
    </xdr:to>
    <xdr:sp macro="" textlink="">
      <xdr:nvSpPr>
        <xdr:cNvPr id="727" name="楕円 726"/>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69669</xdr:rowOff>
    </xdr:from>
    <xdr:to>
      <xdr:col>85</xdr:col>
      <xdr:colOff>127000</xdr:colOff>
      <xdr:row>102</xdr:row>
      <xdr:rowOff>110489</xdr:rowOff>
    </xdr:to>
    <xdr:cxnSp macro="">
      <xdr:nvCxnSpPr>
        <xdr:cNvPr id="728" name="直線コネクタ 727"/>
        <xdr:cNvCxnSpPr/>
      </xdr:nvCxnSpPr>
      <xdr:spPr>
        <a:xfrm flipV="1">
          <a:off x="15481300" y="17557569"/>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103777</xdr:rowOff>
    </xdr:from>
    <xdr:to>
      <xdr:col>76</xdr:col>
      <xdr:colOff>165100</xdr:colOff>
      <xdr:row>103</xdr:row>
      <xdr:rowOff>33927</xdr:rowOff>
    </xdr:to>
    <xdr:sp macro="" textlink="">
      <xdr:nvSpPr>
        <xdr:cNvPr id="729" name="楕円 728"/>
        <xdr:cNvSpPr/>
      </xdr:nvSpPr>
      <xdr:spPr>
        <a:xfrm>
          <a:off x="14541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110489</xdr:rowOff>
    </xdr:from>
    <xdr:to>
      <xdr:col>81</xdr:col>
      <xdr:colOff>50800</xdr:colOff>
      <xdr:row>102</xdr:row>
      <xdr:rowOff>154577</xdr:rowOff>
    </xdr:to>
    <xdr:cxnSp macro="">
      <xdr:nvCxnSpPr>
        <xdr:cNvPr id="730" name="直線コネクタ 729"/>
        <xdr:cNvCxnSpPr/>
      </xdr:nvCxnSpPr>
      <xdr:spPr>
        <a:xfrm flipV="1">
          <a:off x="14592300" y="1759838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87449</xdr:rowOff>
    </xdr:from>
    <xdr:to>
      <xdr:col>72</xdr:col>
      <xdr:colOff>38100</xdr:colOff>
      <xdr:row>103</xdr:row>
      <xdr:rowOff>17599</xdr:rowOff>
    </xdr:to>
    <xdr:sp macro="" textlink="">
      <xdr:nvSpPr>
        <xdr:cNvPr id="731" name="楕円 730"/>
        <xdr:cNvSpPr/>
      </xdr:nvSpPr>
      <xdr:spPr>
        <a:xfrm>
          <a:off x="13652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138249</xdr:rowOff>
    </xdr:from>
    <xdr:to>
      <xdr:col>76</xdr:col>
      <xdr:colOff>114300</xdr:colOff>
      <xdr:row>102</xdr:row>
      <xdr:rowOff>154577</xdr:rowOff>
    </xdr:to>
    <xdr:cxnSp macro="">
      <xdr:nvCxnSpPr>
        <xdr:cNvPr id="732" name="直線コネクタ 731"/>
        <xdr:cNvCxnSpPr/>
      </xdr:nvCxnSpPr>
      <xdr:spPr>
        <a:xfrm>
          <a:off x="13703300" y="176261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33"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734" name="n_2aveValue【公民館】&#10;有形固定資産減価償却率"/>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735" name="n_3aveValue【公民館】&#10;有形固定資産減価償却率"/>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6366</xdr:rowOff>
    </xdr:from>
    <xdr:ext cx="405111" cy="259045"/>
    <xdr:sp macro="" textlink="">
      <xdr:nvSpPr>
        <xdr:cNvPr id="736" name="n_1mainValue【公民館】&#10;有形固定資産減価償却率"/>
        <xdr:cNvSpPr txBox="1"/>
      </xdr:nvSpPr>
      <xdr:spPr>
        <a:xfrm>
          <a:off x="15266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50454</xdr:rowOff>
    </xdr:from>
    <xdr:ext cx="405111" cy="259045"/>
    <xdr:sp macro="" textlink="">
      <xdr:nvSpPr>
        <xdr:cNvPr id="737" name="n_2mainValue【公民館】&#10;有形固定資産減価償却率"/>
        <xdr:cNvSpPr txBox="1"/>
      </xdr:nvSpPr>
      <xdr:spPr>
        <a:xfrm>
          <a:off x="143897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34126</xdr:rowOff>
    </xdr:from>
    <xdr:ext cx="405111" cy="259045"/>
    <xdr:sp macro="" textlink="">
      <xdr:nvSpPr>
        <xdr:cNvPr id="738" name="n_3mainValue【公民館】&#10;有形固定資産減価償却率"/>
        <xdr:cNvSpPr txBox="1"/>
      </xdr:nvSpPr>
      <xdr:spPr>
        <a:xfrm>
          <a:off x="135007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9" name="直線コネクタ 7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0" name="テキスト ボックス 7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1" name="直線コネクタ 7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2" name="テキスト ボックス 7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3" name="直線コネクタ 7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54" name="テキスト ボックス 75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5" name="直線コネクタ 7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56" name="テキスト ボックス 75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7" name="直線コネクタ 7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8" name="テキスト ボックス 75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0" name="テキスト ボックス 75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62" name="直線コネクタ 761"/>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63"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64" name="直線コネクタ 763"/>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65"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66" name="直線コネクタ 765"/>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67" name="【公民館】&#10;一人当たり面積平均値テキスト"/>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68" name="フローチャート: 判断 767"/>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69" name="フローチャート: 判断 768"/>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70" name="フローチャート: 判断 769"/>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71" name="フローチャート: 判断 770"/>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78511</xdr:rowOff>
    </xdr:from>
    <xdr:to>
      <xdr:col>116</xdr:col>
      <xdr:colOff>114300</xdr:colOff>
      <xdr:row>109</xdr:row>
      <xdr:rowOff>8661</xdr:rowOff>
    </xdr:to>
    <xdr:sp macro="" textlink="">
      <xdr:nvSpPr>
        <xdr:cNvPr id="777" name="楕円 776"/>
        <xdr:cNvSpPr/>
      </xdr:nvSpPr>
      <xdr:spPr>
        <a:xfrm>
          <a:off x="22110700" y="185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78" name="【公民館】&#10;一人当たり面積該当値テキスト"/>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79045</xdr:rowOff>
    </xdr:from>
    <xdr:to>
      <xdr:col>112</xdr:col>
      <xdr:colOff>38100</xdr:colOff>
      <xdr:row>109</xdr:row>
      <xdr:rowOff>9195</xdr:rowOff>
    </xdr:to>
    <xdr:sp macro="" textlink="">
      <xdr:nvSpPr>
        <xdr:cNvPr id="779" name="楕円 778"/>
        <xdr:cNvSpPr/>
      </xdr:nvSpPr>
      <xdr:spPr>
        <a:xfrm>
          <a:off x="21272500" y="185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129311</xdr:rowOff>
    </xdr:from>
    <xdr:to>
      <xdr:col>116</xdr:col>
      <xdr:colOff>63500</xdr:colOff>
      <xdr:row>108</xdr:row>
      <xdr:rowOff>129845</xdr:rowOff>
    </xdr:to>
    <xdr:cxnSp macro="">
      <xdr:nvCxnSpPr>
        <xdr:cNvPr id="780" name="直線コネクタ 779"/>
        <xdr:cNvCxnSpPr/>
      </xdr:nvCxnSpPr>
      <xdr:spPr>
        <a:xfrm flipV="1">
          <a:off x="21323300" y="18645911"/>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79426</xdr:rowOff>
    </xdr:from>
    <xdr:to>
      <xdr:col>107</xdr:col>
      <xdr:colOff>101600</xdr:colOff>
      <xdr:row>109</xdr:row>
      <xdr:rowOff>9576</xdr:rowOff>
    </xdr:to>
    <xdr:sp macro="" textlink="">
      <xdr:nvSpPr>
        <xdr:cNvPr id="781" name="楕円 780"/>
        <xdr:cNvSpPr/>
      </xdr:nvSpPr>
      <xdr:spPr>
        <a:xfrm>
          <a:off x="20383500" y="185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129845</xdr:rowOff>
    </xdr:from>
    <xdr:to>
      <xdr:col>111</xdr:col>
      <xdr:colOff>177800</xdr:colOff>
      <xdr:row>108</xdr:row>
      <xdr:rowOff>130226</xdr:rowOff>
    </xdr:to>
    <xdr:cxnSp macro="">
      <xdr:nvCxnSpPr>
        <xdr:cNvPr id="782" name="直線コネクタ 781"/>
        <xdr:cNvCxnSpPr/>
      </xdr:nvCxnSpPr>
      <xdr:spPr>
        <a:xfrm flipV="1">
          <a:off x="20434300" y="1864644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79959</xdr:rowOff>
    </xdr:from>
    <xdr:to>
      <xdr:col>102</xdr:col>
      <xdr:colOff>165100</xdr:colOff>
      <xdr:row>109</xdr:row>
      <xdr:rowOff>10109</xdr:rowOff>
    </xdr:to>
    <xdr:sp macro="" textlink="">
      <xdr:nvSpPr>
        <xdr:cNvPr id="783" name="楕円 782"/>
        <xdr:cNvSpPr/>
      </xdr:nvSpPr>
      <xdr:spPr>
        <a:xfrm>
          <a:off x="19494500" y="185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130226</xdr:rowOff>
    </xdr:from>
    <xdr:to>
      <xdr:col>107</xdr:col>
      <xdr:colOff>50800</xdr:colOff>
      <xdr:row>108</xdr:row>
      <xdr:rowOff>130759</xdr:rowOff>
    </xdr:to>
    <xdr:cxnSp macro="">
      <xdr:nvCxnSpPr>
        <xdr:cNvPr id="784" name="直線コネクタ 783"/>
        <xdr:cNvCxnSpPr/>
      </xdr:nvCxnSpPr>
      <xdr:spPr>
        <a:xfrm flipV="1">
          <a:off x="19545300" y="1864682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85"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86" name="n_2aveValue【公民館】&#10;一人当たり面積"/>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87" name="n_3aveValue【公民館】&#10;一人当たり面積"/>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322</xdr:rowOff>
    </xdr:from>
    <xdr:ext cx="469744" cy="259045"/>
    <xdr:sp macro="" textlink="">
      <xdr:nvSpPr>
        <xdr:cNvPr id="788" name="n_1mainValue【公民館】&#10;一人当たり面積"/>
        <xdr:cNvSpPr txBox="1"/>
      </xdr:nvSpPr>
      <xdr:spPr>
        <a:xfrm>
          <a:off x="21075727" y="186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703</xdr:rowOff>
    </xdr:from>
    <xdr:ext cx="469744" cy="259045"/>
    <xdr:sp macro="" textlink="">
      <xdr:nvSpPr>
        <xdr:cNvPr id="789" name="n_2mainValue【公民館】&#10;一人当たり面積"/>
        <xdr:cNvSpPr txBox="1"/>
      </xdr:nvSpPr>
      <xdr:spPr>
        <a:xfrm>
          <a:off x="20199427" y="1868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1236</xdr:rowOff>
    </xdr:from>
    <xdr:ext cx="469744" cy="259045"/>
    <xdr:sp macro="" textlink="">
      <xdr:nvSpPr>
        <xdr:cNvPr id="790" name="n_3mainValue【公民館】&#10;一人当たり面積"/>
        <xdr:cNvSpPr txBox="1"/>
      </xdr:nvSpPr>
      <xdr:spPr>
        <a:xfrm>
          <a:off x="19310427" y="186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道路の一人当たり延長は類似団体を下回り、また有形固定資産減価償却率は高い。今後、新設の必要性が高く、なおかつ既存路線の老朽化対策も講じる必要がある。橋りょう・トンネルの有形固定資産減価償却率が類似団体に比べ低いのは、建設費用が高く比較的新しい構造物が存在する一方で、償却が進み老朽化したものも多数存在することによるものと考えられ、今後、新しいものの償却が進むにつれ、厳しい状況になるものと予想される。また一人当たり有形固定資産額が類似団体を上回るのは、当該構造物の取得価格が高く当町の人口が少ないことに起因するものと考えられる。公営住宅については、昭和３０年代から４０年代にかけ取得したものが多く、有形固定資産減価償却率の高さが示すとおり、老朽化に伴う更新又は除却が大きな課題である。一人当たり面積が類似団体を下回るのは、老朽化が進んだ公営住宅が多く、取得当時と現在とでは設計概念が異なることによるものと考えられる。保育所は、昭和４９年度取得の老朽化が進んだ九度山幼稚園と同一建物を使用していることから、幼稚園・保育所の有形固定資産減価償却率は類似団体を大幅に上回り、今後の更新に検討を要する状況となっている。一人当たり面積は、幼稚園・保育所の施設数が少なく類似団体を下回るものの、全国平均及び県平均は上回っている。学校施設、児童館及び公民館については、有形固定資産減価償却率が類似団体、全国平均及び県平均のいずれをも大幅に上回り、施設の老朽化が顕在化していることから、各施設の需要を勘案しながら今後の在り方を検討する必要があると考える。児童館の一人当たり面積が全国平均及び県平均を上回るのは、過疎化・少子高齢化が進んだ当町の人口構成を反映する結果であると考えられ、類似団体と絶対値にこそ差異は認められるものの同様の傾向を示す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4,324
4,315
44.15
3,332,343
3,279,892
49,053
2,116,216
4,200,922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90" name="楕円 89"/>
        <xdr:cNvSpPr/>
      </xdr:nvSpPr>
      <xdr:spPr>
        <a:xfrm>
          <a:off x="4584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120032</xdr:rowOff>
    </xdr:from>
    <xdr:ext cx="405111" cy="259045"/>
    <xdr:sp macro="" textlink="">
      <xdr:nvSpPr>
        <xdr:cNvPr id="91" name="【体育館・プール】&#10;有形固定資産減価償却率該当値テキスト"/>
        <xdr:cNvSpPr txBox="1"/>
      </xdr:nvSpPr>
      <xdr:spPr>
        <a:xfrm>
          <a:off x="4673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92" name="楕円 91"/>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20955</xdr:rowOff>
    </xdr:from>
    <xdr:to>
      <xdr:col>24</xdr:col>
      <xdr:colOff>63500</xdr:colOff>
      <xdr:row>61</xdr:row>
      <xdr:rowOff>68580</xdr:rowOff>
    </xdr:to>
    <xdr:cxnSp macro="">
      <xdr:nvCxnSpPr>
        <xdr:cNvPr id="93" name="直線コネクタ 92"/>
        <xdr:cNvCxnSpPr/>
      </xdr:nvCxnSpPr>
      <xdr:spPr>
        <a:xfrm flipV="1">
          <a:off x="3797300" y="104794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67310</xdr:rowOff>
    </xdr:from>
    <xdr:to>
      <xdr:col>15</xdr:col>
      <xdr:colOff>101600</xdr:colOff>
      <xdr:row>61</xdr:row>
      <xdr:rowOff>168910</xdr:rowOff>
    </xdr:to>
    <xdr:sp macro="" textlink="">
      <xdr:nvSpPr>
        <xdr:cNvPr id="94" name="楕円 93"/>
        <xdr:cNvSpPr/>
      </xdr:nvSpPr>
      <xdr:spPr>
        <a:xfrm>
          <a:off x="2857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118110</xdr:rowOff>
    </xdr:to>
    <xdr:cxnSp macro="">
      <xdr:nvCxnSpPr>
        <xdr:cNvPr id="95" name="直線コネクタ 94"/>
        <xdr:cNvCxnSpPr/>
      </xdr:nvCxnSpPr>
      <xdr:spPr>
        <a:xfrm flipV="1">
          <a:off x="2908300" y="105270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116840</xdr:rowOff>
    </xdr:from>
    <xdr:to>
      <xdr:col>10</xdr:col>
      <xdr:colOff>165100</xdr:colOff>
      <xdr:row>62</xdr:row>
      <xdr:rowOff>46990</xdr:rowOff>
    </xdr:to>
    <xdr:sp macro="" textlink="">
      <xdr:nvSpPr>
        <xdr:cNvPr id="96" name="楕円 95"/>
        <xdr:cNvSpPr/>
      </xdr:nvSpPr>
      <xdr:spPr>
        <a:xfrm>
          <a:off x="1968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118110</xdr:rowOff>
    </xdr:from>
    <xdr:to>
      <xdr:col>15</xdr:col>
      <xdr:colOff>50800</xdr:colOff>
      <xdr:row>61</xdr:row>
      <xdr:rowOff>167640</xdr:rowOff>
    </xdr:to>
    <xdr:cxnSp macro="">
      <xdr:nvCxnSpPr>
        <xdr:cNvPr id="97" name="直線コネクタ 96"/>
        <xdr:cNvCxnSpPr/>
      </xdr:nvCxnSpPr>
      <xdr:spPr>
        <a:xfrm flipV="1">
          <a:off x="2019300" y="105765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98" name="n_1mainValue【体育館・プー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160037</xdr:rowOff>
    </xdr:from>
    <xdr:ext cx="405111" cy="259045"/>
    <xdr:sp macro="" textlink="">
      <xdr:nvSpPr>
        <xdr:cNvPr id="99" name="n_2mainValue【体育館・プール】&#10;有形固定資産減価償却率"/>
        <xdr:cNvSpPr txBox="1"/>
      </xdr:nvSpPr>
      <xdr:spPr>
        <a:xfrm>
          <a:off x="2705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38117</xdr:rowOff>
    </xdr:from>
    <xdr:ext cx="405111" cy="259045"/>
    <xdr:sp macro="" textlink="">
      <xdr:nvSpPr>
        <xdr:cNvPr id="100" name="n_3mainValue【体育館・プール】&#10;有形固定資産減価償却率"/>
        <xdr:cNvSpPr txBox="1"/>
      </xdr:nvSpPr>
      <xdr:spPr>
        <a:xfrm>
          <a:off x="1816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31" name="【体育館・プール】&#10;一人当たり面積平均値テキスト"/>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4"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6"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8"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137142</xdr:rowOff>
    </xdr:from>
    <xdr:to>
      <xdr:col>55</xdr:col>
      <xdr:colOff>50800</xdr:colOff>
      <xdr:row>64</xdr:row>
      <xdr:rowOff>67292</xdr:rowOff>
    </xdr:to>
    <xdr:sp macro="" textlink="">
      <xdr:nvSpPr>
        <xdr:cNvPr id="144" name="楕円 143"/>
        <xdr:cNvSpPr/>
      </xdr:nvSpPr>
      <xdr:spPr>
        <a:xfrm>
          <a:off x="10426700" y="1093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60868</xdr:rowOff>
    </xdr:from>
    <xdr:ext cx="469744" cy="259045"/>
    <xdr:sp macro="" textlink="">
      <xdr:nvSpPr>
        <xdr:cNvPr id="145" name="【体育館・プール】&#10;一人当たり面積該当値テキスト"/>
        <xdr:cNvSpPr txBox="1"/>
      </xdr:nvSpPr>
      <xdr:spPr>
        <a:xfrm>
          <a:off x="10515600" y="108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139918</xdr:rowOff>
    </xdr:from>
    <xdr:to>
      <xdr:col>50</xdr:col>
      <xdr:colOff>165100</xdr:colOff>
      <xdr:row>64</xdr:row>
      <xdr:rowOff>70068</xdr:rowOff>
    </xdr:to>
    <xdr:sp macro="" textlink="">
      <xdr:nvSpPr>
        <xdr:cNvPr id="146" name="楕円 145"/>
        <xdr:cNvSpPr/>
      </xdr:nvSpPr>
      <xdr:spPr>
        <a:xfrm>
          <a:off x="9588500" y="109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16492</xdr:rowOff>
    </xdr:from>
    <xdr:to>
      <xdr:col>55</xdr:col>
      <xdr:colOff>0</xdr:colOff>
      <xdr:row>64</xdr:row>
      <xdr:rowOff>19268</xdr:rowOff>
    </xdr:to>
    <xdr:cxnSp macro="">
      <xdr:nvCxnSpPr>
        <xdr:cNvPr id="147" name="直線コネクタ 146"/>
        <xdr:cNvCxnSpPr/>
      </xdr:nvCxnSpPr>
      <xdr:spPr>
        <a:xfrm flipV="1">
          <a:off x="9639300" y="10989292"/>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91911</xdr:rowOff>
    </xdr:from>
    <xdr:to>
      <xdr:col>46</xdr:col>
      <xdr:colOff>38100</xdr:colOff>
      <xdr:row>64</xdr:row>
      <xdr:rowOff>22061</xdr:rowOff>
    </xdr:to>
    <xdr:sp macro="" textlink="">
      <xdr:nvSpPr>
        <xdr:cNvPr id="148" name="楕円 147"/>
        <xdr:cNvSpPr/>
      </xdr:nvSpPr>
      <xdr:spPr>
        <a:xfrm>
          <a:off x="8699500" y="108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142711</xdr:rowOff>
    </xdr:from>
    <xdr:to>
      <xdr:col>50</xdr:col>
      <xdr:colOff>114300</xdr:colOff>
      <xdr:row>64</xdr:row>
      <xdr:rowOff>19268</xdr:rowOff>
    </xdr:to>
    <xdr:cxnSp macro="">
      <xdr:nvCxnSpPr>
        <xdr:cNvPr id="149" name="直線コネクタ 148"/>
        <xdr:cNvCxnSpPr/>
      </xdr:nvCxnSpPr>
      <xdr:spPr>
        <a:xfrm>
          <a:off x="8750300" y="10944061"/>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144000</xdr:rowOff>
    </xdr:from>
    <xdr:to>
      <xdr:col>41</xdr:col>
      <xdr:colOff>101600</xdr:colOff>
      <xdr:row>64</xdr:row>
      <xdr:rowOff>74150</xdr:rowOff>
    </xdr:to>
    <xdr:sp macro="" textlink="">
      <xdr:nvSpPr>
        <xdr:cNvPr id="150" name="楕円 149"/>
        <xdr:cNvSpPr/>
      </xdr:nvSpPr>
      <xdr:spPr>
        <a:xfrm>
          <a:off x="7810500" y="109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142711</xdr:rowOff>
    </xdr:from>
    <xdr:to>
      <xdr:col>45</xdr:col>
      <xdr:colOff>177800</xdr:colOff>
      <xdr:row>64</xdr:row>
      <xdr:rowOff>23350</xdr:rowOff>
    </xdr:to>
    <xdr:cxnSp macro="">
      <xdr:nvCxnSpPr>
        <xdr:cNvPr id="151" name="直線コネクタ 150"/>
        <xdr:cNvCxnSpPr/>
      </xdr:nvCxnSpPr>
      <xdr:spPr>
        <a:xfrm flipV="1">
          <a:off x="7861300" y="10944061"/>
          <a:ext cx="889000" cy="5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61195</xdr:rowOff>
    </xdr:from>
    <xdr:ext cx="469744" cy="259045"/>
    <xdr:sp macro="" textlink="">
      <xdr:nvSpPr>
        <xdr:cNvPr id="152" name="n_1mainValue【体育館・プール】&#10;一人当たり面積"/>
        <xdr:cNvSpPr txBox="1"/>
      </xdr:nvSpPr>
      <xdr:spPr>
        <a:xfrm>
          <a:off x="9391727" y="1103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13188</xdr:rowOff>
    </xdr:from>
    <xdr:ext cx="469744" cy="259045"/>
    <xdr:sp macro="" textlink="">
      <xdr:nvSpPr>
        <xdr:cNvPr id="153" name="n_2mainValue【体育館・プール】&#10;一人当たり面積"/>
        <xdr:cNvSpPr txBox="1"/>
      </xdr:nvSpPr>
      <xdr:spPr>
        <a:xfrm>
          <a:off x="8515427" y="1098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65277</xdr:rowOff>
    </xdr:from>
    <xdr:ext cx="469744" cy="259045"/>
    <xdr:sp macro="" textlink="">
      <xdr:nvSpPr>
        <xdr:cNvPr id="154" name="n_3mainValue【体育館・プール】&#10;一人当たり面積"/>
        <xdr:cNvSpPr txBox="1"/>
      </xdr:nvSpPr>
      <xdr:spPr>
        <a:xfrm>
          <a:off x="7626427" y="1103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9" name="n_2aveValue【福祉施設】&#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91" name="n_3aveValue【福祉施設】&#10;有形固定資産減価償却率"/>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197" name="楕円 196"/>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198" name="【福祉施設】&#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199" name="楕円 198"/>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00" name="直線コネクタ 199"/>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201" name="楕円 200"/>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81</xdr:row>
      <xdr:rowOff>95250</xdr:rowOff>
    </xdr:to>
    <xdr:cxnSp macro="">
      <xdr:nvCxnSpPr>
        <xdr:cNvPr id="202" name="直線コネクタ 201"/>
        <xdr:cNvCxnSpPr/>
      </xdr:nvCxnSpPr>
      <xdr:spPr>
        <a:xfrm flipV="1">
          <a:off x="2908300" y="133350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67311</xdr:rowOff>
    </xdr:from>
    <xdr:to>
      <xdr:col>10</xdr:col>
      <xdr:colOff>165100</xdr:colOff>
      <xdr:row>79</xdr:row>
      <xdr:rowOff>168911</xdr:rowOff>
    </xdr:to>
    <xdr:sp macro="" textlink="">
      <xdr:nvSpPr>
        <xdr:cNvPr id="203" name="楕円 202"/>
        <xdr:cNvSpPr/>
      </xdr:nvSpPr>
      <xdr:spPr>
        <a:xfrm>
          <a:off x="1968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118111</xdr:rowOff>
    </xdr:from>
    <xdr:to>
      <xdr:col>15</xdr:col>
      <xdr:colOff>50800</xdr:colOff>
      <xdr:row>81</xdr:row>
      <xdr:rowOff>95250</xdr:rowOff>
    </xdr:to>
    <xdr:cxnSp macro="">
      <xdr:nvCxnSpPr>
        <xdr:cNvPr id="204" name="直線コネクタ 203"/>
        <xdr:cNvCxnSpPr/>
      </xdr:nvCxnSpPr>
      <xdr:spPr>
        <a:xfrm>
          <a:off x="2019300" y="13662661"/>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76</xdr:row>
      <xdr:rowOff>29227</xdr:rowOff>
    </xdr:from>
    <xdr:ext cx="469744" cy="259045"/>
    <xdr:sp macro="" textlink="">
      <xdr:nvSpPr>
        <xdr:cNvPr id="205" name="n_1mainValue【福祉施設】&#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06" name="n_2main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13988</xdr:rowOff>
    </xdr:from>
    <xdr:ext cx="405111" cy="259045"/>
    <xdr:sp macro="" textlink="">
      <xdr:nvSpPr>
        <xdr:cNvPr id="207" name="n_3mainValue【福祉施設】&#10;有形固定資産減価償却率"/>
        <xdr:cNvSpPr txBox="1"/>
      </xdr:nvSpPr>
      <xdr:spPr>
        <a:xfrm>
          <a:off x="1816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38" name="【福祉施設】&#10;一人当たり面積平均値テキスト"/>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41"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43" name="n_2aveValue【福祉施設】&#10;一人当たり面積"/>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5" name="n_3aveValue【福祉施設】&#10;一人当たり面積"/>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108784</xdr:rowOff>
    </xdr:from>
    <xdr:to>
      <xdr:col>55</xdr:col>
      <xdr:colOff>50800</xdr:colOff>
      <xdr:row>87</xdr:row>
      <xdr:rowOff>38934</xdr:rowOff>
    </xdr:to>
    <xdr:sp macro="" textlink="">
      <xdr:nvSpPr>
        <xdr:cNvPr id="251" name="楕円 250"/>
        <xdr:cNvSpPr/>
      </xdr:nvSpPr>
      <xdr:spPr>
        <a:xfrm>
          <a:off x="10426700" y="148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23711</xdr:rowOff>
    </xdr:from>
    <xdr:ext cx="469744" cy="259045"/>
    <xdr:sp macro="" textlink="">
      <xdr:nvSpPr>
        <xdr:cNvPr id="252" name="【福祉施設】&#10;一人当たり面積該当値テキスト"/>
        <xdr:cNvSpPr txBox="1"/>
      </xdr:nvSpPr>
      <xdr:spPr>
        <a:xfrm>
          <a:off x="10515600" y="147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108784</xdr:rowOff>
    </xdr:from>
    <xdr:to>
      <xdr:col>50</xdr:col>
      <xdr:colOff>165100</xdr:colOff>
      <xdr:row>87</xdr:row>
      <xdr:rowOff>38934</xdr:rowOff>
    </xdr:to>
    <xdr:sp macro="" textlink="">
      <xdr:nvSpPr>
        <xdr:cNvPr id="253" name="楕円 252"/>
        <xdr:cNvSpPr/>
      </xdr:nvSpPr>
      <xdr:spPr>
        <a:xfrm>
          <a:off x="9588500" y="148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159584</xdr:rowOff>
    </xdr:from>
    <xdr:to>
      <xdr:col>55</xdr:col>
      <xdr:colOff>0</xdr:colOff>
      <xdr:row>86</xdr:row>
      <xdr:rowOff>159584</xdr:rowOff>
    </xdr:to>
    <xdr:cxnSp macro="">
      <xdr:nvCxnSpPr>
        <xdr:cNvPr id="254" name="直線コネクタ 253"/>
        <xdr:cNvCxnSpPr/>
      </xdr:nvCxnSpPr>
      <xdr:spPr>
        <a:xfrm>
          <a:off x="9639300" y="14904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134257</xdr:rowOff>
    </xdr:from>
    <xdr:to>
      <xdr:col>46</xdr:col>
      <xdr:colOff>38100</xdr:colOff>
      <xdr:row>86</xdr:row>
      <xdr:rowOff>64407</xdr:rowOff>
    </xdr:to>
    <xdr:sp macro="" textlink="">
      <xdr:nvSpPr>
        <xdr:cNvPr id="255" name="楕円 254"/>
        <xdr:cNvSpPr/>
      </xdr:nvSpPr>
      <xdr:spPr>
        <a:xfrm>
          <a:off x="86995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13607</xdr:rowOff>
    </xdr:from>
    <xdr:to>
      <xdr:col>50</xdr:col>
      <xdr:colOff>114300</xdr:colOff>
      <xdr:row>86</xdr:row>
      <xdr:rowOff>159584</xdr:rowOff>
    </xdr:to>
    <xdr:cxnSp macro="">
      <xdr:nvCxnSpPr>
        <xdr:cNvPr id="256" name="直線コネクタ 255"/>
        <xdr:cNvCxnSpPr/>
      </xdr:nvCxnSpPr>
      <xdr:spPr>
        <a:xfrm>
          <a:off x="8750300" y="14758307"/>
          <a:ext cx="889000" cy="1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103887</xdr:rowOff>
    </xdr:from>
    <xdr:to>
      <xdr:col>41</xdr:col>
      <xdr:colOff>101600</xdr:colOff>
      <xdr:row>87</xdr:row>
      <xdr:rowOff>34037</xdr:rowOff>
    </xdr:to>
    <xdr:sp macro="" textlink="">
      <xdr:nvSpPr>
        <xdr:cNvPr id="257" name="楕円 256"/>
        <xdr:cNvSpPr/>
      </xdr:nvSpPr>
      <xdr:spPr>
        <a:xfrm>
          <a:off x="78105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13607</xdr:rowOff>
    </xdr:from>
    <xdr:to>
      <xdr:col>45</xdr:col>
      <xdr:colOff>177800</xdr:colOff>
      <xdr:row>86</xdr:row>
      <xdr:rowOff>154687</xdr:rowOff>
    </xdr:to>
    <xdr:cxnSp macro="">
      <xdr:nvCxnSpPr>
        <xdr:cNvPr id="258" name="直線コネクタ 257"/>
        <xdr:cNvCxnSpPr/>
      </xdr:nvCxnSpPr>
      <xdr:spPr>
        <a:xfrm flipV="1">
          <a:off x="7861300" y="14758307"/>
          <a:ext cx="889000" cy="1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30061</xdr:rowOff>
    </xdr:from>
    <xdr:ext cx="469744" cy="259045"/>
    <xdr:sp macro="" textlink="">
      <xdr:nvSpPr>
        <xdr:cNvPr id="259" name="n_1mainValue【福祉施設】&#10;一人当たり面積"/>
        <xdr:cNvSpPr txBox="1"/>
      </xdr:nvSpPr>
      <xdr:spPr>
        <a:xfrm>
          <a:off x="9391727" y="1494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55534</xdr:rowOff>
    </xdr:from>
    <xdr:ext cx="469744" cy="259045"/>
    <xdr:sp macro="" textlink="">
      <xdr:nvSpPr>
        <xdr:cNvPr id="260" name="n_2mainValue【福祉施設】&#10;一人当たり面積"/>
        <xdr:cNvSpPr txBox="1"/>
      </xdr:nvSpPr>
      <xdr:spPr>
        <a:xfrm>
          <a:off x="8515427" y="1480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25164</xdr:rowOff>
    </xdr:from>
    <xdr:ext cx="469744" cy="259045"/>
    <xdr:sp macro="" textlink="">
      <xdr:nvSpPr>
        <xdr:cNvPr id="261" name="n_3mainValue【福祉施設】&#10;一人当たり面積"/>
        <xdr:cNvSpPr txBox="1"/>
      </xdr:nvSpPr>
      <xdr:spPr>
        <a:xfrm>
          <a:off x="7626427" y="149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89" name="テキスト ボックス 28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01" name="直線コネクタ 300"/>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02"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3" name="直線コネクタ 3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04"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05" name="直線コネクタ 304"/>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06"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07" name="フローチャート: 判断 306"/>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8" name="フローチャート: 判断 307"/>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09"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10" name="フローチャート: 判断 309"/>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11"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12" name="フローチャート: 判断 311"/>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147337</xdr:rowOff>
    </xdr:from>
    <xdr:ext cx="405111" cy="259045"/>
    <xdr:sp macro="" textlink="">
      <xdr:nvSpPr>
        <xdr:cNvPr id="313" name="n_3aveValue【一般廃棄物処理施設】&#10;有形固定資産減価償却率"/>
        <xdr:cNvSpPr txBox="1"/>
      </xdr:nvSpPr>
      <xdr:spPr>
        <a:xfrm>
          <a:off x="13500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167640</xdr:rowOff>
    </xdr:from>
    <xdr:to>
      <xdr:col>72</xdr:col>
      <xdr:colOff>38100</xdr:colOff>
      <xdr:row>38</xdr:row>
      <xdr:rowOff>97790</xdr:rowOff>
    </xdr:to>
    <xdr:sp macro="" textlink="">
      <xdr:nvSpPr>
        <xdr:cNvPr id="319" name="楕円 318"/>
        <xdr:cNvSpPr/>
      </xdr:nvSpPr>
      <xdr:spPr>
        <a:xfrm>
          <a:off x="13652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114317</xdr:rowOff>
    </xdr:from>
    <xdr:ext cx="405111" cy="259045"/>
    <xdr:sp macro="" textlink="">
      <xdr:nvSpPr>
        <xdr:cNvPr id="320" name="n_3mainValue【一般廃棄物処理施設】&#10;有形固定資産減価償却率"/>
        <xdr:cNvSpPr txBox="1"/>
      </xdr:nvSpPr>
      <xdr:spPr>
        <a:xfrm>
          <a:off x="1350074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2" name="テキスト ボックス 3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4" name="テキスト ボックス 33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6" name="テキスト ボックス 3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38" name="テキスト ボックス 3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0" name="テキスト ボックス 33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2" name="テキスト ボックス 34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44" name="直線コネクタ 343"/>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45"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46" name="直線コネクタ 345"/>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47"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48" name="直線コネクタ 347"/>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49"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50" name="フローチャート: 判断 349"/>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51" name="フローチャート: 判断 350"/>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352" name="n_1aveValue【一般廃棄物処理施設】&#10;一人当たり有形固定資産（償却資産）額"/>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53" name="フローチャート: 判断 352"/>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354"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55" name="フローチャート: 判断 354"/>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56"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96891</xdr:rowOff>
    </xdr:from>
    <xdr:to>
      <xdr:col>102</xdr:col>
      <xdr:colOff>165100</xdr:colOff>
      <xdr:row>42</xdr:row>
      <xdr:rowOff>27041</xdr:rowOff>
    </xdr:to>
    <xdr:sp macro="" textlink="">
      <xdr:nvSpPr>
        <xdr:cNvPr id="362" name="楕円 361"/>
        <xdr:cNvSpPr/>
      </xdr:nvSpPr>
      <xdr:spPr>
        <a:xfrm>
          <a:off x="19494500" y="71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42</xdr:row>
      <xdr:rowOff>18168</xdr:rowOff>
    </xdr:from>
    <xdr:ext cx="534377" cy="259045"/>
    <xdr:sp macro="" textlink="">
      <xdr:nvSpPr>
        <xdr:cNvPr id="363" name="n_3mainValue【一般廃棄物処理施設】&#10;一人当たり有形固定資産（償却資産）額"/>
        <xdr:cNvSpPr txBox="1"/>
      </xdr:nvSpPr>
      <xdr:spPr>
        <a:xfrm>
          <a:off x="19278111" y="72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1" name="正方形/長方形 37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80" name="正方形/長方形 3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1" name="正方形/長方形 3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2" name="正方形/長方形 3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3" name="正方形/長方形 3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4" name="正方形/長方形 3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5" name="正方形/長方形 3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6" name="正方形/長方形 3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7" name="正方形/長方形 3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8" name="テキスト ボックス 3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9" name="直線コネクタ 3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0" name="直線コネクタ 3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1" name="テキスト ボックス 39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2" name="直線コネクタ 3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3" name="テキスト ボックス 3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4" name="直線コネクタ 3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5" name="テキスト ボックス 3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6" name="直線コネクタ 3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7" name="テキスト ボックス 3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8" name="直線コネクタ 3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9" name="テキスト ボックス 3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0" name="直線コネクタ 3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1" name="テキスト ボックス 40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2" name="直線コネクタ 4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3" name="テキスト ボックス 4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05" name="直線コネクタ 404"/>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06"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07" name="直線コネクタ 406"/>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9" name="直線コネクタ 40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10"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11" name="フローチャート: 判断 410"/>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12" name="フローチャート: 判断 411"/>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13" name="n_1aveValue【消防施設】&#10;有形固定資産減価償却率"/>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14" name="フローチャート: 判断 413"/>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415"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16" name="フローチャート: 判断 415"/>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17"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8" name="テキスト ボックス 4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9" name="テキスト ボックス 4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0" name="テキスト ボックス 4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1" name="テキスト ボックス 4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2" name="テキスト ボックス 4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37919</xdr:rowOff>
    </xdr:from>
    <xdr:to>
      <xdr:col>85</xdr:col>
      <xdr:colOff>177800</xdr:colOff>
      <xdr:row>80</xdr:row>
      <xdr:rowOff>139519</xdr:rowOff>
    </xdr:to>
    <xdr:sp macro="" textlink="">
      <xdr:nvSpPr>
        <xdr:cNvPr id="423" name="楕円 422"/>
        <xdr:cNvSpPr/>
      </xdr:nvSpPr>
      <xdr:spPr>
        <a:xfrm>
          <a:off x="162687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60796</xdr:rowOff>
    </xdr:from>
    <xdr:ext cx="405111" cy="259045"/>
    <xdr:sp macro="" textlink="">
      <xdr:nvSpPr>
        <xdr:cNvPr id="424" name="【消防施設】&#10;有形固定資産減価償却率該当値テキスト"/>
        <xdr:cNvSpPr txBox="1"/>
      </xdr:nvSpPr>
      <xdr:spPr>
        <a:xfrm>
          <a:off x="16357600" y="1360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86905</xdr:rowOff>
    </xdr:from>
    <xdr:to>
      <xdr:col>81</xdr:col>
      <xdr:colOff>101600</xdr:colOff>
      <xdr:row>81</xdr:row>
      <xdr:rowOff>17055</xdr:rowOff>
    </xdr:to>
    <xdr:sp macro="" textlink="">
      <xdr:nvSpPr>
        <xdr:cNvPr id="425" name="楕円 424"/>
        <xdr:cNvSpPr/>
      </xdr:nvSpPr>
      <xdr:spPr>
        <a:xfrm>
          <a:off x="15430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88719</xdr:rowOff>
    </xdr:from>
    <xdr:to>
      <xdr:col>85</xdr:col>
      <xdr:colOff>127000</xdr:colOff>
      <xdr:row>80</xdr:row>
      <xdr:rowOff>137705</xdr:rowOff>
    </xdr:to>
    <xdr:cxnSp macro="">
      <xdr:nvCxnSpPr>
        <xdr:cNvPr id="426" name="直線コネクタ 425"/>
        <xdr:cNvCxnSpPr/>
      </xdr:nvCxnSpPr>
      <xdr:spPr>
        <a:xfrm flipV="1">
          <a:off x="15481300" y="13804719"/>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119562</xdr:rowOff>
    </xdr:from>
    <xdr:to>
      <xdr:col>76</xdr:col>
      <xdr:colOff>165100</xdr:colOff>
      <xdr:row>83</xdr:row>
      <xdr:rowOff>49712</xdr:rowOff>
    </xdr:to>
    <xdr:sp macro="" textlink="">
      <xdr:nvSpPr>
        <xdr:cNvPr id="427" name="楕円 426"/>
        <xdr:cNvSpPr/>
      </xdr:nvSpPr>
      <xdr:spPr>
        <a:xfrm>
          <a:off x="14541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137705</xdr:rowOff>
    </xdr:from>
    <xdr:to>
      <xdr:col>81</xdr:col>
      <xdr:colOff>50800</xdr:colOff>
      <xdr:row>82</xdr:row>
      <xdr:rowOff>170362</xdr:rowOff>
    </xdr:to>
    <xdr:cxnSp macro="">
      <xdr:nvCxnSpPr>
        <xdr:cNvPr id="428" name="直線コネクタ 427"/>
        <xdr:cNvCxnSpPr/>
      </xdr:nvCxnSpPr>
      <xdr:spPr>
        <a:xfrm flipV="1">
          <a:off x="14592300" y="13853705"/>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165281</xdr:rowOff>
    </xdr:from>
    <xdr:to>
      <xdr:col>72</xdr:col>
      <xdr:colOff>38100</xdr:colOff>
      <xdr:row>81</xdr:row>
      <xdr:rowOff>95431</xdr:rowOff>
    </xdr:to>
    <xdr:sp macro="" textlink="">
      <xdr:nvSpPr>
        <xdr:cNvPr id="429" name="楕円 428"/>
        <xdr:cNvSpPr/>
      </xdr:nvSpPr>
      <xdr:spPr>
        <a:xfrm>
          <a:off x="13652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44631</xdr:rowOff>
    </xdr:from>
    <xdr:to>
      <xdr:col>76</xdr:col>
      <xdr:colOff>114300</xdr:colOff>
      <xdr:row>82</xdr:row>
      <xdr:rowOff>170362</xdr:rowOff>
    </xdr:to>
    <xdr:cxnSp macro="">
      <xdr:nvCxnSpPr>
        <xdr:cNvPr id="430" name="直線コネクタ 429"/>
        <xdr:cNvCxnSpPr/>
      </xdr:nvCxnSpPr>
      <xdr:spPr>
        <a:xfrm>
          <a:off x="13703300" y="13932081"/>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33582</xdr:rowOff>
    </xdr:from>
    <xdr:ext cx="405111" cy="259045"/>
    <xdr:sp macro="" textlink="">
      <xdr:nvSpPr>
        <xdr:cNvPr id="431" name="n_1main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432" name="n_2mainValue【消防施設】&#10;有形固定資産減価償却率"/>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86558</xdr:rowOff>
    </xdr:from>
    <xdr:ext cx="405111" cy="259045"/>
    <xdr:sp macro="" textlink="">
      <xdr:nvSpPr>
        <xdr:cNvPr id="433" name="n_3mainValue【消防施設】&#10;有形固定資産減価償却率"/>
        <xdr:cNvSpPr txBox="1"/>
      </xdr:nvSpPr>
      <xdr:spPr>
        <a:xfrm>
          <a:off x="13500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2" name="テキスト ボックス 4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3" name="直線コネクタ 4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4" name="直線コネクタ 4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5" name="テキスト ボックス 4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6" name="直線コネクタ 4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7" name="テキスト ボックス 4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8" name="直線コネクタ 4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9" name="テキスト ボックス 4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0" name="直線コネクタ 4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1" name="テキスト ボックス 4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2" name="直線コネクタ 4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3" name="テキスト ボックス 4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4" name="直線コネクタ 4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55" name="テキスト ボックス 454"/>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57" name="直線コネクタ 456"/>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58"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59" name="直線コネクタ 458"/>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60"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61" name="直線コネクタ 460"/>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462" name="【消防施設】&#10;一人当たり面積平均値テキスト"/>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63" name="フローチャート: 判断 462"/>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64" name="フローチャート: 判断 463"/>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465" name="n_1aveValue【消防施設】&#10;一人当たり面積"/>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66" name="フローチャート: 判断 465"/>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467"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68" name="フローチャート: 判断 467"/>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98125</xdr:rowOff>
    </xdr:from>
    <xdr:ext cx="469744" cy="259045"/>
    <xdr:sp macro="" textlink="">
      <xdr:nvSpPr>
        <xdr:cNvPr id="469" name="n_3aveValue【消防施設】&#10;一人当たり面積"/>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0" name="テキスト ボックス 4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1" name="テキスト ボックス 4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2" name="テキスト ボックス 4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3" name="テキスト ボックス 4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4" name="テキスト ボックス 4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11113</xdr:rowOff>
    </xdr:from>
    <xdr:to>
      <xdr:col>116</xdr:col>
      <xdr:colOff>114300</xdr:colOff>
      <xdr:row>86</xdr:row>
      <xdr:rowOff>112713</xdr:rowOff>
    </xdr:to>
    <xdr:sp macro="" textlink="">
      <xdr:nvSpPr>
        <xdr:cNvPr id="475" name="楕円 474"/>
        <xdr:cNvSpPr/>
      </xdr:nvSpPr>
      <xdr:spPr>
        <a:xfrm>
          <a:off x="22110700" y="1475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476" name="【消防施設】&#10;一人当たり面積該当値テキスト"/>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12446</xdr:rowOff>
    </xdr:from>
    <xdr:to>
      <xdr:col>112</xdr:col>
      <xdr:colOff>38100</xdr:colOff>
      <xdr:row>86</xdr:row>
      <xdr:rowOff>114046</xdr:rowOff>
    </xdr:to>
    <xdr:sp macro="" textlink="">
      <xdr:nvSpPr>
        <xdr:cNvPr id="477" name="楕円 476"/>
        <xdr:cNvSpPr/>
      </xdr:nvSpPr>
      <xdr:spPr>
        <a:xfrm>
          <a:off x="21272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61913</xdr:rowOff>
    </xdr:from>
    <xdr:to>
      <xdr:col>116</xdr:col>
      <xdr:colOff>63500</xdr:colOff>
      <xdr:row>86</xdr:row>
      <xdr:rowOff>63246</xdr:rowOff>
    </xdr:to>
    <xdr:cxnSp macro="">
      <xdr:nvCxnSpPr>
        <xdr:cNvPr id="478" name="直線コネクタ 477"/>
        <xdr:cNvCxnSpPr/>
      </xdr:nvCxnSpPr>
      <xdr:spPr>
        <a:xfrm flipV="1">
          <a:off x="21323300" y="14806613"/>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13208</xdr:rowOff>
    </xdr:from>
    <xdr:to>
      <xdr:col>107</xdr:col>
      <xdr:colOff>101600</xdr:colOff>
      <xdr:row>86</xdr:row>
      <xdr:rowOff>114808</xdr:rowOff>
    </xdr:to>
    <xdr:sp macro="" textlink="">
      <xdr:nvSpPr>
        <xdr:cNvPr id="479" name="楕円 478"/>
        <xdr:cNvSpPr/>
      </xdr:nvSpPr>
      <xdr:spPr>
        <a:xfrm>
          <a:off x="20383500" y="147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63246</xdr:rowOff>
    </xdr:from>
    <xdr:to>
      <xdr:col>111</xdr:col>
      <xdr:colOff>177800</xdr:colOff>
      <xdr:row>86</xdr:row>
      <xdr:rowOff>64008</xdr:rowOff>
    </xdr:to>
    <xdr:cxnSp macro="">
      <xdr:nvCxnSpPr>
        <xdr:cNvPr id="480" name="直線コネクタ 479"/>
        <xdr:cNvCxnSpPr/>
      </xdr:nvCxnSpPr>
      <xdr:spPr>
        <a:xfrm flipV="1">
          <a:off x="20434300" y="148079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2160</xdr:rowOff>
    </xdr:from>
    <xdr:to>
      <xdr:col>102</xdr:col>
      <xdr:colOff>165100</xdr:colOff>
      <xdr:row>86</xdr:row>
      <xdr:rowOff>103760</xdr:rowOff>
    </xdr:to>
    <xdr:sp macro="" textlink="">
      <xdr:nvSpPr>
        <xdr:cNvPr id="481" name="楕円 480"/>
        <xdr:cNvSpPr/>
      </xdr:nvSpPr>
      <xdr:spPr>
        <a:xfrm>
          <a:off x="19494500" y="147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52960</xdr:rowOff>
    </xdr:from>
    <xdr:to>
      <xdr:col>107</xdr:col>
      <xdr:colOff>50800</xdr:colOff>
      <xdr:row>86</xdr:row>
      <xdr:rowOff>64008</xdr:rowOff>
    </xdr:to>
    <xdr:cxnSp macro="">
      <xdr:nvCxnSpPr>
        <xdr:cNvPr id="482" name="直線コネクタ 481"/>
        <xdr:cNvCxnSpPr/>
      </xdr:nvCxnSpPr>
      <xdr:spPr>
        <a:xfrm>
          <a:off x="19545300" y="14797660"/>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105173</xdr:rowOff>
    </xdr:from>
    <xdr:ext cx="469744" cy="259045"/>
    <xdr:sp macro="" textlink="">
      <xdr:nvSpPr>
        <xdr:cNvPr id="483" name="n_1mainValue【消防施設】&#10;一人当たり面積"/>
        <xdr:cNvSpPr txBox="1"/>
      </xdr:nvSpPr>
      <xdr:spPr>
        <a:xfrm>
          <a:off x="21075727"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105935</xdr:rowOff>
    </xdr:from>
    <xdr:ext cx="469744" cy="259045"/>
    <xdr:sp macro="" textlink="">
      <xdr:nvSpPr>
        <xdr:cNvPr id="484" name="n_2mainValue【消防施設】&#10;一人当たり面積"/>
        <xdr:cNvSpPr txBox="1"/>
      </xdr:nvSpPr>
      <xdr:spPr>
        <a:xfrm>
          <a:off x="20199427"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120287</xdr:rowOff>
    </xdr:from>
    <xdr:ext cx="469744" cy="259045"/>
    <xdr:sp macro="" textlink="">
      <xdr:nvSpPr>
        <xdr:cNvPr id="485" name="n_3mainValue【消防施設】&#10;一人当たり面積"/>
        <xdr:cNvSpPr txBox="1"/>
      </xdr:nvSpPr>
      <xdr:spPr>
        <a:xfrm>
          <a:off x="19310427" y="145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6" name="正方形/長方形 4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7" name="正方形/長方形 4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8" name="正方形/長方形 4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9" name="正方形/長方形 4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0" name="正方形/長方形 4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1" name="正方形/長方形 4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2" name="正方形/長方形 4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3" name="正方形/長方形 4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4" name="テキスト ボックス 4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5" name="直線コネクタ 4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96" name="直線コネクタ 4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97" name="テキスト ボックス 49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8" name="直線コネクタ 4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9" name="テキスト ボックス 4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0" name="直線コネクタ 4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1" name="テキスト ボックス 5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2" name="直線コネクタ 5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3" name="テキスト ボックス 5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4" name="直線コネクタ 5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5" name="テキスト ボックス 5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6" name="直線コネクタ 5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7" name="テキスト ボックス 5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09" name="直線コネクタ 50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1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11" name="直線コネクタ 51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1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13" name="直線コネクタ 51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14"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15" name="フローチャート: 判断 514"/>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16" name="フローチャート: 判断 515"/>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17"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18" name="フローチャート: 判断 517"/>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19"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20" name="フローチャート: 判断 519"/>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521"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2" name="テキスト ボックス 5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3" name="テキスト ボックス 5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4" name="テキスト ボックス 5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5" name="テキスト ボックス 5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6" name="テキスト ボックス 5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527" name="楕円 526"/>
        <xdr:cNvSpPr/>
      </xdr:nvSpPr>
      <xdr:spPr>
        <a:xfrm>
          <a:off x="16268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528" name="【庁舎】&#10;有形固定資産減価償却率該当値テキスト"/>
        <xdr:cNvSpPr txBox="1"/>
      </xdr:nvSpPr>
      <xdr:spPr>
        <a:xfrm>
          <a:off x="16357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95250</xdr:rowOff>
    </xdr:from>
    <xdr:to>
      <xdr:col>81</xdr:col>
      <xdr:colOff>101600</xdr:colOff>
      <xdr:row>103</xdr:row>
      <xdr:rowOff>25400</xdr:rowOff>
    </xdr:to>
    <xdr:sp macro="" textlink="">
      <xdr:nvSpPr>
        <xdr:cNvPr id="529" name="楕円 528"/>
        <xdr:cNvSpPr/>
      </xdr:nvSpPr>
      <xdr:spPr>
        <a:xfrm>
          <a:off x="15430500" y="175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133350</xdr:rowOff>
    </xdr:from>
    <xdr:to>
      <xdr:col>85</xdr:col>
      <xdr:colOff>127000</xdr:colOff>
      <xdr:row>102</xdr:row>
      <xdr:rowOff>146050</xdr:rowOff>
    </xdr:to>
    <xdr:cxnSp macro="">
      <xdr:nvCxnSpPr>
        <xdr:cNvPr id="530" name="直線コネクタ 529"/>
        <xdr:cNvCxnSpPr/>
      </xdr:nvCxnSpPr>
      <xdr:spPr>
        <a:xfrm flipV="1">
          <a:off x="15481300" y="1762125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146050</xdr:rowOff>
    </xdr:from>
    <xdr:to>
      <xdr:col>76</xdr:col>
      <xdr:colOff>165100</xdr:colOff>
      <xdr:row>103</xdr:row>
      <xdr:rowOff>76200</xdr:rowOff>
    </xdr:to>
    <xdr:sp macro="" textlink="">
      <xdr:nvSpPr>
        <xdr:cNvPr id="531" name="楕円 530"/>
        <xdr:cNvSpPr/>
      </xdr:nvSpPr>
      <xdr:spPr>
        <a:xfrm>
          <a:off x="1454150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146050</xdr:rowOff>
    </xdr:from>
    <xdr:to>
      <xdr:col>81</xdr:col>
      <xdr:colOff>50800</xdr:colOff>
      <xdr:row>103</xdr:row>
      <xdr:rowOff>25400</xdr:rowOff>
    </xdr:to>
    <xdr:cxnSp macro="">
      <xdr:nvCxnSpPr>
        <xdr:cNvPr id="532" name="直線コネクタ 531"/>
        <xdr:cNvCxnSpPr/>
      </xdr:nvCxnSpPr>
      <xdr:spPr>
        <a:xfrm flipV="1">
          <a:off x="14592300" y="1763395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130811</xdr:rowOff>
    </xdr:from>
    <xdr:to>
      <xdr:col>72</xdr:col>
      <xdr:colOff>38100</xdr:colOff>
      <xdr:row>103</xdr:row>
      <xdr:rowOff>60961</xdr:rowOff>
    </xdr:to>
    <xdr:sp macro="" textlink="">
      <xdr:nvSpPr>
        <xdr:cNvPr id="533" name="楕円 532"/>
        <xdr:cNvSpPr/>
      </xdr:nvSpPr>
      <xdr:spPr>
        <a:xfrm>
          <a:off x="13652500" y="176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10161</xdr:rowOff>
    </xdr:from>
    <xdr:to>
      <xdr:col>76</xdr:col>
      <xdr:colOff>114300</xdr:colOff>
      <xdr:row>103</xdr:row>
      <xdr:rowOff>25400</xdr:rowOff>
    </xdr:to>
    <xdr:cxnSp macro="">
      <xdr:nvCxnSpPr>
        <xdr:cNvPr id="534" name="直線コネクタ 533"/>
        <xdr:cNvCxnSpPr/>
      </xdr:nvCxnSpPr>
      <xdr:spPr>
        <a:xfrm>
          <a:off x="13703300" y="176695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41927</xdr:rowOff>
    </xdr:from>
    <xdr:ext cx="405111" cy="259045"/>
    <xdr:sp macro="" textlink="">
      <xdr:nvSpPr>
        <xdr:cNvPr id="535" name="n_1mainValue【庁舎】&#10;有形固定資産減価償却率"/>
        <xdr:cNvSpPr txBox="1"/>
      </xdr:nvSpPr>
      <xdr:spPr>
        <a:xfrm>
          <a:off x="1526604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92727</xdr:rowOff>
    </xdr:from>
    <xdr:ext cx="405111" cy="259045"/>
    <xdr:sp macro="" textlink="">
      <xdr:nvSpPr>
        <xdr:cNvPr id="536" name="n_2mainValue【庁舎】&#10;有形固定資産減価償却率"/>
        <xdr:cNvSpPr txBox="1"/>
      </xdr:nvSpPr>
      <xdr:spPr>
        <a:xfrm>
          <a:off x="14389744"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77488</xdr:rowOff>
    </xdr:from>
    <xdr:ext cx="405111" cy="259045"/>
    <xdr:sp macro="" textlink="">
      <xdr:nvSpPr>
        <xdr:cNvPr id="537" name="n_3mainValue【庁舎】&#10;有形固定資産減価償却率"/>
        <xdr:cNvSpPr txBox="1"/>
      </xdr:nvSpPr>
      <xdr:spPr>
        <a:xfrm>
          <a:off x="13500744" y="173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8" name="正方形/長方形 5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9" name="正方形/長方形 5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0" name="正方形/長方形 5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1" name="正方形/長方形 5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2" name="正方形/長方形 5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3" name="正方形/長方形 5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4" name="正方形/長方形 5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5" name="正方形/長方形 5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6" name="テキスト ボックス 5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7" name="直線コネクタ 5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48" name="直線コネクタ 5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9" name="テキスト ボックス 5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0" name="直線コネクタ 5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1" name="テキスト ボックス 5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2" name="直線コネクタ 5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3" name="テキスト ボックス 5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4" name="直線コネクタ 5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55" name="テキスト ボックス 5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56" name="直線コネクタ 5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57" name="テキスト ボックス 5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8" name="直線コネクタ 5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9" name="テキスト ボックス 5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61" name="直線コネクタ 560"/>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62"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63" name="直線コネクタ 562"/>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64"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65" name="直線コネクタ 564"/>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566"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67" name="フローチャート: 判断 566"/>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68" name="フローチャート: 判断 567"/>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569" name="n_1ave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70" name="フローチャート: 判断 569"/>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571" name="n_2aveValue【庁舎】&#10;一人当たり面積"/>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72" name="フローチャート: 判断 571"/>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573" name="n_3aveValue【庁舎】&#10;一人当たり面積"/>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4" name="テキスト ボックス 5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5" name="テキスト ボックス 5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6" name="テキスト ボックス 5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7" name="テキスト ボックス 5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8" name="テキスト ボックス 5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31496</xdr:rowOff>
    </xdr:from>
    <xdr:to>
      <xdr:col>116</xdr:col>
      <xdr:colOff>114300</xdr:colOff>
      <xdr:row>106</xdr:row>
      <xdr:rowOff>133096</xdr:rowOff>
    </xdr:to>
    <xdr:sp macro="" textlink="">
      <xdr:nvSpPr>
        <xdr:cNvPr id="579" name="楕円 578"/>
        <xdr:cNvSpPr/>
      </xdr:nvSpPr>
      <xdr:spPr>
        <a:xfrm>
          <a:off x="22110700" y="182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54373</xdr:rowOff>
    </xdr:from>
    <xdr:ext cx="469744" cy="259045"/>
    <xdr:sp macro="" textlink="">
      <xdr:nvSpPr>
        <xdr:cNvPr id="580" name="【庁舎】&#10;一人当たり面積該当値テキスト"/>
        <xdr:cNvSpPr txBox="1"/>
      </xdr:nvSpPr>
      <xdr:spPr>
        <a:xfrm>
          <a:off x="22199600" y="180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41402</xdr:rowOff>
    </xdr:from>
    <xdr:to>
      <xdr:col>112</xdr:col>
      <xdr:colOff>38100</xdr:colOff>
      <xdr:row>106</xdr:row>
      <xdr:rowOff>143002</xdr:rowOff>
    </xdr:to>
    <xdr:sp macro="" textlink="">
      <xdr:nvSpPr>
        <xdr:cNvPr id="581" name="楕円 580"/>
        <xdr:cNvSpPr/>
      </xdr:nvSpPr>
      <xdr:spPr>
        <a:xfrm>
          <a:off x="21272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82296</xdr:rowOff>
    </xdr:from>
    <xdr:to>
      <xdr:col>116</xdr:col>
      <xdr:colOff>63500</xdr:colOff>
      <xdr:row>106</xdr:row>
      <xdr:rowOff>92202</xdr:rowOff>
    </xdr:to>
    <xdr:cxnSp macro="">
      <xdr:nvCxnSpPr>
        <xdr:cNvPr id="582" name="直線コネクタ 581"/>
        <xdr:cNvCxnSpPr/>
      </xdr:nvCxnSpPr>
      <xdr:spPr>
        <a:xfrm flipV="1">
          <a:off x="21323300" y="1825599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48640</xdr:rowOff>
    </xdr:from>
    <xdr:to>
      <xdr:col>107</xdr:col>
      <xdr:colOff>101600</xdr:colOff>
      <xdr:row>106</xdr:row>
      <xdr:rowOff>150240</xdr:rowOff>
    </xdr:to>
    <xdr:sp macro="" textlink="">
      <xdr:nvSpPr>
        <xdr:cNvPr id="583" name="楕円 582"/>
        <xdr:cNvSpPr/>
      </xdr:nvSpPr>
      <xdr:spPr>
        <a:xfrm>
          <a:off x="20383500" y="182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92202</xdr:rowOff>
    </xdr:from>
    <xdr:to>
      <xdr:col>111</xdr:col>
      <xdr:colOff>177800</xdr:colOff>
      <xdr:row>106</xdr:row>
      <xdr:rowOff>99440</xdr:rowOff>
    </xdr:to>
    <xdr:cxnSp macro="">
      <xdr:nvCxnSpPr>
        <xdr:cNvPr id="584" name="直線コネクタ 583"/>
        <xdr:cNvCxnSpPr/>
      </xdr:nvCxnSpPr>
      <xdr:spPr>
        <a:xfrm flipV="1">
          <a:off x="20434300" y="1826590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57023</xdr:rowOff>
    </xdr:from>
    <xdr:to>
      <xdr:col>102</xdr:col>
      <xdr:colOff>165100</xdr:colOff>
      <xdr:row>106</xdr:row>
      <xdr:rowOff>158623</xdr:rowOff>
    </xdr:to>
    <xdr:sp macro="" textlink="">
      <xdr:nvSpPr>
        <xdr:cNvPr id="585" name="楕円 584"/>
        <xdr:cNvSpPr/>
      </xdr:nvSpPr>
      <xdr:spPr>
        <a:xfrm>
          <a:off x="19494500" y="182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99440</xdr:rowOff>
    </xdr:from>
    <xdr:to>
      <xdr:col>107</xdr:col>
      <xdr:colOff>50800</xdr:colOff>
      <xdr:row>106</xdr:row>
      <xdr:rowOff>107823</xdr:rowOff>
    </xdr:to>
    <xdr:cxnSp macro="">
      <xdr:nvCxnSpPr>
        <xdr:cNvPr id="586" name="直線コネクタ 585"/>
        <xdr:cNvCxnSpPr/>
      </xdr:nvCxnSpPr>
      <xdr:spPr>
        <a:xfrm flipV="1">
          <a:off x="19545300" y="18273140"/>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159529</xdr:rowOff>
    </xdr:from>
    <xdr:ext cx="469744" cy="259045"/>
    <xdr:sp macro="" textlink="">
      <xdr:nvSpPr>
        <xdr:cNvPr id="587" name="n_1mainValue【庁舎】&#10;一人当たり面積"/>
        <xdr:cNvSpPr txBox="1"/>
      </xdr:nvSpPr>
      <xdr:spPr>
        <a:xfrm>
          <a:off x="21075727" y="179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166767</xdr:rowOff>
    </xdr:from>
    <xdr:ext cx="469744" cy="259045"/>
    <xdr:sp macro="" textlink="">
      <xdr:nvSpPr>
        <xdr:cNvPr id="588" name="n_2mainValue【庁舎】&#10;一人当たり面積"/>
        <xdr:cNvSpPr txBox="1"/>
      </xdr:nvSpPr>
      <xdr:spPr>
        <a:xfrm>
          <a:off x="20199427" y="179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3700</xdr:rowOff>
    </xdr:from>
    <xdr:ext cx="469744" cy="259045"/>
    <xdr:sp macro="" textlink="">
      <xdr:nvSpPr>
        <xdr:cNvPr id="589" name="n_3mainValue【庁舎】&#10;一人当たり面積"/>
        <xdr:cNvSpPr txBox="1"/>
      </xdr:nvSpPr>
      <xdr:spPr>
        <a:xfrm>
          <a:off x="19310427" y="180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0" name="正方形/長方形 5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1" name="正方形/長方形 5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2" name="テキスト ボックス 5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体育館・プールについては、プールの老朽化が進んでいるものの、体育館を平成２２年度に更新したことから有形固定資産減価償却率は全国平均、県平均及び類似団体を下回</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一人当たり面積は人口の少なさから全国平均及び県平均を上回るものの、類似団体は下回る。福祉施設は取得年度の古い母子生活支援施設（一部事務組合）及び老人福祉施設（一部事務組合）の減価償却額が大きく、有形固定資産減価償却率で全国平均、県平均及び類似団体を大幅に上回る。一人当たり面積は、全国平均及び県平均と近似値であるが、類似団体を大きく下回り、また施設の老朽化が顕在化していることから、一部事務組合の構成団体とともに各施設の需要を勘案しながら今後の在り方を検討する必要があると考える。一般廃棄物処理施設では、廃棄物処理施設（一部事務組合）及びし尿処理施設（一部事務組合）が存在し、特にし尿処理施設の老朽化が進んでいることから、有形固定資産減価償却率で類似団体を上回り、全国平均並みとなっている。今後、廃棄物処理施設の老朽化により数値の上昇が危惧されるが、一人当たり有形固定資産（償却資産）額が全国平均、県平均及び類似団体を大きく下回っていることが示すとおり、一部事務組合による広域運営が奏功し、現時点では課題として顕在化するには至っていない。消防施設では、老朽化した防火水槽、消防器具庫等が多数存在するほか、一部事務組合施設も存在し、有形固定資産減価償却率では各平均値は上回るものの類似団体と近似値である。今後、防火水槽や一部事務組合資産の更新が課題となるものと考える。一人当たり面積では、全国平均及び県平均は上回るものの、ほぼ類似団体並みである。庁舎については、役場本館が昭和４１年度の取得で老朽化が進んでいることから、有形固定資産減価償却率では全国平均、県平均及び類似団体を大きく上回っている。災害時における安全及び機能の確保の観点からも対策を検討することが喫緊の課題であ</a:t>
          </a:r>
          <a:r>
            <a:rPr kumimoji="1" lang="ja-JP" altLang="en-US" sz="1000">
              <a:solidFill>
                <a:schemeClr val="dk1"/>
              </a:solidFill>
              <a:effectLst/>
              <a:latin typeface="+mn-lt"/>
              <a:ea typeface="+mn-ea"/>
              <a:cs typeface="+mn-cs"/>
            </a:rPr>
            <a:t>り、平成３０年度に庁舎建設基金を設置した。</a:t>
          </a:r>
          <a:r>
            <a:rPr kumimoji="1" lang="ja-JP" altLang="ja-JP" sz="1000">
              <a:solidFill>
                <a:schemeClr val="dk1"/>
              </a:solidFill>
              <a:effectLst/>
              <a:latin typeface="+mn-lt"/>
              <a:ea typeface="+mn-ea"/>
              <a:cs typeface="+mn-cs"/>
            </a:rPr>
            <a:t>一人当たり面積では、人口の少なさから類似団体並みとなっている。</a:t>
          </a:r>
          <a:endParaRPr lang="ja-JP" altLang="ja-JP" sz="1000">
            <a:effectLst/>
          </a:endParaRPr>
        </a:p>
        <a:p>
          <a:r>
            <a:rPr kumimoji="1" lang="ja-JP" altLang="ja-JP" sz="1000">
              <a:solidFill>
                <a:schemeClr val="dk1"/>
              </a:solidFill>
              <a:effectLst/>
              <a:latin typeface="+mn-lt"/>
              <a:ea typeface="+mn-ea"/>
              <a:cs typeface="+mn-cs"/>
            </a:rPr>
            <a:t>   各施設において老朽化が進み、有形固定資産減価償却率が高い状態である。今後の更新等が財政状況に影響を及ぼすことは不可避と考えられるが、需要を勘案しながら数量の適正化を図る等、その影響を最小限に抑制することが大きな課題である。</a:t>
          </a:r>
          <a:endParaRPr lang="ja-JP" altLang="ja-JP" sz="10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12%20&#9733;&#20061;&#24230;&#23665;&#30010;/20201009_&#12304;&#36001;&#25919;&#29366;&#27841;&#36039;&#26009;&#38598;&#12305;_303437_&#20061;&#24230;&#2366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109</v>
          </cell>
          <cell r="CF51">
            <v>97.5</v>
          </cell>
          <cell r="CN51">
            <v>91.3</v>
          </cell>
          <cell r="CV51">
            <v>88</v>
          </cell>
        </row>
        <row r="53">
          <cell r="BX53">
            <v>66.599999999999994</v>
          </cell>
          <cell r="CF53">
            <v>68.5</v>
          </cell>
          <cell r="CN53">
            <v>70.099999999999994</v>
          </cell>
          <cell r="CV53">
            <v>71.900000000000006</v>
          </cell>
        </row>
        <row r="55">
          <cell r="AN55" t="str">
            <v>類似団体内平均値</v>
          </cell>
          <cell r="BX55">
            <v>0</v>
          </cell>
          <cell r="CF55">
            <v>0</v>
          </cell>
          <cell r="CN55">
            <v>0</v>
          </cell>
          <cell r="CV55">
            <v>0</v>
          </cell>
        </row>
        <row r="57">
          <cell r="BX57">
            <v>54.2</v>
          </cell>
          <cell r="CF57">
            <v>56.3</v>
          </cell>
          <cell r="CN57">
            <v>57.6</v>
          </cell>
          <cell r="CV57">
            <v>58.7</v>
          </cell>
        </row>
        <row r="72">
          <cell r="BP72" t="str">
            <v>H26</v>
          </cell>
          <cell r="BX72" t="str">
            <v>H27</v>
          </cell>
          <cell r="CF72" t="str">
            <v>H28</v>
          </cell>
          <cell r="CN72" t="str">
            <v>H29</v>
          </cell>
          <cell r="CV72" t="str">
            <v>H30</v>
          </cell>
        </row>
        <row r="73">
          <cell r="AN73" t="str">
            <v>当該団体値</v>
          </cell>
          <cell r="BP73">
            <v>107.4</v>
          </cell>
          <cell r="BX73">
            <v>109</v>
          </cell>
          <cell r="CF73">
            <v>97.5</v>
          </cell>
          <cell r="CN73">
            <v>91.3</v>
          </cell>
          <cell r="CV73">
            <v>88</v>
          </cell>
        </row>
        <row r="75">
          <cell r="BP75">
            <v>18.100000000000001</v>
          </cell>
          <cell r="BX75">
            <v>18.100000000000001</v>
          </cell>
          <cell r="CF75">
            <v>17.2</v>
          </cell>
          <cell r="CN75">
            <v>15.4</v>
          </cell>
          <cell r="CV75">
            <v>14.6</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3332343</v>
      </c>
      <c r="BO4" s="423"/>
      <c r="BP4" s="423"/>
      <c r="BQ4" s="423"/>
      <c r="BR4" s="423"/>
      <c r="BS4" s="423"/>
      <c r="BT4" s="423"/>
      <c r="BU4" s="424"/>
      <c r="BV4" s="422">
        <v>3274732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2.2999999999999998</v>
      </c>
      <c r="CU4" s="604"/>
      <c r="CV4" s="604"/>
      <c r="CW4" s="604"/>
      <c r="CX4" s="604"/>
      <c r="CY4" s="604"/>
      <c r="CZ4" s="604"/>
      <c r="DA4" s="605"/>
      <c r="DB4" s="603">
        <v>1.2</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3279892</v>
      </c>
      <c r="BO5" s="428"/>
      <c r="BP5" s="428"/>
      <c r="BQ5" s="428"/>
      <c r="BR5" s="428"/>
      <c r="BS5" s="428"/>
      <c r="BT5" s="428"/>
      <c r="BU5" s="429"/>
      <c r="BV5" s="427">
        <v>3248580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98.6</v>
      </c>
      <c r="CU5" s="398"/>
      <c r="CV5" s="398"/>
      <c r="CW5" s="398"/>
      <c r="CX5" s="398"/>
      <c r="CY5" s="398"/>
      <c r="CZ5" s="398"/>
      <c r="DA5" s="399"/>
      <c r="DB5" s="397">
        <v>98.2</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52451</v>
      </c>
      <c r="BO6" s="428"/>
      <c r="BP6" s="428"/>
      <c r="BQ6" s="428"/>
      <c r="BR6" s="428"/>
      <c r="BS6" s="428"/>
      <c r="BT6" s="428"/>
      <c r="BU6" s="429"/>
      <c r="BV6" s="427">
        <v>26152</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102.7</v>
      </c>
      <c r="CU6" s="578"/>
      <c r="CV6" s="578"/>
      <c r="CW6" s="578"/>
      <c r="CX6" s="578"/>
      <c r="CY6" s="578"/>
      <c r="CZ6" s="578"/>
      <c r="DA6" s="579"/>
      <c r="DB6" s="577">
        <v>102.4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3398</v>
      </c>
      <c r="BO7" s="428"/>
      <c r="BP7" s="428"/>
      <c r="BQ7" s="428"/>
      <c r="BR7" s="428"/>
      <c r="BS7" s="428"/>
      <c r="BT7" s="428"/>
      <c r="BU7" s="429"/>
      <c r="BV7" s="427">
        <v>439</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2116216</v>
      </c>
      <c r="CU7" s="428"/>
      <c r="CV7" s="428"/>
      <c r="CW7" s="428"/>
      <c r="CX7" s="428"/>
      <c r="CY7" s="428"/>
      <c r="CZ7" s="428"/>
      <c r="DA7" s="429"/>
      <c r="DB7" s="427">
        <v>2125167</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49053</v>
      </c>
      <c r="BO8" s="428"/>
      <c r="BP8" s="428"/>
      <c r="BQ8" s="428"/>
      <c r="BR8" s="428"/>
      <c r="BS8" s="428"/>
      <c r="BT8" s="428"/>
      <c r="BU8" s="429"/>
      <c r="BV8" s="427">
        <v>25713</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0.21</v>
      </c>
      <c r="CU8" s="541"/>
      <c r="CV8" s="541"/>
      <c r="CW8" s="541"/>
      <c r="CX8" s="541"/>
      <c r="CY8" s="541"/>
      <c r="CZ8" s="541"/>
      <c r="DA8" s="542"/>
      <c r="DB8" s="540">
        <v>0.21</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4377</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23340</v>
      </c>
      <c r="BO9" s="428"/>
      <c r="BP9" s="428"/>
      <c r="BQ9" s="428"/>
      <c r="BR9" s="428"/>
      <c r="BS9" s="428"/>
      <c r="BT9" s="428"/>
      <c r="BU9" s="429"/>
      <c r="BV9" s="427">
        <v>-9968</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19.7</v>
      </c>
      <c r="CU9" s="398"/>
      <c r="CV9" s="398"/>
      <c r="CW9" s="398"/>
      <c r="CX9" s="398"/>
      <c r="CY9" s="398"/>
      <c r="CZ9" s="398"/>
      <c r="DA9" s="399"/>
      <c r="DB9" s="397">
        <v>20.5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4963</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250</v>
      </c>
      <c r="BO10" s="428"/>
      <c r="BP10" s="428"/>
      <c r="BQ10" s="428"/>
      <c r="BR10" s="428"/>
      <c r="BS10" s="428"/>
      <c r="BT10" s="428"/>
      <c r="BU10" s="429"/>
      <c r="BV10" s="427">
        <v>293</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94</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4324</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72000</v>
      </c>
      <c r="BO12" s="428"/>
      <c r="BP12" s="428"/>
      <c r="BQ12" s="428"/>
      <c r="BR12" s="428"/>
      <c r="BS12" s="428"/>
      <c r="BT12" s="428"/>
      <c r="BU12" s="429"/>
      <c r="BV12" s="427">
        <v>80000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4315</v>
      </c>
      <c r="S13" s="531"/>
      <c r="T13" s="531"/>
      <c r="U13" s="531"/>
      <c r="V13" s="532"/>
      <c r="W13" s="518" t="s">
        <v>140</v>
      </c>
      <c r="X13" s="440"/>
      <c r="Y13" s="440"/>
      <c r="Z13" s="440"/>
      <c r="AA13" s="440"/>
      <c r="AB13" s="441"/>
      <c r="AC13" s="403">
        <v>435</v>
      </c>
      <c r="AD13" s="404"/>
      <c r="AE13" s="404"/>
      <c r="AF13" s="404"/>
      <c r="AG13" s="405"/>
      <c r="AH13" s="403">
        <v>538</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-48410</v>
      </c>
      <c r="BO13" s="428"/>
      <c r="BP13" s="428"/>
      <c r="BQ13" s="428"/>
      <c r="BR13" s="428"/>
      <c r="BS13" s="428"/>
      <c r="BT13" s="428"/>
      <c r="BU13" s="429"/>
      <c r="BV13" s="427">
        <v>-89675</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14.6</v>
      </c>
      <c r="CU13" s="398"/>
      <c r="CV13" s="398"/>
      <c r="CW13" s="398"/>
      <c r="CX13" s="398"/>
      <c r="CY13" s="398"/>
      <c r="CZ13" s="398"/>
      <c r="DA13" s="399"/>
      <c r="DB13" s="397">
        <v>15.4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4431</v>
      </c>
      <c r="S14" s="531"/>
      <c r="T14" s="531"/>
      <c r="U14" s="531"/>
      <c r="V14" s="532"/>
      <c r="W14" s="533"/>
      <c r="X14" s="443"/>
      <c r="Y14" s="443"/>
      <c r="Z14" s="443"/>
      <c r="AA14" s="443"/>
      <c r="AB14" s="444"/>
      <c r="AC14" s="523">
        <v>21.7</v>
      </c>
      <c r="AD14" s="524"/>
      <c r="AE14" s="524"/>
      <c r="AF14" s="524"/>
      <c r="AG14" s="525"/>
      <c r="AH14" s="523">
        <v>23.2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88</v>
      </c>
      <c r="CU14" s="535"/>
      <c r="CV14" s="535"/>
      <c r="CW14" s="535"/>
      <c r="CX14" s="535"/>
      <c r="CY14" s="535"/>
      <c r="CZ14" s="535"/>
      <c r="DA14" s="536"/>
      <c r="DB14" s="534">
        <v>91.3</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139</v>
      </c>
      <c r="N15" s="528"/>
      <c r="O15" s="528"/>
      <c r="P15" s="528"/>
      <c r="Q15" s="529"/>
      <c r="R15" s="530">
        <v>4424</v>
      </c>
      <c r="S15" s="531"/>
      <c r="T15" s="531"/>
      <c r="U15" s="531"/>
      <c r="V15" s="532"/>
      <c r="W15" s="518" t="s">
        <v>147</v>
      </c>
      <c r="X15" s="440"/>
      <c r="Y15" s="440"/>
      <c r="Z15" s="440"/>
      <c r="AA15" s="440"/>
      <c r="AB15" s="441"/>
      <c r="AC15" s="403">
        <v>381</v>
      </c>
      <c r="AD15" s="404"/>
      <c r="AE15" s="404"/>
      <c r="AF15" s="404"/>
      <c r="AG15" s="405"/>
      <c r="AH15" s="403">
        <v>476</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411664</v>
      </c>
      <c r="BO15" s="423"/>
      <c r="BP15" s="423"/>
      <c r="BQ15" s="423"/>
      <c r="BR15" s="423"/>
      <c r="BS15" s="423"/>
      <c r="BT15" s="423"/>
      <c r="BU15" s="424"/>
      <c r="BV15" s="422">
        <v>406777</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19</v>
      </c>
      <c r="AD16" s="524"/>
      <c r="AE16" s="524"/>
      <c r="AF16" s="524"/>
      <c r="AG16" s="525"/>
      <c r="AH16" s="523">
        <v>20.5</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1923497</v>
      </c>
      <c r="BO16" s="428"/>
      <c r="BP16" s="428"/>
      <c r="BQ16" s="428"/>
      <c r="BR16" s="428"/>
      <c r="BS16" s="428"/>
      <c r="BT16" s="428"/>
      <c r="BU16" s="429"/>
      <c r="BV16" s="427">
        <v>1933675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1187</v>
      </c>
      <c r="AD17" s="404"/>
      <c r="AE17" s="404"/>
      <c r="AF17" s="404"/>
      <c r="AG17" s="405"/>
      <c r="AH17" s="403">
        <v>1304</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518897</v>
      </c>
      <c r="BO17" s="428"/>
      <c r="BP17" s="428"/>
      <c r="BQ17" s="428"/>
      <c r="BR17" s="428"/>
      <c r="BS17" s="428"/>
      <c r="BT17" s="428"/>
      <c r="BU17" s="429"/>
      <c r="BV17" s="427">
        <v>511469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44.15</v>
      </c>
      <c r="M18" s="492"/>
      <c r="N18" s="492"/>
      <c r="O18" s="492"/>
      <c r="P18" s="492"/>
      <c r="Q18" s="492"/>
      <c r="R18" s="493"/>
      <c r="S18" s="493"/>
      <c r="T18" s="493"/>
      <c r="U18" s="493"/>
      <c r="V18" s="494"/>
      <c r="W18" s="508"/>
      <c r="X18" s="509"/>
      <c r="Y18" s="509"/>
      <c r="Z18" s="509"/>
      <c r="AA18" s="509"/>
      <c r="AB18" s="519"/>
      <c r="AC18" s="391">
        <v>59.3</v>
      </c>
      <c r="AD18" s="392"/>
      <c r="AE18" s="392"/>
      <c r="AF18" s="392"/>
      <c r="AG18" s="495"/>
      <c r="AH18" s="391">
        <v>56.3</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2098484</v>
      </c>
      <c r="BO18" s="428"/>
      <c r="BP18" s="428"/>
      <c r="BQ18" s="428"/>
      <c r="BR18" s="428"/>
      <c r="BS18" s="428"/>
      <c r="BT18" s="428"/>
      <c r="BU18" s="429"/>
      <c r="BV18" s="427">
        <v>2104994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99</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2377645</v>
      </c>
      <c r="BO19" s="428"/>
      <c r="BP19" s="428"/>
      <c r="BQ19" s="428"/>
      <c r="BR19" s="428"/>
      <c r="BS19" s="428"/>
      <c r="BT19" s="428"/>
      <c r="BU19" s="429"/>
      <c r="BV19" s="427">
        <v>2405255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1649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4200922</v>
      </c>
      <c r="BO23" s="428"/>
      <c r="BP23" s="428"/>
      <c r="BQ23" s="428"/>
      <c r="BR23" s="428"/>
      <c r="BS23" s="428"/>
      <c r="BT23" s="428"/>
      <c r="BU23" s="429"/>
      <c r="BV23" s="427">
        <v>4366392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6300</v>
      </c>
      <c r="R24" s="404"/>
      <c r="S24" s="404"/>
      <c r="T24" s="404"/>
      <c r="U24" s="404"/>
      <c r="V24" s="405"/>
      <c r="W24" s="469"/>
      <c r="X24" s="460"/>
      <c r="Y24" s="461"/>
      <c r="Z24" s="400" t="s">
        <v>171</v>
      </c>
      <c r="AA24" s="401"/>
      <c r="AB24" s="401"/>
      <c r="AC24" s="401"/>
      <c r="AD24" s="401"/>
      <c r="AE24" s="401"/>
      <c r="AF24" s="401"/>
      <c r="AG24" s="402"/>
      <c r="AH24" s="403">
        <v>72</v>
      </c>
      <c r="AI24" s="404"/>
      <c r="AJ24" s="404"/>
      <c r="AK24" s="404"/>
      <c r="AL24" s="405"/>
      <c r="AM24" s="403">
        <v>216576</v>
      </c>
      <c r="AN24" s="404"/>
      <c r="AO24" s="404"/>
      <c r="AP24" s="404"/>
      <c r="AQ24" s="404"/>
      <c r="AR24" s="405"/>
      <c r="AS24" s="403">
        <v>3008</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3918546</v>
      </c>
      <c r="BO24" s="428"/>
      <c r="BP24" s="428"/>
      <c r="BQ24" s="428"/>
      <c r="BR24" s="428"/>
      <c r="BS24" s="428"/>
      <c r="BT24" s="428"/>
      <c r="BU24" s="429"/>
      <c r="BV24" s="427">
        <v>4052122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5400</v>
      </c>
      <c r="R25" s="404"/>
      <c r="S25" s="404"/>
      <c r="T25" s="404"/>
      <c r="U25" s="404"/>
      <c r="V25" s="405"/>
      <c r="W25" s="469"/>
      <c r="X25" s="460"/>
      <c r="Y25" s="461"/>
      <c r="Z25" s="400" t="s">
        <v>174</v>
      </c>
      <c r="AA25" s="401"/>
      <c r="AB25" s="401"/>
      <c r="AC25" s="401"/>
      <c r="AD25" s="401"/>
      <c r="AE25" s="401"/>
      <c r="AF25" s="401"/>
      <c r="AG25" s="402"/>
      <c r="AH25" s="403" t="s">
        <v>129</v>
      </c>
      <c r="AI25" s="404"/>
      <c r="AJ25" s="404"/>
      <c r="AK25" s="404"/>
      <c r="AL25" s="405"/>
      <c r="AM25" s="403" t="s">
        <v>129</v>
      </c>
      <c r="AN25" s="404"/>
      <c r="AO25" s="404"/>
      <c r="AP25" s="404"/>
      <c r="AQ25" s="404"/>
      <c r="AR25" s="405"/>
      <c r="AS25" s="403" t="s">
        <v>129</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7000</v>
      </c>
      <c r="BO25" s="423"/>
      <c r="BP25" s="423"/>
      <c r="BQ25" s="423"/>
      <c r="BR25" s="423"/>
      <c r="BS25" s="423"/>
      <c r="BT25" s="423"/>
      <c r="BU25" s="424"/>
      <c r="BV25" s="422">
        <v>9000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4950</v>
      </c>
      <c r="R26" s="404"/>
      <c r="S26" s="404"/>
      <c r="T26" s="404"/>
      <c r="U26" s="404"/>
      <c r="V26" s="405"/>
      <c r="W26" s="469"/>
      <c r="X26" s="460"/>
      <c r="Y26" s="461"/>
      <c r="Z26" s="400" t="s">
        <v>177</v>
      </c>
      <c r="AA26" s="482"/>
      <c r="AB26" s="482"/>
      <c r="AC26" s="482"/>
      <c r="AD26" s="482"/>
      <c r="AE26" s="482"/>
      <c r="AF26" s="482"/>
      <c r="AG26" s="483"/>
      <c r="AH26" s="403" t="s">
        <v>138</v>
      </c>
      <c r="AI26" s="404"/>
      <c r="AJ26" s="404"/>
      <c r="AK26" s="404"/>
      <c r="AL26" s="405"/>
      <c r="AM26" s="403" t="s">
        <v>129</v>
      </c>
      <c r="AN26" s="404"/>
      <c r="AO26" s="404"/>
      <c r="AP26" s="404"/>
      <c r="AQ26" s="404"/>
      <c r="AR26" s="405"/>
      <c r="AS26" s="403" t="s">
        <v>129</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129</v>
      </c>
      <c r="BO26" s="428"/>
      <c r="BP26" s="428"/>
      <c r="BQ26" s="428"/>
      <c r="BR26" s="428"/>
      <c r="BS26" s="428"/>
      <c r="BT26" s="428"/>
      <c r="BU26" s="429"/>
      <c r="BV26" s="427" t="s">
        <v>129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2700</v>
      </c>
      <c r="R27" s="404"/>
      <c r="S27" s="404"/>
      <c r="T27" s="404"/>
      <c r="U27" s="404"/>
      <c r="V27" s="405"/>
      <c r="W27" s="469"/>
      <c r="X27" s="460"/>
      <c r="Y27" s="461"/>
      <c r="Z27" s="400" t="s">
        <v>180</v>
      </c>
      <c r="AA27" s="401"/>
      <c r="AB27" s="401"/>
      <c r="AC27" s="401"/>
      <c r="AD27" s="401"/>
      <c r="AE27" s="401"/>
      <c r="AF27" s="401"/>
      <c r="AG27" s="402"/>
      <c r="AH27" s="403">
        <v>5</v>
      </c>
      <c r="AI27" s="404"/>
      <c r="AJ27" s="404"/>
      <c r="AK27" s="404"/>
      <c r="AL27" s="405"/>
      <c r="AM27" s="403">
        <v>17997</v>
      </c>
      <c r="AN27" s="404"/>
      <c r="AO27" s="404"/>
      <c r="AP27" s="404"/>
      <c r="AQ27" s="404"/>
      <c r="AR27" s="405"/>
      <c r="AS27" s="403">
        <v>3599</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133192</v>
      </c>
      <c r="BO27" s="431"/>
      <c r="BP27" s="431"/>
      <c r="BQ27" s="431"/>
      <c r="BR27" s="431"/>
      <c r="BS27" s="431"/>
      <c r="BT27" s="431"/>
      <c r="BU27" s="432"/>
      <c r="BV27" s="430">
        <v>133186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2200</v>
      </c>
      <c r="R28" s="404"/>
      <c r="S28" s="404"/>
      <c r="T28" s="404"/>
      <c r="U28" s="404"/>
      <c r="V28" s="405"/>
      <c r="W28" s="469"/>
      <c r="X28" s="460"/>
      <c r="Y28" s="461"/>
      <c r="Z28" s="400" t="s">
        <v>183</v>
      </c>
      <c r="AA28" s="401"/>
      <c r="AB28" s="401"/>
      <c r="AC28" s="401"/>
      <c r="AD28" s="401"/>
      <c r="AE28" s="401"/>
      <c r="AF28" s="401"/>
      <c r="AG28" s="402"/>
      <c r="AH28" s="403" t="s">
        <v>138</v>
      </c>
      <c r="AI28" s="404"/>
      <c r="AJ28" s="404"/>
      <c r="AK28" s="404"/>
      <c r="AL28" s="405"/>
      <c r="AM28" s="403" t="s">
        <v>138</v>
      </c>
      <c r="AN28" s="404"/>
      <c r="AO28" s="404"/>
      <c r="AP28" s="404"/>
      <c r="AQ28" s="404"/>
      <c r="AR28" s="405"/>
      <c r="AS28" s="403" t="s">
        <v>129</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307502</v>
      </c>
      <c r="BO28" s="423"/>
      <c r="BP28" s="423"/>
      <c r="BQ28" s="423"/>
      <c r="BR28" s="423"/>
      <c r="BS28" s="423"/>
      <c r="BT28" s="423"/>
      <c r="BU28" s="424"/>
      <c r="BV28" s="422">
        <v>359252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8</v>
      </c>
      <c r="M29" s="404"/>
      <c r="N29" s="404"/>
      <c r="O29" s="404"/>
      <c r="P29" s="405"/>
      <c r="Q29" s="403">
        <v>2000</v>
      </c>
      <c r="R29" s="404"/>
      <c r="S29" s="404"/>
      <c r="T29" s="404"/>
      <c r="U29" s="404"/>
      <c r="V29" s="405"/>
      <c r="W29" s="470"/>
      <c r="X29" s="471"/>
      <c r="Y29" s="472"/>
      <c r="Z29" s="400" t="s">
        <v>186</v>
      </c>
      <c r="AA29" s="401"/>
      <c r="AB29" s="401"/>
      <c r="AC29" s="401"/>
      <c r="AD29" s="401"/>
      <c r="AE29" s="401"/>
      <c r="AF29" s="401"/>
      <c r="AG29" s="402"/>
      <c r="AH29" s="403">
        <v>77</v>
      </c>
      <c r="AI29" s="404"/>
      <c r="AJ29" s="404"/>
      <c r="AK29" s="404"/>
      <c r="AL29" s="405"/>
      <c r="AM29" s="403">
        <v>234573</v>
      </c>
      <c r="AN29" s="404"/>
      <c r="AO29" s="404"/>
      <c r="AP29" s="404"/>
      <c r="AQ29" s="404"/>
      <c r="AR29" s="405"/>
      <c r="AS29" s="403">
        <v>3046</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36295</v>
      </c>
      <c r="BO29" s="428"/>
      <c r="BP29" s="428"/>
      <c r="BQ29" s="428"/>
      <c r="BR29" s="428"/>
      <c r="BS29" s="428"/>
      <c r="BT29" s="428"/>
      <c r="BU29" s="429"/>
      <c r="BV29" s="427">
        <v>36272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93.6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291131</v>
      </c>
      <c r="BO30" s="431"/>
      <c r="BP30" s="431"/>
      <c r="BQ30" s="431"/>
      <c r="BR30" s="431"/>
      <c r="BS30" s="431"/>
      <c r="BT30" s="431"/>
      <c r="BU30" s="432"/>
      <c r="BV30" s="430">
        <v>257237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197</v>
      </c>
      <c r="AN33" s="390"/>
      <c r="AO33" s="389" t="s">
        <v>198</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197</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和歌山県市町村総合事務組合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九度山町柿の里振興公社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6</v>
      </c>
      <c r="BF35" s="386"/>
      <c r="BG35" s="385" t="str">
        <f>IF('各会計、関係団体の財政状況及び健全化判断比率'!B32="","",'各会計、関係団体の財政状況及び健全化判断比率'!B32)</f>
        <v>下水道事業特別会計</v>
      </c>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和歌山地方税回収機構</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後期高齢者医療事業</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橋本周辺広域市町村圏組合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伊都郡町村及び橋本市老人福祉施設事務組合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伊都郡町村及び橋本市児童福祉施設事務組合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橋本伊都衛生施設組合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伊都消防組合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和歌山県後期高齢者医療広域連合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15</v>
      </c>
      <c r="BX42" s="386"/>
      <c r="BY42" s="385" t="str">
        <f>IF('各会計、関係団体の財政状況及び健全化判断比率'!B76="","",'各会計、関係団体の財政状況及び健全化判断比率'!B76)</f>
        <v>和歌山県後期高齢者医療広域連合（公営企業会計）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16</v>
      </c>
      <c r="BX43" s="386"/>
      <c r="BY43" s="385" t="str">
        <f>IF('各会計、関係団体の財政状況及び健全化判断比率'!B77="","",'各会計、関係団体の財政状況及び健全化判断比率'!B77)</f>
        <v>伊都郡町村及び橋本市老人福祉施設事務組合（公営企業会計）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RswJVl06ibMNSz4jiNRV5LvJjJLW9yLZI+8Ao68HK7WSDTX8l4UL/jiqmZOmkDVKaD3yvnZndzSa7reQUbB3g==" saltValue="NW6qNXohlwqcSeh9VtwA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election activeCell="AL10" sqref="AL10:BF10"/>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418427</v>
      </c>
      <c r="S5" s="689"/>
      <c r="T5" s="689"/>
      <c r="U5" s="689"/>
      <c r="V5" s="689"/>
      <c r="W5" s="689"/>
      <c r="X5" s="689"/>
      <c r="Y5" s="735"/>
      <c r="Z5" s="753">
        <v>12.6</v>
      </c>
      <c r="AA5" s="753"/>
      <c r="AB5" s="753"/>
      <c r="AC5" s="753"/>
      <c r="AD5" s="754">
        <v>418427</v>
      </c>
      <c r="AE5" s="754"/>
      <c r="AF5" s="754"/>
      <c r="AG5" s="754"/>
      <c r="AH5" s="754"/>
      <c r="AI5" s="754"/>
      <c r="AJ5" s="754"/>
      <c r="AK5" s="754"/>
      <c r="AL5" s="736">
        <v>20.5</v>
      </c>
      <c r="AM5" s="705"/>
      <c r="AN5" s="705"/>
      <c r="AO5" s="737"/>
      <c r="AP5" s="722" t="s">
        <v>226</v>
      </c>
      <c r="AQ5" s="723"/>
      <c r="AR5" s="723"/>
      <c r="AS5" s="723"/>
      <c r="AT5" s="723"/>
      <c r="AU5" s="723"/>
      <c r="AV5" s="723"/>
      <c r="AW5" s="723"/>
      <c r="AX5" s="723"/>
      <c r="AY5" s="723"/>
      <c r="AZ5" s="723"/>
      <c r="BA5" s="723"/>
      <c r="BB5" s="723"/>
      <c r="BC5" s="723"/>
      <c r="BD5" s="723"/>
      <c r="BE5" s="723"/>
      <c r="BF5" s="724"/>
      <c r="BG5" s="623">
        <v>418427</v>
      </c>
      <c r="BH5" s="626"/>
      <c r="BI5" s="626"/>
      <c r="BJ5" s="626"/>
      <c r="BK5" s="626"/>
      <c r="BL5" s="626"/>
      <c r="BM5" s="626"/>
      <c r="BN5" s="627"/>
      <c r="BO5" s="685">
        <v>100</v>
      </c>
      <c r="BP5" s="685"/>
      <c r="BQ5" s="685"/>
      <c r="BR5" s="685"/>
      <c r="BS5" s="686" t="s">
        <v>129</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25304</v>
      </c>
      <c r="S6" s="626"/>
      <c r="T6" s="626"/>
      <c r="U6" s="626"/>
      <c r="V6" s="626"/>
      <c r="W6" s="626"/>
      <c r="X6" s="626"/>
      <c r="Y6" s="627"/>
      <c r="Z6" s="685">
        <v>0.8</v>
      </c>
      <c r="AA6" s="685"/>
      <c r="AB6" s="685"/>
      <c r="AC6" s="685"/>
      <c r="AD6" s="686">
        <v>25304</v>
      </c>
      <c r="AE6" s="686"/>
      <c r="AF6" s="686"/>
      <c r="AG6" s="686"/>
      <c r="AH6" s="686"/>
      <c r="AI6" s="686"/>
      <c r="AJ6" s="686"/>
      <c r="AK6" s="686"/>
      <c r="AL6" s="628">
        <v>1.2</v>
      </c>
      <c r="AM6" s="629"/>
      <c r="AN6" s="629"/>
      <c r="AO6" s="687"/>
      <c r="AP6" s="620" t="s">
        <v>231</v>
      </c>
      <c r="AQ6" s="621"/>
      <c r="AR6" s="621"/>
      <c r="AS6" s="621"/>
      <c r="AT6" s="621"/>
      <c r="AU6" s="621"/>
      <c r="AV6" s="621"/>
      <c r="AW6" s="621"/>
      <c r="AX6" s="621"/>
      <c r="AY6" s="621"/>
      <c r="AZ6" s="621"/>
      <c r="BA6" s="621"/>
      <c r="BB6" s="621"/>
      <c r="BC6" s="621"/>
      <c r="BD6" s="621"/>
      <c r="BE6" s="621"/>
      <c r="BF6" s="622"/>
      <c r="BG6" s="623">
        <v>418427</v>
      </c>
      <c r="BH6" s="626"/>
      <c r="BI6" s="626"/>
      <c r="BJ6" s="626"/>
      <c r="BK6" s="626"/>
      <c r="BL6" s="626"/>
      <c r="BM6" s="626"/>
      <c r="BN6" s="627"/>
      <c r="BO6" s="685">
        <v>100</v>
      </c>
      <c r="BP6" s="685"/>
      <c r="BQ6" s="685"/>
      <c r="BR6" s="685"/>
      <c r="BS6" s="686" t="s">
        <v>129</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56380</v>
      </c>
      <c r="CS6" s="626"/>
      <c r="CT6" s="626"/>
      <c r="CU6" s="626"/>
      <c r="CV6" s="626"/>
      <c r="CW6" s="626"/>
      <c r="CX6" s="626"/>
      <c r="CY6" s="627"/>
      <c r="CZ6" s="736">
        <v>1.7</v>
      </c>
      <c r="DA6" s="705"/>
      <c r="DB6" s="705"/>
      <c r="DC6" s="739"/>
      <c r="DD6" s="631" t="s">
        <v>129</v>
      </c>
      <c r="DE6" s="626"/>
      <c r="DF6" s="626"/>
      <c r="DG6" s="626"/>
      <c r="DH6" s="626"/>
      <c r="DI6" s="626"/>
      <c r="DJ6" s="626"/>
      <c r="DK6" s="626"/>
      <c r="DL6" s="626"/>
      <c r="DM6" s="626"/>
      <c r="DN6" s="626"/>
      <c r="DO6" s="626"/>
      <c r="DP6" s="627"/>
      <c r="DQ6" s="631">
        <v>56380</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1470</v>
      </c>
      <c r="S7" s="626"/>
      <c r="T7" s="626"/>
      <c r="U7" s="626"/>
      <c r="V7" s="626"/>
      <c r="W7" s="626"/>
      <c r="X7" s="626"/>
      <c r="Y7" s="627"/>
      <c r="Z7" s="685">
        <v>0</v>
      </c>
      <c r="AA7" s="685"/>
      <c r="AB7" s="685"/>
      <c r="AC7" s="685"/>
      <c r="AD7" s="686">
        <v>1470</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174984</v>
      </c>
      <c r="BH7" s="626"/>
      <c r="BI7" s="626"/>
      <c r="BJ7" s="626"/>
      <c r="BK7" s="626"/>
      <c r="BL7" s="626"/>
      <c r="BM7" s="626"/>
      <c r="BN7" s="627"/>
      <c r="BO7" s="685">
        <v>41.8</v>
      </c>
      <c r="BP7" s="685"/>
      <c r="BQ7" s="685"/>
      <c r="BR7" s="685"/>
      <c r="BS7" s="686" t="s">
        <v>129</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695806</v>
      </c>
      <c r="CS7" s="626"/>
      <c r="CT7" s="626"/>
      <c r="CU7" s="626"/>
      <c r="CV7" s="626"/>
      <c r="CW7" s="626"/>
      <c r="CX7" s="626"/>
      <c r="CY7" s="627"/>
      <c r="CZ7" s="685">
        <v>21.2</v>
      </c>
      <c r="DA7" s="685"/>
      <c r="DB7" s="685"/>
      <c r="DC7" s="685"/>
      <c r="DD7" s="631">
        <v>1120</v>
      </c>
      <c r="DE7" s="626"/>
      <c r="DF7" s="626"/>
      <c r="DG7" s="626"/>
      <c r="DH7" s="626"/>
      <c r="DI7" s="626"/>
      <c r="DJ7" s="626"/>
      <c r="DK7" s="626"/>
      <c r="DL7" s="626"/>
      <c r="DM7" s="626"/>
      <c r="DN7" s="626"/>
      <c r="DO7" s="626"/>
      <c r="DP7" s="627"/>
      <c r="DQ7" s="631">
        <v>410845</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2576</v>
      </c>
      <c r="S8" s="626"/>
      <c r="T8" s="626"/>
      <c r="U8" s="626"/>
      <c r="V8" s="626"/>
      <c r="W8" s="626"/>
      <c r="X8" s="626"/>
      <c r="Y8" s="627"/>
      <c r="Z8" s="685">
        <v>0.1</v>
      </c>
      <c r="AA8" s="685"/>
      <c r="AB8" s="685"/>
      <c r="AC8" s="685"/>
      <c r="AD8" s="686">
        <v>2576</v>
      </c>
      <c r="AE8" s="686"/>
      <c r="AF8" s="686"/>
      <c r="AG8" s="686"/>
      <c r="AH8" s="686"/>
      <c r="AI8" s="686"/>
      <c r="AJ8" s="686"/>
      <c r="AK8" s="686"/>
      <c r="AL8" s="628">
        <v>0.1</v>
      </c>
      <c r="AM8" s="629"/>
      <c r="AN8" s="629"/>
      <c r="AO8" s="687"/>
      <c r="AP8" s="620" t="s">
        <v>237</v>
      </c>
      <c r="AQ8" s="621"/>
      <c r="AR8" s="621"/>
      <c r="AS8" s="621"/>
      <c r="AT8" s="621"/>
      <c r="AU8" s="621"/>
      <c r="AV8" s="621"/>
      <c r="AW8" s="621"/>
      <c r="AX8" s="621"/>
      <c r="AY8" s="621"/>
      <c r="AZ8" s="621"/>
      <c r="BA8" s="621"/>
      <c r="BB8" s="621"/>
      <c r="BC8" s="621"/>
      <c r="BD8" s="621"/>
      <c r="BE8" s="621"/>
      <c r="BF8" s="622"/>
      <c r="BG8" s="623">
        <v>7218</v>
      </c>
      <c r="BH8" s="626"/>
      <c r="BI8" s="626"/>
      <c r="BJ8" s="626"/>
      <c r="BK8" s="626"/>
      <c r="BL8" s="626"/>
      <c r="BM8" s="626"/>
      <c r="BN8" s="627"/>
      <c r="BO8" s="685">
        <v>1.7</v>
      </c>
      <c r="BP8" s="685"/>
      <c r="BQ8" s="685"/>
      <c r="BR8" s="685"/>
      <c r="BS8" s="631" t="s">
        <v>129</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713314</v>
      </c>
      <c r="CS8" s="626"/>
      <c r="CT8" s="626"/>
      <c r="CU8" s="626"/>
      <c r="CV8" s="626"/>
      <c r="CW8" s="626"/>
      <c r="CX8" s="626"/>
      <c r="CY8" s="627"/>
      <c r="CZ8" s="685">
        <v>21.7</v>
      </c>
      <c r="DA8" s="685"/>
      <c r="DB8" s="685"/>
      <c r="DC8" s="685"/>
      <c r="DD8" s="631">
        <v>4165</v>
      </c>
      <c r="DE8" s="626"/>
      <c r="DF8" s="626"/>
      <c r="DG8" s="626"/>
      <c r="DH8" s="626"/>
      <c r="DI8" s="626"/>
      <c r="DJ8" s="626"/>
      <c r="DK8" s="626"/>
      <c r="DL8" s="626"/>
      <c r="DM8" s="626"/>
      <c r="DN8" s="626"/>
      <c r="DO8" s="626"/>
      <c r="DP8" s="627"/>
      <c r="DQ8" s="631">
        <v>474381</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2140</v>
      </c>
      <c r="S9" s="626"/>
      <c r="T9" s="626"/>
      <c r="U9" s="626"/>
      <c r="V9" s="626"/>
      <c r="W9" s="626"/>
      <c r="X9" s="626"/>
      <c r="Y9" s="627"/>
      <c r="Z9" s="685">
        <v>0.1</v>
      </c>
      <c r="AA9" s="685"/>
      <c r="AB9" s="685"/>
      <c r="AC9" s="685"/>
      <c r="AD9" s="686">
        <v>2140</v>
      </c>
      <c r="AE9" s="686"/>
      <c r="AF9" s="686"/>
      <c r="AG9" s="686"/>
      <c r="AH9" s="686"/>
      <c r="AI9" s="686"/>
      <c r="AJ9" s="686"/>
      <c r="AK9" s="686"/>
      <c r="AL9" s="628">
        <v>0.1</v>
      </c>
      <c r="AM9" s="629"/>
      <c r="AN9" s="629"/>
      <c r="AO9" s="687"/>
      <c r="AP9" s="620" t="s">
        <v>240</v>
      </c>
      <c r="AQ9" s="621"/>
      <c r="AR9" s="621"/>
      <c r="AS9" s="621"/>
      <c r="AT9" s="621"/>
      <c r="AU9" s="621"/>
      <c r="AV9" s="621"/>
      <c r="AW9" s="621"/>
      <c r="AX9" s="621"/>
      <c r="AY9" s="621"/>
      <c r="AZ9" s="621"/>
      <c r="BA9" s="621"/>
      <c r="BB9" s="621"/>
      <c r="BC9" s="621"/>
      <c r="BD9" s="621"/>
      <c r="BE9" s="621"/>
      <c r="BF9" s="622"/>
      <c r="BG9" s="623">
        <v>157951</v>
      </c>
      <c r="BH9" s="626"/>
      <c r="BI9" s="626"/>
      <c r="BJ9" s="626"/>
      <c r="BK9" s="626"/>
      <c r="BL9" s="626"/>
      <c r="BM9" s="626"/>
      <c r="BN9" s="627"/>
      <c r="BO9" s="685">
        <v>37.700000000000003</v>
      </c>
      <c r="BP9" s="685"/>
      <c r="BQ9" s="685"/>
      <c r="BR9" s="685"/>
      <c r="BS9" s="631" t="s">
        <v>129</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246595</v>
      </c>
      <c r="CS9" s="626"/>
      <c r="CT9" s="626"/>
      <c r="CU9" s="626"/>
      <c r="CV9" s="626"/>
      <c r="CW9" s="626"/>
      <c r="CX9" s="626"/>
      <c r="CY9" s="627"/>
      <c r="CZ9" s="685">
        <v>7.5</v>
      </c>
      <c r="DA9" s="685"/>
      <c r="DB9" s="685"/>
      <c r="DC9" s="685"/>
      <c r="DD9" s="631">
        <v>332</v>
      </c>
      <c r="DE9" s="626"/>
      <c r="DF9" s="626"/>
      <c r="DG9" s="626"/>
      <c r="DH9" s="626"/>
      <c r="DI9" s="626"/>
      <c r="DJ9" s="626"/>
      <c r="DK9" s="626"/>
      <c r="DL9" s="626"/>
      <c r="DM9" s="626"/>
      <c r="DN9" s="626"/>
      <c r="DO9" s="626"/>
      <c r="DP9" s="627"/>
      <c r="DQ9" s="631">
        <v>234893</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243</v>
      </c>
      <c r="S10" s="626"/>
      <c r="T10" s="626"/>
      <c r="U10" s="626"/>
      <c r="V10" s="626"/>
      <c r="W10" s="626"/>
      <c r="X10" s="626"/>
      <c r="Y10" s="627"/>
      <c r="Z10" s="685" t="s">
        <v>129</v>
      </c>
      <c r="AA10" s="685"/>
      <c r="AB10" s="685"/>
      <c r="AC10" s="685"/>
      <c r="AD10" s="686" t="s">
        <v>129</v>
      </c>
      <c r="AE10" s="686"/>
      <c r="AF10" s="686"/>
      <c r="AG10" s="686"/>
      <c r="AH10" s="686"/>
      <c r="AI10" s="686"/>
      <c r="AJ10" s="686"/>
      <c r="AK10" s="686"/>
      <c r="AL10" s="628" t="s">
        <v>243</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6155</v>
      </c>
      <c r="BH10" s="626"/>
      <c r="BI10" s="626"/>
      <c r="BJ10" s="626"/>
      <c r="BK10" s="626"/>
      <c r="BL10" s="626"/>
      <c r="BM10" s="626"/>
      <c r="BN10" s="627"/>
      <c r="BO10" s="685">
        <v>1.5</v>
      </c>
      <c r="BP10" s="685"/>
      <c r="BQ10" s="685"/>
      <c r="BR10" s="685"/>
      <c r="BS10" s="631" t="s">
        <v>243</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t="s">
        <v>129</v>
      </c>
      <c r="CS10" s="626"/>
      <c r="CT10" s="626"/>
      <c r="CU10" s="626"/>
      <c r="CV10" s="626"/>
      <c r="CW10" s="626"/>
      <c r="CX10" s="626"/>
      <c r="CY10" s="627"/>
      <c r="CZ10" s="685" t="s">
        <v>129</v>
      </c>
      <c r="DA10" s="685"/>
      <c r="DB10" s="685"/>
      <c r="DC10" s="685"/>
      <c r="DD10" s="631" t="s">
        <v>243</v>
      </c>
      <c r="DE10" s="626"/>
      <c r="DF10" s="626"/>
      <c r="DG10" s="626"/>
      <c r="DH10" s="626"/>
      <c r="DI10" s="626"/>
      <c r="DJ10" s="626"/>
      <c r="DK10" s="626"/>
      <c r="DL10" s="626"/>
      <c r="DM10" s="626"/>
      <c r="DN10" s="626"/>
      <c r="DO10" s="626"/>
      <c r="DP10" s="627"/>
      <c r="DQ10" s="631" t="s">
        <v>129</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243</v>
      </c>
      <c r="S11" s="626"/>
      <c r="T11" s="626"/>
      <c r="U11" s="626"/>
      <c r="V11" s="626"/>
      <c r="W11" s="626"/>
      <c r="X11" s="626"/>
      <c r="Y11" s="627"/>
      <c r="Z11" s="685" t="s">
        <v>243</v>
      </c>
      <c r="AA11" s="685"/>
      <c r="AB11" s="685"/>
      <c r="AC11" s="685"/>
      <c r="AD11" s="686" t="s">
        <v>129</v>
      </c>
      <c r="AE11" s="686"/>
      <c r="AF11" s="686"/>
      <c r="AG11" s="686"/>
      <c r="AH11" s="686"/>
      <c r="AI11" s="686"/>
      <c r="AJ11" s="686"/>
      <c r="AK11" s="686"/>
      <c r="AL11" s="628" t="s">
        <v>129</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3660</v>
      </c>
      <c r="BH11" s="626"/>
      <c r="BI11" s="626"/>
      <c r="BJ11" s="626"/>
      <c r="BK11" s="626"/>
      <c r="BL11" s="626"/>
      <c r="BM11" s="626"/>
      <c r="BN11" s="627"/>
      <c r="BO11" s="685">
        <v>0.9</v>
      </c>
      <c r="BP11" s="685"/>
      <c r="BQ11" s="685"/>
      <c r="BR11" s="685"/>
      <c r="BS11" s="631" t="s">
        <v>129</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170736</v>
      </c>
      <c r="CS11" s="626"/>
      <c r="CT11" s="626"/>
      <c r="CU11" s="626"/>
      <c r="CV11" s="626"/>
      <c r="CW11" s="626"/>
      <c r="CX11" s="626"/>
      <c r="CY11" s="627"/>
      <c r="CZ11" s="685">
        <v>5.2</v>
      </c>
      <c r="DA11" s="685"/>
      <c r="DB11" s="685"/>
      <c r="DC11" s="685"/>
      <c r="DD11" s="631">
        <v>51929</v>
      </c>
      <c r="DE11" s="626"/>
      <c r="DF11" s="626"/>
      <c r="DG11" s="626"/>
      <c r="DH11" s="626"/>
      <c r="DI11" s="626"/>
      <c r="DJ11" s="626"/>
      <c r="DK11" s="626"/>
      <c r="DL11" s="626"/>
      <c r="DM11" s="626"/>
      <c r="DN11" s="626"/>
      <c r="DO11" s="626"/>
      <c r="DP11" s="627"/>
      <c r="DQ11" s="631">
        <v>98795</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72077</v>
      </c>
      <c r="S12" s="626"/>
      <c r="T12" s="626"/>
      <c r="U12" s="626"/>
      <c r="V12" s="626"/>
      <c r="W12" s="626"/>
      <c r="X12" s="626"/>
      <c r="Y12" s="627"/>
      <c r="Z12" s="685">
        <v>2.2000000000000002</v>
      </c>
      <c r="AA12" s="685"/>
      <c r="AB12" s="685"/>
      <c r="AC12" s="685"/>
      <c r="AD12" s="686">
        <v>72077</v>
      </c>
      <c r="AE12" s="686"/>
      <c r="AF12" s="686"/>
      <c r="AG12" s="686"/>
      <c r="AH12" s="686"/>
      <c r="AI12" s="686"/>
      <c r="AJ12" s="686"/>
      <c r="AK12" s="686"/>
      <c r="AL12" s="628">
        <v>3.5</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209080</v>
      </c>
      <c r="BH12" s="626"/>
      <c r="BI12" s="626"/>
      <c r="BJ12" s="626"/>
      <c r="BK12" s="626"/>
      <c r="BL12" s="626"/>
      <c r="BM12" s="626"/>
      <c r="BN12" s="627"/>
      <c r="BO12" s="685">
        <v>50</v>
      </c>
      <c r="BP12" s="685"/>
      <c r="BQ12" s="685"/>
      <c r="BR12" s="685"/>
      <c r="BS12" s="631" t="s">
        <v>243</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91944</v>
      </c>
      <c r="CS12" s="626"/>
      <c r="CT12" s="626"/>
      <c r="CU12" s="626"/>
      <c r="CV12" s="626"/>
      <c r="CW12" s="626"/>
      <c r="CX12" s="626"/>
      <c r="CY12" s="627"/>
      <c r="CZ12" s="685">
        <v>2.8</v>
      </c>
      <c r="DA12" s="685"/>
      <c r="DB12" s="685"/>
      <c r="DC12" s="685"/>
      <c r="DD12" s="631">
        <v>1012</v>
      </c>
      <c r="DE12" s="626"/>
      <c r="DF12" s="626"/>
      <c r="DG12" s="626"/>
      <c r="DH12" s="626"/>
      <c r="DI12" s="626"/>
      <c r="DJ12" s="626"/>
      <c r="DK12" s="626"/>
      <c r="DL12" s="626"/>
      <c r="DM12" s="626"/>
      <c r="DN12" s="626"/>
      <c r="DO12" s="626"/>
      <c r="DP12" s="627"/>
      <c r="DQ12" s="631">
        <v>51937</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t="s">
        <v>129</v>
      </c>
      <c r="S13" s="626"/>
      <c r="T13" s="626"/>
      <c r="U13" s="626"/>
      <c r="V13" s="626"/>
      <c r="W13" s="626"/>
      <c r="X13" s="626"/>
      <c r="Y13" s="627"/>
      <c r="Z13" s="685" t="s">
        <v>129</v>
      </c>
      <c r="AA13" s="685"/>
      <c r="AB13" s="685"/>
      <c r="AC13" s="685"/>
      <c r="AD13" s="686" t="s">
        <v>243</v>
      </c>
      <c r="AE13" s="686"/>
      <c r="AF13" s="686"/>
      <c r="AG13" s="686"/>
      <c r="AH13" s="686"/>
      <c r="AI13" s="686"/>
      <c r="AJ13" s="686"/>
      <c r="AK13" s="686"/>
      <c r="AL13" s="628" t="s">
        <v>129</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209080</v>
      </c>
      <c r="BH13" s="626"/>
      <c r="BI13" s="626"/>
      <c r="BJ13" s="626"/>
      <c r="BK13" s="626"/>
      <c r="BL13" s="626"/>
      <c r="BM13" s="626"/>
      <c r="BN13" s="627"/>
      <c r="BO13" s="685">
        <v>50</v>
      </c>
      <c r="BP13" s="685"/>
      <c r="BQ13" s="685"/>
      <c r="BR13" s="685"/>
      <c r="BS13" s="631" t="s">
        <v>243</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302405</v>
      </c>
      <c r="CS13" s="626"/>
      <c r="CT13" s="626"/>
      <c r="CU13" s="626"/>
      <c r="CV13" s="626"/>
      <c r="CW13" s="626"/>
      <c r="CX13" s="626"/>
      <c r="CY13" s="627"/>
      <c r="CZ13" s="685">
        <v>9.1999999999999993</v>
      </c>
      <c r="DA13" s="685"/>
      <c r="DB13" s="685"/>
      <c r="DC13" s="685"/>
      <c r="DD13" s="631">
        <v>182361</v>
      </c>
      <c r="DE13" s="626"/>
      <c r="DF13" s="626"/>
      <c r="DG13" s="626"/>
      <c r="DH13" s="626"/>
      <c r="DI13" s="626"/>
      <c r="DJ13" s="626"/>
      <c r="DK13" s="626"/>
      <c r="DL13" s="626"/>
      <c r="DM13" s="626"/>
      <c r="DN13" s="626"/>
      <c r="DO13" s="626"/>
      <c r="DP13" s="627"/>
      <c r="DQ13" s="631">
        <v>123076</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129</v>
      </c>
      <c r="S14" s="626"/>
      <c r="T14" s="626"/>
      <c r="U14" s="626"/>
      <c r="V14" s="626"/>
      <c r="W14" s="626"/>
      <c r="X14" s="626"/>
      <c r="Y14" s="627"/>
      <c r="Z14" s="685" t="s">
        <v>243</v>
      </c>
      <c r="AA14" s="685"/>
      <c r="AB14" s="685"/>
      <c r="AC14" s="685"/>
      <c r="AD14" s="686" t="s">
        <v>129</v>
      </c>
      <c r="AE14" s="686"/>
      <c r="AF14" s="686"/>
      <c r="AG14" s="686"/>
      <c r="AH14" s="686"/>
      <c r="AI14" s="686"/>
      <c r="AJ14" s="686"/>
      <c r="AK14" s="686"/>
      <c r="AL14" s="628" t="s">
        <v>243</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18938</v>
      </c>
      <c r="BH14" s="626"/>
      <c r="BI14" s="626"/>
      <c r="BJ14" s="626"/>
      <c r="BK14" s="626"/>
      <c r="BL14" s="626"/>
      <c r="BM14" s="626"/>
      <c r="BN14" s="627"/>
      <c r="BO14" s="685">
        <v>4.5</v>
      </c>
      <c r="BP14" s="685"/>
      <c r="BQ14" s="685"/>
      <c r="BR14" s="685"/>
      <c r="BS14" s="631" t="s">
        <v>129</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173993</v>
      </c>
      <c r="CS14" s="626"/>
      <c r="CT14" s="626"/>
      <c r="CU14" s="626"/>
      <c r="CV14" s="626"/>
      <c r="CW14" s="626"/>
      <c r="CX14" s="626"/>
      <c r="CY14" s="627"/>
      <c r="CZ14" s="685">
        <v>5.3</v>
      </c>
      <c r="DA14" s="685"/>
      <c r="DB14" s="685"/>
      <c r="DC14" s="685"/>
      <c r="DD14" s="631">
        <v>10327</v>
      </c>
      <c r="DE14" s="626"/>
      <c r="DF14" s="626"/>
      <c r="DG14" s="626"/>
      <c r="DH14" s="626"/>
      <c r="DI14" s="626"/>
      <c r="DJ14" s="626"/>
      <c r="DK14" s="626"/>
      <c r="DL14" s="626"/>
      <c r="DM14" s="626"/>
      <c r="DN14" s="626"/>
      <c r="DO14" s="626"/>
      <c r="DP14" s="627"/>
      <c r="DQ14" s="631">
        <v>155070</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7792</v>
      </c>
      <c r="S15" s="626"/>
      <c r="T15" s="626"/>
      <c r="U15" s="626"/>
      <c r="V15" s="626"/>
      <c r="W15" s="626"/>
      <c r="X15" s="626"/>
      <c r="Y15" s="627"/>
      <c r="Z15" s="685">
        <v>0.2</v>
      </c>
      <c r="AA15" s="685"/>
      <c r="AB15" s="685"/>
      <c r="AC15" s="685"/>
      <c r="AD15" s="686">
        <v>7792</v>
      </c>
      <c r="AE15" s="686"/>
      <c r="AF15" s="686"/>
      <c r="AG15" s="686"/>
      <c r="AH15" s="686"/>
      <c r="AI15" s="686"/>
      <c r="AJ15" s="686"/>
      <c r="AK15" s="686"/>
      <c r="AL15" s="628">
        <v>0.4</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15425</v>
      </c>
      <c r="BH15" s="626"/>
      <c r="BI15" s="626"/>
      <c r="BJ15" s="626"/>
      <c r="BK15" s="626"/>
      <c r="BL15" s="626"/>
      <c r="BM15" s="626"/>
      <c r="BN15" s="627"/>
      <c r="BO15" s="685">
        <v>3.7</v>
      </c>
      <c r="BP15" s="685"/>
      <c r="BQ15" s="685"/>
      <c r="BR15" s="685"/>
      <c r="BS15" s="631" t="s">
        <v>243</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302324</v>
      </c>
      <c r="CS15" s="626"/>
      <c r="CT15" s="626"/>
      <c r="CU15" s="626"/>
      <c r="CV15" s="626"/>
      <c r="CW15" s="626"/>
      <c r="CX15" s="626"/>
      <c r="CY15" s="627"/>
      <c r="CZ15" s="685">
        <v>9.1999999999999993</v>
      </c>
      <c r="DA15" s="685"/>
      <c r="DB15" s="685"/>
      <c r="DC15" s="685"/>
      <c r="DD15" s="631">
        <v>17849</v>
      </c>
      <c r="DE15" s="626"/>
      <c r="DF15" s="626"/>
      <c r="DG15" s="626"/>
      <c r="DH15" s="626"/>
      <c r="DI15" s="626"/>
      <c r="DJ15" s="626"/>
      <c r="DK15" s="626"/>
      <c r="DL15" s="626"/>
      <c r="DM15" s="626"/>
      <c r="DN15" s="626"/>
      <c r="DO15" s="626"/>
      <c r="DP15" s="627"/>
      <c r="DQ15" s="631">
        <v>235013</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243</v>
      </c>
      <c r="AA16" s="685"/>
      <c r="AB16" s="685"/>
      <c r="AC16" s="685"/>
      <c r="AD16" s="686" t="s">
        <v>129</v>
      </c>
      <c r="AE16" s="686"/>
      <c r="AF16" s="686"/>
      <c r="AG16" s="686"/>
      <c r="AH16" s="686"/>
      <c r="AI16" s="686"/>
      <c r="AJ16" s="686"/>
      <c r="AK16" s="686"/>
      <c r="AL16" s="628" t="s">
        <v>243</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243</v>
      </c>
      <c r="BH16" s="626"/>
      <c r="BI16" s="626"/>
      <c r="BJ16" s="626"/>
      <c r="BK16" s="626"/>
      <c r="BL16" s="626"/>
      <c r="BM16" s="626"/>
      <c r="BN16" s="627"/>
      <c r="BO16" s="685" t="s">
        <v>129</v>
      </c>
      <c r="BP16" s="685"/>
      <c r="BQ16" s="685"/>
      <c r="BR16" s="685"/>
      <c r="BS16" s="631" t="s">
        <v>243</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40509</v>
      </c>
      <c r="CS16" s="626"/>
      <c r="CT16" s="626"/>
      <c r="CU16" s="626"/>
      <c r="CV16" s="626"/>
      <c r="CW16" s="626"/>
      <c r="CX16" s="626"/>
      <c r="CY16" s="627"/>
      <c r="CZ16" s="685">
        <v>1.2</v>
      </c>
      <c r="DA16" s="685"/>
      <c r="DB16" s="685"/>
      <c r="DC16" s="685"/>
      <c r="DD16" s="631" t="s">
        <v>243</v>
      </c>
      <c r="DE16" s="626"/>
      <c r="DF16" s="626"/>
      <c r="DG16" s="626"/>
      <c r="DH16" s="626"/>
      <c r="DI16" s="626"/>
      <c r="DJ16" s="626"/>
      <c r="DK16" s="626"/>
      <c r="DL16" s="626"/>
      <c r="DM16" s="626"/>
      <c r="DN16" s="626"/>
      <c r="DO16" s="626"/>
      <c r="DP16" s="627"/>
      <c r="DQ16" s="631">
        <v>15883</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919</v>
      </c>
      <c r="S17" s="626"/>
      <c r="T17" s="626"/>
      <c r="U17" s="626"/>
      <c r="V17" s="626"/>
      <c r="W17" s="626"/>
      <c r="X17" s="626"/>
      <c r="Y17" s="627"/>
      <c r="Z17" s="685">
        <v>0</v>
      </c>
      <c r="AA17" s="685"/>
      <c r="AB17" s="685"/>
      <c r="AC17" s="685"/>
      <c r="AD17" s="686">
        <v>919</v>
      </c>
      <c r="AE17" s="686"/>
      <c r="AF17" s="686"/>
      <c r="AG17" s="686"/>
      <c r="AH17" s="686"/>
      <c r="AI17" s="686"/>
      <c r="AJ17" s="686"/>
      <c r="AK17" s="686"/>
      <c r="AL17" s="628">
        <v>0</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129</v>
      </c>
      <c r="BH17" s="626"/>
      <c r="BI17" s="626"/>
      <c r="BJ17" s="626"/>
      <c r="BK17" s="626"/>
      <c r="BL17" s="626"/>
      <c r="BM17" s="626"/>
      <c r="BN17" s="627"/>
      <c r="BO17" s="685" t="s">
        <v>243</v>
      </c>
      <c r="BP17" s="685"/>
      <c r="BQ17" s="685"/>
      <c r="BR17" s="685"/>
      <c r="BS17" s="631" t="s">
        <v>129</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485886</v>
      </c>
      <c r="CS17" s="626"/>
      <c r="CT17" s="626"/>
      <c r="CU17" s="626"/>
      <c r="CV17" s="626"/>
      <c r="CW17" s="626"/>
      <c r="CX17" s="626"/>
      <c r="CY17" s="627"/>
      <c r="CZ17" s="685">
        <v>14.8</v>
      </c>
      <c r="DA17" s="685"/>
      <c r="DB17" s="685"/>
      <c r="DC17" s="685"/>
      <c r="DD17" s="631" t="s">
        <v>129</v>
      </c>
      <c r="DE17" s="626"/>
      <c r="DF17" s="626"/>
      <c r="DG17" s="626"/>
      <c r="DH17" s="626"/>
      <c r="DI17" s="626"/>
      <c r="DJ17" s="626"/>
      <c r="DK17" s="626"/>
      <c r="DL17" s="626"/>
      <c r="DM17" s="626"/>
      <c r="DN17" s="626"/>
      <c r="DO17" s="626"/>
      <c r="DP17" s="627"/>
      <c r="DQ17" s="631">
        <v>468921</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1659196</v>
      </c>
      <c r="S18" s="626"/>
      <c r="T18" s="626"/>
      <c r="U18" s="626"/>
      <c r="V18" s="626"/>
      <c r="W18" s="626"/>
      <c r="X18" s="626"/>
      <c r="Y18" s="627"/>
      <c r="Z18" s="685">
        <v>49.8</v>
      </c>
      <c r="AA18" s="685"/>
      <c r="AB18" s="685"/>
      <c r="AC18" s="685"/>
      <c r="AD18" s="686">
        <v>1512061</v>
      </c>
      <c r="AE18" s="686"/>
      <c r="AF18" s="686"/>
      <c r="AG18" s="686"/>
      <c r="AH18" s="686"/>
      <c r="AI18" s="686"/>
      <c r="AJ18" s="686"/>
      <c r="AK18" s="686"/>
      <c r="AL18" s="628">
        <v>74</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243</v>
      </c>
      <c r="BH18" s="626"/>
      <c r="BI18" s="626"/>
      <c r="BJ18" s="626"/>
      <c r="BK18" s="626"/>
      <c r="BL18" s="626"/>
      <c r="BM18" s="626"/>
      <c r="BN18" s="627"/>
      <c r="BO18" s="685" t="s">
        <v>129</v>
      </c>
      <c r="BP18" s="685"/>
      <c r="BQ18" s="685"/>
      <c r="BR18" s="685"/>
      <c r="BS18" s="631" t="s">
        <v>243</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129</v>
      </c>
      <c r="CS18" s="626"/>
      <c r="CT18" s="626"/>
      <c r="CU18" s="626"/>
      <c r="CV18" s="626"/>
      <c r="CW18" s="626"/>
      <c r="CX18" s="626"/>
      <c r="CY18" s="627"/>
      <c r="CZ18" s="685" t="s">
        <v>243</v>
      </c>
      <c r="DA18" s="685"/>
      <c r="DB18" s="685"/>
      <c r="DC18" s="685"/>
      <c r="DD18" s="631" t="s">
        <v>243</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1512061</v>
      </c>
      <c r="S19" s="626"/>
      <c r="T19" s="626"/>
      <c r="U19" s="626"/>
      <c r="V19" s="626"/>
      <c r="W19" s="626"/>
      <c r="X19" s="626"/>
      <c r="Y19" s="627"/>
      <c r="Z19" s="685">
        <v>45.4</v>
      </c>
      <c r="AA19" s="685"/>
      <c r="AB19" s="685"/>
      <c r="AC19" s="685"/>
      <c r="AD19" s="686">
        <v>1512061</v>
      </c>
      <c r="AE19" s="686"/>
      <c r="AF19" s="686"/>
      <c r="AG19" s="686"/>
      <c r="AH19" s="686"/>
      <c r="AI19" s="686"/>
      <c r="AJ19" s="686"/>
      <c r="AK19" s="686"/>
      <c r="AL19" s="628">
        <v>74</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t="s">
        <v>129</v>
      </c>
      <c r="BH19" s="626"/>
      <c r="BI19" s="626"/>
      <c r="BJ19" s="626"/>
      <c r="BK19" s="626"/>
      <c r="BL19" s="626"/>
      <c r="BM19" s="626"/>
      <c r="BN19" s="627"/>
      <c r="BO19" s="685" t="s">
        <v>243</v>
      </c>
      <c r="BP19" s="685"/>
      <c r="BQ19" s="685"/>
      <c r="BR19" s="685"/>
      <c r="BS19" s="631" t="s">
        <v>129</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243</v>
      </c>
      <c r="CS19" s="626"/>
      <c r="CT19" s="626"/>
      <c r="CU19" s="626"/>
      <c r="CV19" s="626"/>
      <c r="CW19" s="626"/>
      <c r="CX19" s="626"/>
      <c r="CY19" s="627"/>
      <c r="CZ19" s="685" t="s">
        <v>129</v>
      </c>
      <c r="DA19" s="685"/>
      <c r="DB19" s="685"/>
      <c r="DC19" s="685"/>
      <c r="DD19" s="631" t="s">
        <v>129</v>
      </c>
      <c r="DE19" s="626"/>
      <c r="DF19" s="626"/>
      <c r="DG19" s="626"/>
      <c r="DH19" s="626"/>
      <c r="DI19" s="626"/>
      <c r="DJ19" s="626"/>
      <c r="DK19" s="626"/>
      <c r="DL19" s="626"/>
      <c r="DM19" s="626"/>
      <c r="DN19" s="626"/>
      <c r="DO19" s="626"/>
      <c r="DP19" s="627"/>
      <c r="DQ19" s="631" t="s">
        <v>243</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147135</v>
      </c>
      <c r="S20" s="626"/>
      <c r="T20" s="626"/>
      <c r="U20" s="626"/>
      <c r="V20" s="626"/>
      <c r="W20" s="626"/>
      <c r="X20" s="626"/>
      <c r="Y20" s="627"/>
      <c r="Z20" s="685">
        <v>4.4000000000000004</v>
      </c>
      <c r="AA20" s="685"/>
      <c r="AB20" s="685"/>
      <c r="AC20" s="685"/>
      <c r="AD20" s="686" t="s">
        <v>129</v>
      </c>
      <c r="AE20" s="686"/>
      <c r="AF20" s="686"/>
      <c r="AG20" s="686"/>
      <c r="AH20" s="686"/>
      <c r="AI20" s="686"/>
      <c r="AJ20" s="686"/>
      <c r="AK20" s="686"/>
      <c r="AL20" s="628" t="s">
        <v>243</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t="s">
        <v>243</v>
      </c>
      <c r="BH20" s="626"/>
      <c r="BI20" s="626"/>
      <c r="BJ20" s="626"/>
      <c r="BK20" s="626"/>
      <c r="BL20" s="626"/>
      <c r="BM20" s="626"/>
      <c r="BN20" s="627"/>
      <c r="BO20" s="685" t="s">
        <v>243</v>
      </c>
      <c r="BP20" s="685"/>
      <c r="BQ20" s="685"/>
      <c r="BR20" s="685"/>
      <c r="BS20" s="631" t="s">
        <v>243</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3279892</v>
      </c>
      <c r="CS20" s="626"/>
      <c r="CT20" s="626"/>
      <c r="CU20" s="626"/>
      <c r="CV20" s="626"/>
      <c r="CW20" s="626"/>
      <c r="CX20" s="626"/>
      <c r="CY20" s="627"/>
      <c r="CZ20" s="685">
        <v>100</v>
      </c>
      <c r="DA20" s="685"/>
      <c r="DB20" s="685"/>
      <c r="DC20" s="685"/>
      <c r="DD20" s="631">
        <v>269095</v>
      </c>
      <c r="DE20" s="626"/>
      <c r="DF20" s="626"/>
      <c r="DG20" s="626"/>
      <c r="DH20" s="626"/>
      <c r="DI20" s="626"/>
      <c r="DJ20" s="626"/>
      <c r="DK20" s="626"/>
      <c r="DL20" s="626"/>
      <c r="DM20" s="626"/>
      <c r="DN20" s="626"/>
      <c r="DO20" s="626"/>
      <c r="DP20" s="627"/>
      <c r="DQ20" s="631">
        <v>2325194</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t="s">
        <v>129</v>
      </c>
      <c r="S21" s="626"/>
      <c r="T21" s="626"/>
      <c r="U21" s="626"/>
      <c r="V21" s="626"/>
      <c r="W21" s="626"/>
      <c r="X21" s="626"/>
      <c r="Y21" s="627"/>
      <c r="Z21" s="685" t="s">
        <v>129</v>
      </c>
      <c r="AA21" s="685"/>
      <c r="AB21" s="685"/>
      <c r="AC21" s="685"/>
      <c r="AD21" s="686" t="s">
        <v>129</v>
      </c>
      <c r="AE21" s="686"/>
      <c r="AF21" s="686"/>
      <c r="AG21" s="686"/>
      <c r="AH21" s="686"/>
      <c r="AI21" s="686"/>
      <c r="AJ21" s="686"/>
      <c r="AK21" s="686"/>
      <c r="AL21" s="628" t="s">
        <v>243</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t="s">
        <v>129</v>
      </c>
      <c r="BH21" s="626"/>
      <c r="BI21" s="626"/>
      <c r="BJ21" s="626"/>
      <c r="BK21" s="626"/>
      <c r="BL21" s="626"/>
      <c r="BM21" s="626"/>
      <c r="BN21" s="627"/>
      <c r="BO21" s="685" t="s">
        <v>243</v>
      </c>
      <c r="BP21" s="685"/>
      <c r="BQ21" s="685"/>
      <c r="BR21" s="685"/>
      <c r="BS21" s="631" t="s">
        <v>243</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2189901</v>
      </c>
      <c r="S22" s="626"/>
      <c r="T22" s="626"/>
      <c r="U22" s="626"/>
      <c r="V22" s="626"/>
      <c r="W22" s="626"/>
      <c r="X22" s="626"/>
      <c r="Y22" s="627"/>
      <c r="Z22" s="685">
        <v>65.7</v>
      </c>
      <c r="AA22" s="685"/>
      <c r="AB22" s="685"/>
      <c r="AC22" s="685"/>
      <c r="AD22" s="686">
        <v>2042766</v>
      </c>
      <c r="AE22" s="686"/>
      <c r="AF22" s="686"/>
      <c r="AG22" s="686"/>
      <c r="AH22" s="686"/>
      <c r="AI22" s="686"/>
      <c r="AJ22" s="686"/>
      <c r="AK22" s="686"/>
      <c r="AL22" s="628">
        <v>100</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243</v>
      </c>
      <c r="BH22" s="626"/>
      <c r="BI22" s="626"/>
      <c r="BJ22" s="626"/>
      <c r="BK22" s="626"/>
      <c r="BL22" s="626"/>
      <c r="BM22" s="626"/>
      <c r="BN22" s="627"/>
      <c r="BO22" s="685" t="s">
        <v>129</v>
      </c>
      <c r="BP22" s="685"/>
      <c r="BQ22" s="685"/>
      <c r="BR22" s="685"/>
      <c r="BS22" s="631" t="s">
        <v>129</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t="s">
        <v>129</v>
      </c>
      <c r="S23" s="626"/>
      <c r="T23" s="626"/>
      <c r="U23" s="626"/>
      <c r="V23" s="626"/>
      <c r="W23" s="626"/>
      <c r="X23" s="626"/>
      <c r="Y23" s="627"/>
      <c r="Z23" s="685" t="s">
        <v>243</v>
      </c>
      <c r="AA23" s="685"/>
      <c r="AB23" s="685"/>
      <c r="AC23" s="685"/>
      <c r="AD23" s="686" t="s">
        <v>129</v>
      </c>
      <c r="AE23" s="686"/>
      <c r="AF23" s="686"/>
      <c r="AG23" s="686"/>
      <c r="AH23" s="686"/>
      <c r="AI23" s="686"/>
      <c r="AJ23" s="686"/>
      <c r="AK23" s="686"/>
      <c r="AL23" s="628" t="s">
        <v>243</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243</v>
      </c>
      <c r="BH23" s="626"/>
      <c r="BI23" s="626"/>
      <c r="BJ23" s="626"/>
      <c r="BK23" s="626"/>
      <c r="BL23" s="626"/>
      <c r="BM23" s="626"/>
      <c r="BN23" s="627"/>
      <c r="BO23" s="685" t="s">
        <v>129</v>
      </c>
      <c r="BP23" s="685"/>
      <c r="BQ23" s="685"/>
      <c r="BR23" s="685"/>
      <c r="BS23" s="631" t="s">
        <v>129</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3513</v>
      </c>
      <c r="S24" s="626"/>
      <c r="T24" s="626"/>
      <c r="U24" s="626"/>
      <c r="V24" s="626"/>
      <c r="W24" s="626"/>
      <c r="X24" s="626"/>
      <c r="Y24" s="627"/>
      <c r="Z24" s="685">
        <v>0.1</v>
      </c>
      <c r="AA24" s="685"/>
      <c r="AB24" s="685"/>
      <c r="AC24" s="685"/>
      <c r="AD24" s="686" t="s">
        <v>129</v>
      </c>
      <c r="AE24" s="686"/>
      <c r="AF24" s="686"/>
      <c r="AG24" s="686"/>
      <c r="AH24" s="686"/>
      <c r="AI24" s="686"/>
      <c r="AJ24" s="686"/>
      <c r="AK24" s="686"/>
      <c r="AL24" s="628" t="s">
        <v>129</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243</v>
      </c>
      <c r="BH24" s="626"/>
      <c r="BI24" s="626"/>
      <c r="BJ24" s="626"/>
      <c r="BK24" s="626"/>
      <c r="BL24" s="626"/>
      <c r="BM24" s="626"/>
      <c r="BN24" s="627"/>
      <c r="BO24" s="685" t="s">
        <v>129</v>
      </c>
      <c r="BP24" s="685"/>
      <c r="BQ24" s="685"/>
      <c r="BR24" s="685"/>
      <c r="BS24" s="631" t="s">
        <v>129</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1355399</v>
      </c>
      <c r="CS24" s="689"/>
      <c r="CT24" s="689"/>
      <c r="CU24" s="689"/>
      <c r="CV24" s="689"/>
      <c r="CW24" s="689"/>
      <c r="CX24" s="689"/>
      <c r="CY24" s="735"/>
      <c r="CZ24" s="736">
        <v>41.3</v>
      </c>
      <c r="DA24" s="705"/>
      <c r="DB24" s="705"/>
      <c r="DC24" s="739"/>
      <c r="DD24" s="734">
        <v>1141601</v>
      </c>
      <c r="DE24" s="689"/>
      <c r="DF24" s="689"/>
      <c r="DG24" s="689"/>
      <c r="DH24" s="689"/>
      <c r="DI24" s="689"/>
      <c r="DJ24" s="689"/>
      <c r="DK24" s="735"/>
      <c r="DL24" s="734">
        <v>1115026</v>
      </c>
      <c r="DM24" s="689"/>
      <c r="DN24" s="689"/>
      <c r="DO24" s="689"/>
      <c r="DP24" s="689"/>
      <c r="DQ24" s="689"/>
      <c r="DR24" s="689"/>
      <c r="DS24" s="689"/>
      <c r="DT24" s="689"/>
      <c r="DU24" s="689"/>
      <c r="DV24" s="735"/>
      <c r="DW24" s="736">
        <v>52.4</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47839</v>
      </c>
      <c r="S25" s="626"/>
      <c r="T25" s="626"/>
      <c r="U25" s="626"/>
      <c r="V25" s="626"/>
      <c r="W25" s="626"/>
      <c r="X25" s="626"/>
      <c r="Y25" s="627"/>
      <c r="Z25" s="685">
        <v>1.4</v>
      </c>
      <c r="AA25" s="685"/>
      <c r="AB25" s="685"/>
      <c r="AC25" s="685"/>
      <c r="AD25" s="686" t="s">
        <v>243</v>
      </c>
      <c r="AE25" s="686"/>
      <c r="AF25" s="686"/>
      <c r="AG25" s="686"/>
      <c r="AH25" s="686"/>
      <c r="AI25" s="686"/>
      <c r="AJ25" s="686"/>
      <c r="AK25" s="686"/>
      <c r="AL25" s="628" t="s">
        <v>129</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243</v>
      </c>
      <c r="BH25" s="626"/>
      <c r="BI25" s="626"/>
      <c r="BJ25" s="626"/>
      <c r="BK25" s="626"/>
      <c r="BL25" s="626"/>
      <c r="BM25" s="626"/>
      <c r="BN25" s="627"/>
      <c r="BO25" s="685" t="s">
        <v>243</v>
      </c>
      <c r="BP25" s="685"/>
      <c r="BQ25" s="685"/>
      <c r="BR25" s="685"/>
      <c r="BS25" s="631" t="s">
        <v>129</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637274</v>
      </c>
      <c r="CS25" s="624"/>
      <c r="CT25" s="624"/>
      <c r="CU25" s="624"/>
      <c r="CV25" s="624"/>
      <c r="CW25" s="624"/>
      <c r="CX25" s="624"/>
      <c r="CY25" s="625"/>
      <c r="CZ25" s="628">
        <v>19.399999999999999</v>
      </c>
      <c r="DA25" s="657"/>
      <c r="DB25" s="657"/>
      <c r="DC25" s="658"/>
      <c r="DD25" s="631">
        <v>593810</v>
      </c>
      <c r="DE25" s="624"/>
      <c r="DF25" s="624"/>
      <c r="DG25" s="624"/>
      <c r="DH25" s="624"/>
      <c r="DI25" s="624"/>
      <c r="DJ25" s="624"/>
      <c r="DK25" s="625"/>
      <c r="DL25" s="631">
        <v>567235</v>
      </c>
      <c r="DM25" s="624"/>
      <c r="DN25" s="624"/>
      <c r="DO25" s="624"/>
      <c r="DP25" s="624"/>
      <c r="DQ25" s="624"/>
      <c r="DR25" s="624"/>
      <c r="DS25" s="624"/>
      <c r="DT25" s="624"/>
      <c r="DU25" s="624"/>
      <c r="DV25" s="625"/>
      <c r="DW25" s="628">
        <v>26.7</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3312</v>
      </c>
      <c r="S26" s="626"/>
      <c r="T26" s="626"/>
      <c r="U26" s="626"/>
      <c r="V26" s="626"/>
      <c r="W26" s="626"/>
      <c r="X26" s="626"/>
      <c r="Y26" s="627"/>
      <c r="Z26" s="685">
        <v>0.1</v>
      </c>
      <c r="AA26" s="685"/>
      <c r="AB26" s="685"/>
      <c r="AC26" s="685"/>
      <c r="AD26" s="686" t="s">
        <v>243</v>
      </c>
      <c r="AE26" s="686"/>
      <c r="AF26" s="686"/>
      <c r="AG26" s="686"/>
      <c r="AH26" s="686"/>
      <c r="AI26" s="686"/>
      <c r="AJ26" s="686"/>
      <c r="AK26" s="686"/>
      <c r="AL26" s="628" t="s">
        <v>243</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129</v>
      </c>
      <c r="BP26" s="685"/>
      <c r="BQ26" s="685"/>
      <c r="BR26" s="685"/>
      <c r="BS26" s="631" t="s">
        <v>129</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406759</v>
      </c>
      <c r="CS26" s="626"/>
      <c r="CT26" s="626"/>
      <c r="CU26" s="626"/>
      <c r="CV26" s="626"/>
      <c r="CW26" s="626"/>
      <c r="CX26" s="626"/>
      <c r="CY26" s="627"/>
      <c r="CZ26" s="628">
        <v>12.4</v>
      </c>
      <c r="DA26" s="657"/>
      <c r="DB26" s="657"/>
      <c r="DC26" s="658"/>
      <c r="DD26" s="631">
        <v>367707</v>
      </c>
      <c r="DE26" s="626"/>
      <c r="DF26" s="626"/>
      <c r="DG26" s="626"/>
      <c r="DH26" s="626"/>
      <c r="DI26" s="626"/>
      <c r="DJ26" s="626"/>
      <c r="DK26" s="627"/>
      <c r="DL26" s="631" t="s">
        <v>129</v>
      </c>
      <c r="DM26" s="626"/>
      <c r="DN26" s="626"/>
      <c r="DO26" s="626"/>
      <c r="DP26" s="626"/>
      <c r="DQ26" s="626"/>
      <c r="DR26" s="626"/>
      <c r="DS26" s="626"/>
      <c r="DT26" s="626"/>
      <c r="DU26" s="626"/>
      <c r="DV26" s="627"/>
      <c r="DW26" s="628" t="s">
        <v>129</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178476</v>
      </c>
      <c r="S27" s="626"/>
      <c r="T27" s="626"/>
      <c r="U27" s="626"/>
      <c r="V27" s="626"/>
      <c r="W27" s="626"/>
      <c r="X27" s="626"/>
      <c r="Y27" s="627"/>
      <c r="Z27" s="685">
        <v>5.4</v>
      </c>
      <c r="AA27" s="685"/>
      <c r="AB27" s="685"/>
      <c r="AC27" s="685"/>
      <c r="AD27" s="686" t="s">
        <v>129</v>
      </c>
      <c r="AE27" s="686"/>
      <c r="AF27" s="686"/>
      <c r="AG27" s="686"/>
      <c r="AH27" s="686"/>
      <c r="AI27" s="686"/>
      <c r="AJ27" s="686"/>
      <c r="AK27" s="686"/>
      <c r="AL27" s="628" t="s">
        <v>129</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418427</v>
      </c>
      <c r="BH27" s="626"/>
      <c r="BI27" s="626"/>
      <c r="BJ27" s="626"/>
      <c r="BK27" s="626"/>
      <c r="BL27" s="626"/>
      <c r="BM27" s="626"/>
      <c r="BN27" s="627"/>
      <c r="BO27" s="685">
        <v>100</v>
      </c>
      <c r="BP27" s="685"/>
      <c r="BQ27" s="685"/>
      <c r="BR27" s="685"/>
      <c r="BS27" s="631" t="s">
        <v>129</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232239</v>
      </c>
      <c r="CS27" s="624"/>
      <c r="CT27" s="624"/>
      <c r="CU27" s="624"/>
      <c r="CV27" s="624"/>
      <c r="CW27" s="624"/>
      <c r="CX27" s="624"/>
      <c r="CY27" s="625"/>
      <c r="CZ27" s="628">
        <v>7.1</v>
      </c>
      <c r="DA27" s="657"/>
      <c r="DB27" s="657"/>
      <c r="DC27" s="658"/>
      <c r="DD27" s="631">
        <v>78870</v>
      </c>
      <c r="DE27" s="624"/>
      <c r="DF27" s="624"/>
      <c r="DG27" s="624"/>
      <c r="DH27" s="624"/>
      <c r="DI27" s="624"/>
      <c r="DJ27" s="624"/>
      <c r="DK27" s="625"/>
      <c r="DL27" s="631">
        <v>78870</v>
      </c>
      <c r="DM27" s="624"/>
      <c r="DN27" s="624"/>
      <c r="DO27" s="624"/>
      <c r="DP27" s="624"/>
      <c r="DQ27" s="624"/>
      <c r="DR27" s="624"/>
      <c r="DS27" s="624"/>
      <c r="DT27" s="624"/>
      <c r="DU27" s="624"/>
      <c r="DV27" s="625"/>
      <c r="DW27" s="628">
        <v>3.7</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129</v>
      </c>
      <c r="S28" s="626"/>
      <c r="T28" s="626"/>
      <c r="U28" s="626"/>
      <c r="V28" s="626"/>
      <c r="W28" s="626"/>
      <c r="X28" s="626"/>
      <c r="Y28" s="627"/>
      <c r="Z28" s="685" t="s">
        <v>243</v>
      </c>
      <c r="AA28" s="685"/>
      <c r="AB28" s="685"/>
      <c r="AC28" s="685"/>
      <c r="AD28" s="686" t="s">
        <v>129</v>
      </c>
      <c r="AE28" s="686"/>
      <c r="AF28" s="686"/>
      <c r="AG28" s="686"/>
      <c r="AH28" s="686"/>
      <c r="AI28" s="686"/>
      <c r="AJ28" s="686"/>
      <c r="AK28" s="686"/>
      <c r="AL28" s="628" t="s">
        <v>243</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485886</v>
      </c>
      <c r="CS28" s="626"/>
      <c r="CT28" s="626"/>
      <c r="CU28" s="626"/>
      <c r="CV28" s="626"/>
      <c r="CW28" s="626"/>
      <c r="CX28" s="626"/>
      <c r="CY28" s="627"/>
      <c r="CZ28" s="628">
        <v>14.8</v>
      </c>
      <c r="DA28" s="657"/>
      <c r="DB28" s="657"/>
      <c r="DC28" s="658"/>
      <c r="DD28" s="631">
        <v>468921</v>
      </c>
      <c r="DE28" s="626"/>
      <c r="DF28" s="626"/>
      <c r="DG28" s="626"/>
      <c r="DH28" s="626"/>
      <c r="DI28" s="626"/>
      <c r="DJ28" s="626"/>
      <c r="DK28" s="627"/>
      <c r="DL28" s="631">
        <v>468921</v>
      </c>
      <c r="DM28" s="626"/>
      <c r="DN28" s="626"/>
      <c r="DO28" s="626"/>
      <c r="DP28" s="626"/>
      <c r="DQ28" s="626"/>
      <c r="DR28" s="626"/>
      <c r="DS28" s="626"/>
      <c r="DT28" s="626"/>
      <c r="DU28" s="626"/>
      <c r="DV28" s="627"/>
      <c r="DW28" s="628">
        <v>22</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176789</v>
      </c>
      <c r="S29" s="626"/>
      <c r="T29" s="626"/>
      <c r="U29" s="626"/>
      <c r="V29" s="626"/>
      <c r="W29" s="626"/>
      <c r="X29" s="626"/>
      <c r="Y29" s="627"/>
      <c r="Z29" s="685">
        <v>5.3</v>
      </c>
      <c r="AA29" s="685"/>
      <c r="AB29" s="685"/>
      <c r="AC29" s="685"/>
      <c r="AD29" s="686" t="s">
        <v>243</v>
      </c>
      <c r="AE29" s="686"/>
      <c r="AF29" s="686"/>
      <c r="AG29" s="686"/>
      <c r="AH29" s="686"/>
      <c r="AI29" s="686"/>
      <c r="AJ29" s="686"/>
      <c r="AK29" s="686"/>
      <c r="AL29" s="628" t="s">
        <v>129</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485574</v>
      </c>
      <c r="CS29" s="624"/>
      <c r="CT29" s="624"/>
      <c r="CU29" s="624"/>
      <c r="CV29" s="624"/>
      <c r="CW29" s="624"/>
      <c r="CX29" s="624"/>
      <c r="CY29" s="625"/>
      <c r="CZ29" s="628">
        <v>14.8</v>
      </c>
      <c r="DA29" s="657"/>
      <c r="DB29" s="657"/>
      <c r="DC29" s="658"/>
      <c r="DD29" s="631">
        <v>468609</v>
      </c>
      <c r="DE29" s="624"/>
      <c r="DF29" s="624"/>
      <c r="DG29" s="624"/>
      <c r="DH29" s="624"/>
      <c r="DI29" s="624"/>
      <c r="DJ29" s="624"/>
      <c r="DK29" s="625"/>
      <c r="DL29" s="631">
        <v>468609</v>
      </c>
      <c r="DM29" s="624"/>
      <c r="DN29" s="624"/>
      <c r="DO29" s="624"/>
      <c r="DP29" s="624"/>
      <c r="DQ29" s="624"/>
      <c r="DR29" s="624"/>
      <c r="DS29" s="624"/>
      <c r="DT29" s="624"/>
      <c r="DU29" s="624"/>
      <c r="DV29" s="625"/>
      <c r="DW29" s="628">
        <v>22</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17451</v>
      </c>
      <c r="S30" s="626"/>
      <c r="T30" s="626"/>
      <c r="U30" s="626"/>
      <c r="V30" s="626"/>
      <c r="W30" s="626"/>
      <c r="X30" s="626"/>
      <c r="Y30" s="627"/>
      <c r="Z30" s="685">
        <v>0.5</v>
      </c>
      <c r="AA30" s="685"/>
      <c r="AB30" s="685"/>
      <c r="AC30" s="685"/>
      <c r="AD30" s="686" t="s">
        <v>129</v>
      </c>
      <c r="AE30" s="686"/>
      <c r="AF30" s="686"/>
      <c r="AG30" s="686"/>
      <c r="AH30" s="686"/>
      <c r="AI30" s="686"/>
      <c r="AJ30" s="686"/>
      <c r="AK30" s="686"/>
      <c r="AL30" s="628" t="s">
        <v>243</v>
      </c>
      <c r="AM30" s="629"/>
      <c r="AN30" s="629"/>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99.2</v>
      </c>
      <c r="BH30" s="704"/>
      <c r="BI30" s="704"/>
      <c r="BJ30" s="704"/>
      <c r="BK30" s="704"/>
      <c r="BL30" s="704"/>
      <c r="BM30" s="705">
        <v>97.6</v>
      </c>
      <c r="BN30" s="704"/>
      <c r="BO30" s="704"/>
      <c r="BP30" s="704"/>
      <c r="BQ30" s="706"/>
      <c r="BR30" s="703">
        <v>99.3</v>
      </c>
      <c r="BS30" s="704"/>
      <c r="BT30" s="704"/>
      <c r="BU30" s="704"/>
      <c r="BV30" s="704"/>
      <c r="BW30" s="704"/>
      <c r="BX30" s="705">
        <v>97.7</v>
      </c>
      <c r="BY30" s="704"/>
      <c r="BZ30" s="704"/>
      <c r="CA30" s="704"/>
      <c r="CB30" s="706"/>
      <c r="CD30" s="709"/>
      <c r="CE30" s="710"/>
      <c r="CF30" s="667" t="s">
        <v>310</v>
      </c>
      <c r="CG30" s="664"/>
      <c r="CH30" s="664"/>
      <c r="CI30" s="664"/>
      <c r="CJ30" s="664"/>
      <c r="CK30" s="664"/>
      <c r="CL30" s="664"/>
      <c r="CM30" s="664"/>
      <c r="CN30" s="664"/>
      <c r="CO30" s="664"/>
      <c r="CP30" s="664"/>
      <c r="CQ30" s="665"/>
      <c r="CR30" s="623">
        <v>459928</v>
      </c>
      <c r="CS30" s="626"/>
      <c r="CT30" s="626"/>
      <c r="CU30" s="626"/>
      <c r="CV30" s="626"/>
      <c r="CW30" s="626"/>
      <c r="CX30" s="626"/>
      <c r="CY30" s="627"/>
      <c r="CZ30" s="628">
        <v>14</v>
      </c>
      <c r="DA30" s="657"/>
      <c r="DB30" s="657"/>
      <c r="DC30" s="658"/>
      <c r="DD30" s="631">
        <v>442963</v>
      </c>
      <c r="DE30" s="626"/>
      <c r="DF30" s="626"/>
      <c r="DG30" s="626"/>
      <c r="DH30" s="626"/>
      <c r="DI30" s="626"/>
      <c r="DJ30" s="626"/>
      <c r="DK30" s="627"/>
      <c r="DL30" s="631">
        <v>442963</v>
      </c>
      <c r="DM30" s="626"/>
      <c r="DN30" s="626"/>
      <c r="DO30" s="626"/>
      <c r="DP30" s="626"/>
      <c r="DQ30" s="626"/>
      <c r="DR30" s="626"/>
      <c r="DS30" s="626"/>
      <c r="DT30" s="626"/>
      <c r="DU30" s="626"/>
      <c r="DV30" s="627"/>
      <c r="DW30" s="628">
        <v>20.8</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211493</v>
      </c>
      <c r="S31" s="626"/>
      <c r="T31" s="626"/>
      <c r="U31" s="626"/>
      <c r="V31" s="626"/>
      <c r="W31" s="626"/>
      <c r="X31" s="626"/>
      <c r="Y31" s="627"/>
      <c r="Z31" s="685">
        <v>6.3</v>
      </c>
      <c r="AA31" s="685"/>
      <c r="AB31" s="685"/>
      <c r="AC31" s="685"/>
      <c r="AD31" s="686" t="s">
        <v>129</v>
      </c>
      <c r="AE31" s="686"/>
      <c r="AF31" s="686"/>
      <c r="AG31" s="686"/>
      <c r="AH31" s="686"/>
      <c r="AI31" s="686"/>
      <c r="AJ31" s="686"/>
      <c r="AK31" s="686"/>
      <c r="AL31" s="628" t="s">
        <v>129</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99.9</v>
      </c>
      <c r="BH31" s="624"/>
      <c r="BI31" s="624"/>
      <c r="BJ31" s="624"/>
      <c r="BK31" s="624"/>
      <c r="BL31" s="624"/>
      <c r="BM31" s="629">
        <v>99.2</v>
      </c>
      <c r="BN31" s="702"/>
      <c r="BO31" s="702"/>
      <c r="BP31" s="702"/>
      <c r="BQ31" s="663"/>
      <c r="BR31" s="701">
        <v>99.7</v>
      </c>
      <c r="BS31" s="624"/>
      <c r="BT31" s="624"/>
      <c r="BU31" s="624"/>
      <c r="BV31" s="624"/>
      <c r="BW31" s="624"/>
      <c r="BX31" s="629">
        <v>98.9</v>
      </c>
      <c r="BY31" s="702"/>
      <c r="BZ31" s="702"/>
      <c r="CA31" s="702"/>
      <c r="CB31" s="663"/>
      <c r="CD31" s="709"/>
      <c r="CE31" s="710"/>
      <c r="CF31" s="667" t="s">
        <v>314</v>
      </c>
      <c r="CG31" s="664"/>
      <c r="CH31" s="664"/>
      <c r="CI31" s="664"/>
      <c r="CJ31" s="664"/>
      <c r="CK31" s="664"/>
      <c r="CL31" s="664"/>
      <c r="CM31" s="664"/>
      <c r="CN31" s="664"/>
      <c r="CO31" s="664"/>
      <c r="CP31" s="664"/>
      <c r="CQ31" s="665"/>
      <c r="CR31" s="623">
        <v>25646</v>
      </c>
      <c r="CS31" s="624"/>
      <c r="CT31" s="624"/>
      <c r="CU31" s="624"/>
      <c r="CV31" s="624"/>
      <c r="CW31" s="624"/>
      <c r="CX31" s="624"/>
      <c r="CY31" s="625"/>
      <c r="CZ31" s="628">
        <v>0.8</v>
      </c>
      <c r="DA31" s="657"/>
      <c r="DB31" s="657"/>
      <c r="DC31" s="658"/>
      <c r="DD31" s="631">
        <v>25646</v>
      </c>
      <c r="DE31" s="624"/>
      <c r="DF31" s="624"/>
      <c r="DG31" s="624"/>
      <c r="DH31" s="624"/>
      <c r="DI31" s="624"/>
      <c r="DJ31" s="624"/>
      <c r="DK31" s="625"/>
      <c r="DL31" s="631">
        <v>25646</v>
      </c>
      <c r="DM31" s="624"/>
      <c r="DN31" s="624"/>
      <c r="DO31" s="624"/>
      <c r="DP31" s="624"/>
      <c r="DQ31" s="624"/>
      <c r="DR31" s="624"/>
      <c r="DS31" s="624"/>
      <c r="DT31" s="624"/>
      <c r="DU31" s="624"/>
      <c r="DV31" s="625"/>
      <c r="DW31" s="628">
        <v>1.2</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140584</v>
      </c>
      <c r="S32" s="626"/>
      <c r="T32" s="626"/>
      <c r="U32" s="626"/>
      <c r="V32" s="626"/>
      <c r="W32" s="626"/>
      <c r="X32" s="626"/>
      <c r="Y32" s="627"/>
      <c r="Z32" s="685">
        <v>4.2</v>
      </c>
      <c r="AA32" s="685"/>
      <c r="AB32" s="685"/>
      <c r="AC32" s="685"/>
      <c r="AD32" s="686" t="s">
        <v>129</v>
      </c>
      <c r="AE32" s="686"/>
      <c r="AF32" s="686"/>
      <c r="AG32" s="686"/>
      <c r="AH32" s="686"/>
      <c r="AI32" s="686"/>
      <c r="AJ32" s="686"/>
      <c r="AK32" s="686"/>
      <c r="AL32" s="628" t="s">
        <v>243</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98.6</v>
      </c>
      <c r="BH32" s="639"/>
      <c r="BI32" s="639"/>
      <c r="BJ32" s="639"/>
      <c r="BK32" s="639"/>
      <c r="BL32" s="639"/>
      <c r="BM32" s="683">
        <v>96.1</v>
      </c>
      <c r="BN32" s="639"/>
      <c r="BO32" s="639"/>
      <c r="BP32" s="639"/>
      <c r="BQ32" s="676"/>
      <c r="BR32" s="700">
        <v>98.9</v>
      </c>
      <c r="BS32" s="639"/>
      <c r="BT32" s="639"/>
      <c r="BU32" s="639"/>
      <c r="BV32" s="639"/>
      <c r="BW32" s="639"/>
      <c r="BX32" s="683">
        <v>96.7</v>
      </c>
      <c r="BY32" s="639"/>
      <c r="BZ32" s="639"/>
      <c r="CA32" s="639"/>
      <c r="CB32" s="676"/>
      <c r="CD32" s="711"/>
      <c r="CE32" s="712"/>
      <c r="CF32" s="667" t="s">
        <v>317</v>
      </c>
      <c r="CG32" s="664"/>
      <c r="CH32" s="664"/>
      <c r="CI32" s="664"/>
      <c r="CJ32" s="664"/>
      <c r="CK32" s="664"/>
      <c r="CL32" s="664"/>
      <c r="CM32" s="664"/>
      <c r="CN32" s="664"/>
      <c r="CO32" s="664"/>
      <c r="CP32" s="664"/>
      <c r="CQ32" s="665"/>
      <c r="CR32" s="623">
        <v>312</v>
      </c>
      <c r="CS32" s="626"/>
      <c r="CT32" s="626"/>
      <c r="CU32" s="626"/>
      <c r="CV32" s="626"/>
      <c r="CW32" s="626"/>
      <c r="CX32" s="626"/>
      <c r="CY32" s="627"/>
      <c r="CZ32" s="628">
        <v>0</v>
      </c>
      <c r="DA32" s="657"/>
      <c r="DB32" s="657"/>
      <c r="DC32" s="658"/>
      <c r="DD32" s="631">
        <v>312</v>
      </c>
      <c r="DE32" s="626"/>
      <c r="DF32" s="626"/>
      <c r="DG32" s="626"/>
      <c r="DH32" s="626"/>
      <c r="DI32" s="626"/>
      <c r="DJ32" s="626"/>
      <c r="DK32" s="627"/>
      <c r="DL32" s="631">
        <v>312</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6152</v>
      </c>
      <c r="S33" s="626"/>
      <c r="T33" s="626"/>
      <c r="U33" s="626"/>
      <c r="V33" s="626"/>
      <c r="W33" s="626"/>
      <c r="X33" s="626"/>
      <c r="Y33" s="627"/>
      <c r="Z33" s="685">
        <v>0.2</v>
      </c>
      <c r="AA33" s="685"/>
      <c r="AB33" s="685"/>
      <c r="AC33" s="685"/>
      <c r="AD33" s="686" t="s">
        <v>129</v>
      </c>
      <c r="AE33" s="686"/>
      <c r="AF33" s="686"/>
      <c r="AG33" s="686"/>
      <c r="AH33" s="686"/>
      <c r="AI33" s="686"/>
      <c r="AJ33" s="686"/>
      <c r="AK33" s="686"/>
      <c r="AL33" s="628" t="s">
        <v>243</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1614889</v>
      </c>
      <c r="CS33" s="624"/>
      <c r="CT33" s="624"/>
      <c r="CU33" s="624"/>
      <c r="CV33" s="624"/>
      <c r="CW33" s="624"/>
      <c r="CX33" s="624"/>
      <c r="CY33" s="625"/>
      <c r="CZ33" s="628">
        <v>49.2</v>
      </c>
      <c r="DA33" s="657"/>
      <c r="DB33" s="657"/>
      <c r="DC33" s="658"/>
      <c r="DD33" s="631">
        <v>1122724</v>
      </c>
      <c r="DE33" s="624"/>
      <c r="DF33" s="624"/>
      <c r="DG33" s="624"/>
      <c r="DH33" s="624"/>
      <c r="DI33" s="624"/>
      <c r="DJ33" s="624"/>
      <c r="DK33" s="625"/>
      <c r="DL33" s="631">
        <v>983458</v>
      </c>
      <c r="DM33" s="624"/>
      <c r="DN33" s="624"/>
      <c r="DO33" s="624"/>
      <c r="DP33" s="624"/>
      <c r="DQ33" s="624"/>
      <c r="DR33" s="624"/>
      <c r="DS33" s="624"/>
      <c r="DT33" s="624"/>
      <c r="DU33" s="624"/>
      <c r="DV33" s="625"/>
      <c r="DW33" s="628">
        <v>46.2</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62375</v>
      </c>
      <c r="S34" s="626"/>
      <c r="T34" s="626"/>
      <c r="U34" s="626"/>
      <c r="V34" s="626"/>
      <c r="W34" s="626"/>
      <c r="X34" s="626"/>
      <c r="Y34" s="627"/>
      <c r="Z34" s="685">
        <v>1.9</v>
      </c>
      <c r="AA34" s="685"/>
      <c r="AB34" s="685"/>
      <c r="AC34" s="685"/>
      <c r="AD34" s="686">
        <v>12</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700542</v>
      </c>
      <c r="CS34" s="626"/>
      <c r="CT34" s="626"/>
      <c r="CU34" s="626"/>
      <c r="CV34" s="626"/>
      <c r="CW34" s="626"/>
      <c r="CX34" s="626"/>
      <c r="CY34" s="627"/>
      <c r="CZ34" s="628">
        <v>21.4</v>
      </c>
      <c r="DA34" s="657"/>
      <c r="DB34" s="657"/>
      <c r="DC34" s="658"/>
      <c r="DD34" s="631">
        <v>435626</v>
      </c>
      <c r="DE34" s="626"/>
      <c r="DF34" s="626"/>
      <c r="DG34" s="626"/>
      <c r="DH34" s="626"/>
      <c r="DI34" s="626"/>
      <c r="DJ34" s="626"/>
      <c r="DK34" s="627"/>
      <c r="DL34" s="631">
        <v>410876</v>
      </c>
      <c r="DM34" s="626"/>
      <c r="DN34" s="626"/>
      <c r="DO34" s="626"/>
      <c r="DP34" s="626"/>
      <c r="DQ34" s="626"/>
      <c r="DR34" s="626"/>
      <c r="DS34" s="626"/>
      <c r="DT34" s="626"/>
      <c r="DU34" s="626"/>
      <c r="DV34" s="627"/>
      <c r="DW34" s="628">
        <v>19.3</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294458</v>
      </c>
      <c r="S35" s="626"/>
      <c r="T35" s="626"/>
      <c r="U35" s="626"/>
      <c r="V35" s="626"/>
      <c r="W35" s="626"/>
      <c r="X35" s="626"/>
      <c r="Y35" s="627"/>
      <c r="Z35" s="685">
        <v>8.8000000000000007</v>
      </c>
      <c r="AA35" s="685"/>
      <c r="AB35" s="685"/>
      <c r="AC35" s="685"/>
      <c r="AD35" s="686" t="s">
        <v>129</v>
      </c>
      <c r="AE35" s="686"/>
      <c r="AF35" s="686"/>
      <c r="AG35" s="686"/>
      <c r="AH35" s="686"/>
      <c r="AI35" s="686"/>
      <c r="AJ35" s="686"/>
      <c r="AK35" s="686"/>
      <c r="AL35" s="628" t="s">
        <v>243</v>
      </c>
      <c r="AM35" s="629"/>
      <c r="AN35" s="629"/>
      <c r="AO35" s="687"/>
      <c r="AP35" s="234"/>
      <c r="AQ35" s="691" t="s">
        <v>325</v>
      </c>
      <c r="AR35" s="692"/>
      <c r="AS35" s="692"/>
      <c r="AT35" s="692"/>
      <c r="AU35" s="692"/>
      <c r="AV35" s="692"/>
      <c r="AW35" s="692"/>
      <c r="AX35" s="692"/>
      <c r="AY35" s="693"/>
      <c r="AZ35" s="688">
        <v>486670</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47871</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7564</v>
      </c>
      <c r="CS35" s="624"/>
      <c r="CT35" s="624"/>
      <c r="CU35" s="624"/>
      <c r="CV35" s="624"/>
      <c r="CW35" s="624"/>
      <c r="CX35" s="624"/>
      <c r="CY35" s="625"/>
      <c r="CZ35" s="628">
        <v>0.2</v>
      </c>
      <c r="DA35" s="657"/>
      <c r="DB35" s="657"/>
      <c r="DC35" s="658"/>
      <c r="DD35" s="631">
        <v>6371</v>
      </c>
      <c r="DE35" s="624"/>
      <c r="DF35" s="624"/>
      <c r="DG35" s="624"/>
      <c r="DH35" s="624"/>
      <c r="DI35" s="624"/>
      <c r="DJ35" s="624"/>
      <c r="DK35" s="625"/>
      <c r="DL35" s="631">
        <v>6371</v>
      </c>
      <c r="DM35" s="624"/>
      <c r="DN35" s="624"/>
      <c r="DO35" s="624"/>
      <c r="DP35" s="624"/>
      <c r="DQ35" s="624"/>
      <c r="DR35" s="624"/>
      <c r="DS35" s="624"/>
      <c r="DT35" s="624"/>
      <c r="DU35" s="624"/>
      <c r="DV35" s="625"/>
      <c r="DW35" s="628">
        <v>0.3</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243</v>
      </c>
      <c r="AA36" s="685"/>
      <c r="AB36" s="685"/>
      <c r="AC36" s="685"/>
      <c r="AD36" s="686" t="s">
        <v>129</v>
      </c>
      <c r="AE36" s="686"/>
      <c r="AF36" s="686"/>
      <c r="AG36" s="686"/>
      <c r="AH36" s="686"/>
      <c r="AI36" s="686"/>
      <c r="AJ36" s="686"/>
      <c r="AK36" s="686"/>
      <c r="AL36" s="628" t="s">
        <v>129</v>
      </c>
      <c r="AM36" s="629"/>
      <c r="AN36" s="629"/>
      <c r="AO36" s="687"/>
      <c r="AQ36" s="660" t="s">
        <v>329</v>
      </c>
      <c r="AR36" s="661"/>
      <c r="AS36" s="661"/>
      <c r="AT36" s="661"/>
      <c r="AU36" s="661"/>
      <c r="AV36" s="661"/>
      <c r="AW36" s="661"/>
      <c r="AX36" s="661"/>
      <c r="AY36" s="662"/>
      <c r="AZ36" s="623">
        <v>119651</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41126</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317763</v>
      </c>
      <c r="CS36" s="626"/>
      <c r="CT36" s="626"/>
      <c r="CU36" s="626"/>
      <c r="CV36" s="626"/>
      <c r="CW36" s="626"/>
      <c r="CX36" s="626"/>
      <c r="CY36" s="627"/>
      <c r="CZ36" s="628">
        <v>9.6999999999999993</v>
      </c>
      <c r="DA36" s="657"/>
      <c r="DB36" s="657"/>
      <c r="DC36" s="658"/>
      <c r="DD36" s="631">
        <v>228172</v>
      </c>
      <c r="DE36" s="626"/>
      <c r="DF36" s="626"/>
      <c r="DG36" s="626"/>
      <c r="DH36" s="626"/>
      <c r="DI36" s="626"/>
      <c r="DJ36" s="626"/>
      <c r="DK36" s="627"/>
      <c r="DL36" s="631">
        <v>216632</v>
      </c>
      <c r="DM36" s="626"/>
      <c r="DN36" s="626"/>
      <c r="DO36" s="626"/>
      <c r="DP36" s="626"/>
      <c r="DQ36" s="626"/>
      <c r="DR36" s="626"/>
      <c r="DS36" s="626"/>
      <c r="DT36" s="626"/>
      <c r="DU36" s="626"/>
      <c r="DV36" s="627"/>
      <c r="DW36" s="628">
        <v>10.199999999999999</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85258</v>
      </c>
      <c r="S37" s="626"/>
      <c r="T37" s="626"/>
      <c r="U37" s="626"/>
      <c r="V37" s="626"/>
      <c r="W37" s="626"/>
      <c r="X37" s="626"/>
      <c r="Y37" s="627"/>
      <c r="Z37" s="685">
        <v>2.6</v>
      </c>
      <c r="AA37" s="685"/>
      <c r="AB37" s="685"/>
      <c r="AC37" s="685"/>
      <c r="AD37" s="686" t="s">
        <v>243</v>
      </c>
      <c r="AE37" s="686"/>
      <c r="AF37" s="686"/>
      <c r="AG37" s="686"/>
      <c r="AH37" s="686"/>
      <c r="AI37" s="686"/>
      <c r="AJ37" s="686"/>
      <c r="AK37" s="686"/>
      <c r="AL37" s="628" t="s">
        <v>129</v>
      </c>
      <c r="AM37" s="629"/>
      <c r="AN37" s="629"/>
      <c r="AO37" s="687"/>
      <c r="AQ37" s="660" t="s">
        <v>333</v>
      </c>
      <c r="AR37" s="661"/>
      <c r="AS37" s="661"/>
      <c r="AT37" s="661"/>
      <c r="AU37" s="661"/>
      <c r="AV37" s="661"/>
      <c r="AW37" s="661"/>
      <c r="AX37" s="661"/>
      <c r="AY37" s="662"/>
      <c r="AZ37" s="623">
        <v>70277</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785</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176863</v>
      </c>
      <c r="CS37" s="624"/>
      <c r="CT37" s="624"/>
      <c r="CU37" s="624"/>
      <c r="CV37" s="624"/>
      <c r="CW37" s="624"/>
      <c r="CX37" s="624"/>
      <c r="CY37" s="625"/>
      <c r="CZ37" s="628">
        <v>5.4</v>
      </c>
      <c r="DA37" s="657"/>
      <c r="DB37" s="657"/>
      <c r="DC37" s="658"/>
      <c r="DD37" s="631">
        <v>171563</v>
      </c>
      <c r="DE37" s="624"/>
      <c r="DF37" s="624"/>
      <c r="DG37" s="624"/>
      <c r="DH37" s="624"/>
      <c r="DI37" s="624"/>
      <c r="DJ37" s="624"/>
      <c r="DK37" s="625"/>
      <c r="DL37" s="631">
        <v>171479</v>
      </c>
      <c r="DM37" s="624"/>
      <c r="DN37" s="624"/>
      <c r="DO37" s="624"/>
      <c r="DP37" s="624"/>
      <c r="DQ37" s="624"/>
      <c r="DR37" s="624"/>
      <c r="DS37" s="624"/>
      <c r="DT37" s="624"/>
      <c r="DU37" s="624"/>
      <c r="DV37" s="625"/>
      <c r="DW37" s="628">
        <v>8.1</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3332343</v>
      </c>
      <c r="S38" s="675"/>
      <c r="T38" s="675"/>
      <c r="U38" s="675"/>
      <c r="V38" s="675"/>
      <c r="W38" s="675"/>
      <c r="X38" s="675"/>
      <c r="Y38" s="680"/>
      <c r="Z38" s="681">
        <v>100</v>
      </c>
      <c r="AA38" s="681"/>
      <c r="AB38" s="681"/>
      <c r="AC38" s="681"/>
      <c r="AD38" s="682">
        <v>2042778</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t="s">
        <v>243</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1294</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486670</v>
      </c>
      <c r="CS38" s="626"/>
      <c r="CT38" s="626"/>
      <c r="CU38" s="626"/>
      <c r="CV38" s="626"/>
      <c r="CW38" s="626"/>
      <c r="CX38" s="626"/>
      <c r="CY38" s="627"/>
      <c r="CZ38" s="628">
        <v>14.8</v>
      </c>
      <c r="DA38" s="657"/>
      <c r="DB38" s="657"/>
      <c r="DC38" s="658"/>
      <c r="DD38" s="631">
        <v>447552</v>
      </c>
      <c r="DE38" s="626"/>
      <c r="DF38" s="626"/>
      <c r="DG38" s="626"/>
      <c r="DH38" s="626"/>
      <c r="DI38" s="626"/>
      <c r="DJ38" s="626"/>
      <c r="DK38" s="627"/>
      <c r="DL38" s="631">
        <v>349579</v>
      </c>
      <c r="DM38" s="626"/>
      <c r="DN38" s="626"/>
      <c r="DO38" s="626"/>
      <c r="DP38" s="626"/>
      <c r="DQ38" s="626"/>
      <c r="DR38" s="626"/>
      <c r="DS38" s="626"/>
      <c r="DT38" s="626"/>
      <c r="DU38" s="626"/>
      <c r="DV38" s="627"/>
      <c r="DW38" s="628">
        <v>16.399999999999999</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243</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92</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102350</v>
      </c>
      <c r="CS39" s="624"/>
      <c r="CT39" s="624"/>
      <c r="CU39" s="624"/>
      <c r="CV39" s="624"/>
      <c r="CW39" s="624"/>
      <c r="CX39" s="624"/>
      <c r="CY39" s="625"/>
      <c r="CZ39" s="628">
        <v>3.1</v>
      </c>
      <c r="DA39" s="657"/>
      <c r="DB39" s="657"/>
      <c r="DC39" s="658"/>
      <c r="DD39" s="631">
        <v>5003</v>
      </c>
      <c r="DE39" s="624"/>
      <c r="DF39" s="624"/>
      <c r="DG39" s="624"/>
      <c r="DH39" s="624"/>
      <c r="DI39" s="624"/>
      <c r="DJ39" s="624"/>
      <c r="DK39" s="625"/>
      <c r="DL39" s="631" t="s">
        <v>129</v>
      </c>
      <c r="DM39" s="624"/>
      <c r="DN39" s="624"/>
      <c r="DO39" s="624"/>
      <c r="DP39" s="624"/>
      <c r="DQ39" s="624"/>
      <c r="DR39" s="624"/>
      <c r="DS39" s="624"/>
      <c r="DT39" s="624"/>
      <c r="DU39" s="624"/>
      <c r="DV39" s="625"/>
      <c r="DW39" s="628" t="s">
        <v>129</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68511</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243</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t="s">
        <v>243</v>
      </c>
      <c r="CS40" s="626"/>
      <c r="CT40" s="626"/>
      <c r="CU40" s="626"/>
      <c r="CV40" s="626"/>
      <c r="CW40" s="626"/>
      <c r="CX40" s="626"/>
      <c r="CY40" s="627"/>
      <c r="CZ40" s="628" t="s">
        <v>243</v>
      </c>
      <c r="DA40" s="657"/>
      <c r="DB40" s="657"/>
      <c r="DC40" s="658"/>
      <c r="DD40" s="631" t="s">
        <v>129</v>
      </c>
      <c r="DE40" s="626"/>
      <c r="DF40" s="626"/>
      <c r="DG40" s="626"/>
      <c r="DH40" s="626"/>
      <c r="DI40" s="626"/>
      <c r="DJ40" s="626"/>
      <c r="DK40" s="627"/>
      <c r="DL40" s="631" t="s">
        <v>243</v>
      </c>
      <c r="DM40" s="626"/>
      <c r="DN40" s="626"/>
      <c r="DO40" s="626"/>
      <c r="DP40" s="626"/>
      <c r="DQ40" s="626"/>
      <c r="DR40" s="626"/>
      <c r="DS40" s="626"/>
      <c r="DT40" s="626"/>
      <c r="DU40" s="626"/>
      <c r="DV40" s="627"/>
      <c r="DW40" s="628" t="s">
        <v>129</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228231</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429</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243</v>
      </c>
      <c r="CS41" s="624"/>
      <c r="CT41" s="624"/>
      <c r="CU41" s="624"/>
      <c r="CV41" s="624"/>
      <c r="CW41" s="624"/>
      <c r="CX41" s="624"/>
      <c r="CY41" s="625"/>
      <c r="CZ41" s="628" t="s">
        <v>243</v>
      </c>
      <c r="DA41" s="657"/>
      <c r="DB41" s="657"/>
      <c r="DC41" s="658"/>
      <c r="DD41" s="631" t="s">
        <v>243</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309604</v>
      </c>
      <c r="CS42" s="626"/>
      <c r="CT42" s="626"/>
      <c r="CU42" s="626"/>
      <c r="CV42" s="626"/>
      <c r="CW42" s="626"/>
      <c r="CX42" s="626"/>
      <c r="CY42" s="627"/>
      <c r="CZ42" s="628">
        <v>9.4</v>
      </c>
      <c r="DA42" s="629"/>
      <c r="DB42" s="629"/>
      <c r="DC42" s="630"/>
      <c r="DD42" s="631">
        <v>60869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42779</v>
      </c>
      <c r="CS43" s="624"/>
      <c r="CT43" s="624"/>
      <c r="CU43" s="624"/>
      <c r="CV43" s="624"/>
      <c r="CW43" s="624"/>
      <c r="CX43" s="624"/>
      <c r="CY43" s="625"/>
      <c r="CZ43" s="628">
        <v>1.3</v>
      </c>
      <c r="DA43" s="657"/>
      <c r="DB43" s="657"/>
      <c r="DC43" s="658"/>
      <c r="DD43" s="631">
        <v>42779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269095</v>
      </c>
      <c r="CS44" s="626"/>
      <c r="CT44" s="626"/>
      <c r="CU44" s="626"/>
      <c r="CV44" s="626"/>
      <c r="CW44" s="626"/>
      <c r="CX44" s="626"/>
      <c r="CY44" s="627"/>
      <c r="CZ44" s="628">
        <v>8.1999999999999993</v>
      </c>
      <c r="DA44" s="629"/>
      <c r="DB44" s="629"/>
      <c r="DC44" s="630"/>
      <c r="DD44" s="631">
        <v>44986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97570</v>
      </c>
      <c r="CS45" s="624"/>
      <c r="CT45" s="624"/>
      <c r="CU45" s="624"/>
      <c r="CV45" s="624"/>
      <c r="CW45" s="624"/>
      <c r="CX45" s="624"/>
      <c r="CY45" s="625"/>
      <c r="CZ45" s="628">
        <v>3</v>
      </c>
      <c r="DA45" s="657"/>
      <c r="DB45" s="657"/>
      <c r="DC45" s="658"/>
      <c r="DD45" s="631">
        <v>18610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149764</v>
      </c>
      <c r="CS46" s="626"/>
      <c r="CT46" s="626"/>
      <c r="CU46" s="626"/>
      <c r="CV46" s="626"/>
      <c r="CW46" s="626"/>
      <c r="CX46" s="626"/>
      <c r="CY46" s="627"/>
      <c r="CZ46" s="628">
        <v>4.5999999999999996</v>
      </c>
      <c r="DA46" s="629"/>
      <c r="DB46" s="629"/>
      <c r="DC46" s="630"/>
      <c r="DD46" s="631">
        <v>26315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40509</v>
      </c>
      <c r="CS47" s="624"/>
      <c r="CT47" s="624"/>
      <c r="CU47" s="624"/>
      <c r="CV47" s="624"/>
      <c r="CW47" s="624"/>
      <c r="CX47" s="624"/>
      <c r="CY47" s="625"/>
      <c r="CZ47" s="628">
        <v>1.2</v>
      </c>
      <c r="DA47" s="657"/>
      <c r="DB47" s="657"/>
      <c r="DC47" s="658"/>
      <c r="DD47" s="631">
        <v>15883</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129</v>
      </c>
      <c r="CS48" s="626"/>
      <c r="CT48" s="626"/>
      <c r="CU48" s="626"/>
      <c r="CV48" s="626"/>
      <c r="CW48" s="626"/>
      <c r="CX48" s="626"/>
      <c r="CY48" s="627"/>
      <c r="CZ48" s="628" t="s">
        <v>243</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3279892</v>
      </c>
      <c r="CS49" s="639"/>
      <c r="CT49" s="639"/>
      <c r="CU49" s="639"/>
      <c r="CV49" s="639"/>
      <c r="CW49" s="639"/>
      <c r="CX49" s="639"/>
      <c r="CY49" s="640"/>
      <c r="CZ49" s="641">
        <v>100</v>
      </c>
      <c r="DA49" s="642"/>
      <c r="DB49" s="642"/>
      <c r="DC49" s="643"/>
      <c r="DD49" s="644">
        <v>2325194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Q/tePgRRniBQabjcxP3O/p5EYPhYhalVmVvMso7yfUdg2wP3+Lb+evQNRVpGhWD92dAoxqIjUxpv5aMRnx0x2Q==" saltValue="V8cnOthUHPsT2Y22l9vM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3332</v>
      </c>
      <c r="R7" s="1156"/>
      <c r="S7" s="1156"/>
      <c r="T7" s="1156"/>
      <c r="U7" s="1156"/>
      <c r="V7" s="1156">
        <v>3280</v>
      </c>
      <c r="W7" s="1156"/>
      <c r="X7" s="1156"/>
      <c r="Y7" s="1156"/>
      <c r="Z7" s="1156"/>
      <c r="AA7" s="1156">
        <v>52</v>
      </c>
      <c r="AB7" s="1156"/>
      <c r="AC7" s="1156"/>
      <c r="AD7" s="1156"/>
      <c r="AE7" s="1157"/>
      <c r="AF7" s="1158">
        <v>49</v>
      </c>
      <c r="AG7" s="1159"/>
      <c r="AH7" s="1159"/>
      <c r="AI7" s="1159"/>
      <c r="AJ7" s="1160"/>
      <c r="AK7" s="1142">
        <v>1</v>
      </c>
      <c r="AL7" s="1143"/>
      <c r="AM7" s="1143"/>
      <c r="AN7" s="1143"/>
      <c r="AO7" s="1143"/>
      <c r="AP7" s="1143">
        <v>4201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599</v>
      </c>
      <c r="BT7" s="1147"/>
      <c r="BU7" s="1147"/>
      <c r="BV7" s="1147"/>
      <c r="BW7" s="1147"/>
      <c r="BX7" s="1147"/>
      <c r="BY7" s="1147"/>
      <c r="BZ7" s="1147"/>
      <c r="CA7" s="1147"/>
      <c r="CB7" s="1147"/>
      <c r="CC7" s="1147"/>
      <c r="CD7" s="1147"/>
      <c r="CE7" s="1147"/>
      <c r="CF7" s="1147"/>
      <c r="CG7" s="1148"/>
      <c r="CH7" s="1139">
        <v>-15</v>
      </c>
      <c r="CI7" s="1140"/>
      <c r="CJ7" s="1140"/>
      <c r="CK7" s="1140"/>
      <c r="CL7" s="1141"/>
      <c r="CM7" s="1139">
        <v>44</v>
      </c>
      <c r="CN7" s="1140"/>
      <c r="CO7" s="1140"/>
      <c r="CP7" s="1140"/>
      <c r="CQ7" s="1141"/>
      <c r="CR7" s="1139">
        <v>100</v>
      </c>
      <c r="CS7" s="1140"/>
      <c r="CT7" s="1140"/>
      <c r="CU7" s="1140"/>
      <c r="CV7" s="1141"/>
      <c r="CW7" s="1139">
        <v>10</v>
      </c>
      <c r="CX7" s="1140"/>
      <c r="CY7" s="1140"/>
      <c r="CZ7" s="1140"/>
      <c r="DA7" s="1141"/>
      <c r="DB7" s="1139" t="s">
        <v>587</v>
      </c>
      <c r="DC7" s="1140"/>
      <c r="DD7" s="1140"/>
      <c r="DE7" s="1140"/>
      <c r="DF7" s="1141"/>
      <c r="DG7" s="1139" t="s">
        <v>587</v>
      </c>
      <c r="DH7" s="1140"/>
      <c r="DI7" s="1140"/>
      <c r="DJ7" s="1140"/>
      <c r="DK7" s="1141"/>
      <c r="DL7" s="1139" t="s">
        <v>587</v>
      </c>
      <c r="DM7" s="1140"/>
      <c r="DN7" s="1140"/>
      <c r="DO7" s="1140"/>
      <c r="DP7" s="1141"/>
      <c r="DQ7" s="1139" t="s">
        <v>587</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v>3332</v>
      </c>
      <c r="R23" s="1120"/>
      <c r="S23" s="1120"/>
      <c r="T23" s="1120"/>
      <c r="U23" s="1120"/>
      <c r="V23" s="1120">
        <v>3280</v>
      </c>
      <c r="W23" s="1120"/>
      <c r="X23" s="1120"/>
      <c r="Y23" s="1120"/>
      <c r="Z23" s="1120"/>
      <c r="AA23" s="1120">
        <v>52</v>
      </c>
      <c r="AB23" s="1120"/>
      <c r="AC23" s="1120"/>
      <c r="AD23" s="1120"/>
      <c r="AE23" s="1121"/>
      <c r="AF23" s="1122">
        <v>49</v>
      </c>
      <c r="AG23" s="1120"/>
      <c r="AH23" s="1120"/>
      <c r="AI23" s="1120"/>
      <c r="AJ23" s="1123"/>
      <c r="AK23" s="1124"/>
      <c r="AL23" s="1125"/>
      <c r="AM23" s="1125"/>
      <c r="AN23" s="1125"/>
      <c r="AO23" s="1125"/>
      <c r="AP23" s="1120">
        <v>4201</v>
      </c>
      <c r="AQ23" s="1120"/>
      <c r="AR23" s="1120"/>
      <c r="AS23" s="1120"/>
      <c r="AT23" s="1120"/>
      <c r="AU23" s="1126"/>
      <c r="AV23" s="1126"/>
      <c r="AW23" s="1126"/>
      <c r="AX23" s="1126"/>
      <c r="AY23" s="1127"/>
      <c r="AZ23" s="1116" t="s">
        <v>387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398</v>
      </c>
      <c r="C28" s="1102"/>
      <c r="D28" s="1102"/>
      <c r="E28" s="1102"/>
      <c r="F28" s="1102"/>
      <c r="G28" s="1102"/>
      <c r="H28" s="1102"/>
      <c r="I28" s="1102"/>
      <c r="J28" s="1102"/>
      <c r="K28" s="1102"/>
      <c r="L28" s="1102"/>
      <c r="M28" s="1102"/>
      <c r="N28" s="1102"/>
      <c r="O28" s="1102"/>
      <c r="P28" s="1103"/>
      <c r="Q28" s="1104">
        <v>814</v>
      </c>
      <c r="R28" s="1105"/>
      <c r="S28" s="1105"/>
      <c r="T28" s="1105"/>
      <c r="U28" s="1105"/>
      <c r="V28" s="1105">
        <v>766</v>
      </c>
      <c r="W28" s="1105"/>
      <c r="X28" s="1105"/>
      <c r="Y28" s="1105"/>
      <c r="Z28" s="1105"/>
      <c r="AA28" s="1105">
        <v>48</v>
      </c>
      <c r="AB28" s="1105"/>
      <c r="AC28" s="1105"/>
      <c r="AD28" s="1105"/>
      <c r="AE28" s="1106"/>
      <c r="AF28" s="1107">
        <v>48</v>
      </c>
      <c r="AG28" s="1105"/>
      <c r="AH28" s="1105"/>
      <c r="AI28" s="1105"/>
      <c r="AJ28" s="1108"/>
      <c r="AK28" s="1109">
        <v>69</v>
      </c>
      <c r="AL28" s="1097"/>
      <c r="AM28" s="1097"/>
      <c r="AN28" s="1097"/>
      <c r="AO28" s="1097"/>
      <c r="AP28" s="1097" t="s">
        <v>585</v>
      </c>
      <c r="AQ28" s="1097"/>
      <c r="AR28" s="1097"/>
      <c r="AS28" s="1097"/>
      <c r="AT28" s="1097"/>
      <c r="AU28" s="1097" t="s">
        <v>586</v>
      </c>
      <c r="AV28" s="1097"/>
      <c r="AW28" s="1097"/>
      <c r="AX28" s="1097"/>
      <c r="AY28" s="1097"/>
      <c r="AZ28" s="1098" t="s">
        <v>587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399</v>
      </c>
      <c r="C29" s="1089"/>
      <c r="D29" s="1089"/>
      <c r="E29" s="1089"/>
      <c r="F29" s="1089"/>
      <c r="G29" s="1089"/>
      <c r="H29" s="1089"/>
      <c r="I29" s="1089"/>
      <c r="J29" s="1089"/>
      <c r="K29" s="1089"/>
      <c r="L29" s="1089"/>
      <c r="M29" s="1089"/>
      <c r="N29" s="1089"/>
      <c r="O29" s="1089"/>
      <c r="P29" s="1090"/>
      <c r="Q29" s="1094">
        <v>751</v>
      </c>
      <c r="R29" s="1095"/>
      <c r="S29" s="1095"/>
      <c r="T29" s="1095"/>
      <c r="U29" s="1095"/>
      <c r="V29" s="1095">
        <v>737</v>
      </c>
      <c r="W29" s="1095"/>
      <c r="X29" s="1095"/>
      <c r="Y29" s="1095"/>
      <c r="Z29" s="1095"/>
      <c r="AA29" s="1095">
        <v>14</v>
      </c>
      <c r="AB29" s="1095"/>
      <c r="AC29" s="1095"/>
      <c r="AD29" s="1095"/>
      <c r="AE29" s="1096"/>
      <c r="AF29" s="1070">
        <v>14</v>
      </c>
      <c r="AG29" s="1071"/>
      <c r="AH29" s="1071"/>
      <c r="AI29" s="1071"/>
      <c r="AJ29" s="1072"/>
      <c r="AK29" s="1031">
        <v>111</v>
      </c>
      <c r="AL29" s="1022"/>
      <c r="AM29" s="1022"/>
      <c r="AN29" s="1022"/>
      <c r="AO29" s="1022"/>
      <c r="AP29" s="1022" t="s">
        <v>587</v>
      </c>
      <c r="AQ29" s="1022"/>
      <c r="AR29" s="1022"/>
      <c r="AS29" s="1022"/>
      <c r="AT29" s="1022"/>
      <c r="AU29" s="1022" t="s">
        <v>587</v>
      </c>
      <c r="AV29" s="1022"/>
      <c r="AW29" s="1022"/>
      <c r="AX29" s="1022"/>
      <c r="AY29" s="1022"/>
      <c r="AZ29" s="1093" t="s">
        <v>587</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400</v>
      </c>
      <c r="C30" s="1089"/>
      <c r="D30" s="1089"/>
      <c r="E30" s="1089"/>
      <c r="F30" s="1089"/>
      <c r="G30" s="1089"/>
      <c r="H30" s="1089"/>
      <c r="I30" s="1089"/>
      <c r="J30" s="1089"/>
      <c r="K30" s="1089"/>
      <c r="L30" s="1089"/>
      <c r="M30" s="1089"/>
      <c r="N30" s="1089"/>
      <c r="O30" s="1089"/>
      <c r="P30" s="1090"/>
      <c r="Q30" s="1094">
        <v>179</v>
      </c>
      <c r="R30" s="1095"/>
      <c r="S30" s="1095"/>
      <c r="T30" s="1095"/>
      <c r="U30" s="1095"/>
      <c r="V30" s="1095">
        <v>179</v>
      </c>
      <c r="W30" s="1095"/>
      <c r="X30" s="1095"/>
      <c r="Y30" s="1095"/>
      <c r="Z30" s="1095"/>
      <c r="AA30" s="1095">
        <v>0</v>
      </c>
      <c r="AB30" s="1095"/>
      <c r="AC30" s="1095"/>
      <c r="AD30" s="1095"/>
      <c r="AE30" s="1096"/>
      <c r="AF30" s="1070" t="s">
        <v>401</v>
      </c>
      <c r="AG30" s="1071"/>
      <c r="AH30" s="1071"/>
      <c r="AI30" s="1071"/>
      <c r="AJ30" s="1072"/>
      <c r="AK30" s="1031">
        <v>116</v>
      </c>
      <c r="AL30" s="1022"/>
      <c r="AM30" s="1022"/>
      <c r="AN30" s="1022"/>
      <c r="AO30" s="1022"/>
      <c r="AP30" s="1022" t="s">
        <v>587</v>
      </c>
      <c r="AQ30" s="1022"/>
      <c r="AR30" s="1022"/>
      <c r="AS30" s="1022"/>
      <c r="AT30" s="1022"/>
      <c r="AU30" s="1022" t="s">
        <v>588</v>
      </c>
      <c r="AV30" s="1022"/>
      <c r="AW30" s="1022"/>
      <c r="AX30" s="1022"/>
      <c r="AY30" s="1022"/>
      <c r="AZ30" s="1093" t="s">
        <v>587</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171</v>
      </c>
      <c r="R31" s="1095"/>
      <c r="S31" s="1095"/>
      <c r="T31" s="1095"/>
      <c r="U31" s="1095"/>
      <c r="V31" s="1095">
        <v>171</v>
      </c>
      <c r="W31" s="1095"/>
      <c r="X31" s="1095"/>
      <c r="Y31" s="1095"/>
      <c r="Z31" s="1095"/>
      <c r="AA31" s="1095">
        <v>0</v>
      </c>
      <c r="AB31" s="1095"/>
      <c r="AC31" s="1095"/>
      <c r="AD31" s="1095"/>
      <c r="AE31" s="1096"/>
      <c r="AF31" s="1070" t="s">
        <v>401</v>
      </c>
      <c r="AG31" s="1071"/>
      <c r="AH31" s="1071"/>
      <c r="AI31" s="1071"/>
      <c r="AJ31" s="1072"/>
      <c r="AK31" s="1031">
        <v>70</v>
      </c>
      <c r="AL31" s="1022"/>
      <c r="AM31" s="1022"/>
      <c r="AN31" s="1022"/>
      <c r="AO31" s="1022"/>
      <c r="AP31" s="1022">
        <v>891</v>
      </c>
      <c r="AQ31" s="1022"/>
      <c r="AR31" s="1022"/>
      <c r="AS31" s="1022"/>
      <c r="AT31" s="1022"/>
      <c r="AU31" s="1022">
        <v>524</v>
      </c>
      <c r="AV31" s="1022"/>
      <c r="AW31" s="1022"/>
      <c r="AX31" s="1022"/>
      <c r="AY31" s="1022"/>
      <c r="AZ31" s="1093" t="s">
        <v>587</v>
      </c>
      <c r="BA31" s="1093"/>
      <c r="BB31" s="1093"/>
      <c r="BC31" s="1093"/>
      <c r="BD31" s="1093"/>
      <c r="BE31" s="1083" t="s">
        <v>403</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404</v>
      </c>
      <c r="C32" s="1089"/>
      <c r="D32" s="1089"/>
      <c r="E32" s="1089"/>
      <c r="F32" s="1089"/>
      <c r="G32" s="1089"/>
      <c r="H32" s="1089"/>
      <c r="I32" s="1089"/>
      <c r="J32" s="1089"/>
      <c r="K32" s="1089"/>
      <c r="L32" s="1089"/>
      <c r="M32" s="1089"/>
      <c r="N32" s="1089"/>
      <c r="O32" s="1089"/>
      <c r="P32" s="1090"/>
      <c r="Q32" s="1094">
        <v>208</v>
      </c>
      <c r="R32" s="1095"/>
      <c r="S32" s="1095"/>
      <c r="T32" s="1095"/>
      <c r="U32" s="1095"/>
      <c r="V32" s="1095">
        <v>208</v>
      </c>
      <c r="W32" s="1095"/>
      <c r="X32" s="1095"/>
      <c r="Y32" s="1095"/>
      <c r="Z32" s="1095"/>
      <c r="AA32" s="1095">
        <v>0</v>
      </c>
      <c r="AB32" s="1095"/>
      <c r="AC32" s="1095"/>
      <c r="AD32" s="1095"/>
      <c r="AE32" s="1096"/>
      <c r="AF32" s="1070" t="s">
        <v>405</v>
      </c>
      <c r="AG32" s="1071"/>
      <c r="AH32" s="1071"/>
      <c r="AI32" s="1071"/>
      <c r="AJ32" s="1072"/>
      <c r="AK32" s="1031">
        <v>103</v>
      </c>
      <c r="AL32" s="1022"/>
      <c r="AM32" s="1022"/>
      <c r="AN32" s="1022"/>
      <c r="AO32" s="1022"/>
      <c r="AP32" s="1022">
        <v>1069</v>
      </c>
      <c r="AQ32" s="1022"/>
      <c r="AR32" s="1022"/>
      <c r="AS32" s="1022"/>
      <c r="AT32" s="1022"/>
      <c r="AU32" s="1022">
        <v>1036</v>
      </c>
      <c r="AV32" s="1022"/>
      <c r="AW32" s="1022"/>
      <c r="AX32" s="1022"/>
      <c r="AY32" s="1022"/>
      <c r="AZ32" s="1093" t="s">
        <v>587</v>
      </c>
      <c r="BA32" s="1093"/>
      <c r="BB32" s="1093"/>
      <c r="BC32" s="1093"/>
      <c r="BD32" s="1093"/>
      <c r="BE32" s="1083" t="s">
        <v>406</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407</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408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62</v>
      </c>
      <c r="AG63" s="1010"/>
      <c r="AH63" s="1010"/>
      <c r="AI63" s="1010"/>
      <c r="AJ63" s="1081"/>
      <c r="AK63" s="1082"/>
      <c r="AL63" s="1014"/>
      <c r="AM63" s="1014"/>
      <c r="AN63" s="1014"/>
      <c r="AO63" s="1014"/>
      <c r="AP63" s="1010">
        <v>1960</v>
      </c>
      <c r="AQ63" s="1010"/>
      <c r="AR63" s="1010"/>
      <c r="AS63" s="1010"/>
      <c r="AT63" s="1010"/>
      <c r="AU63" s="1010">
        <v>1560</v>
      </c>
      <c r="AV63" s="1010"/>
      <c r="AW63" s="1010"/>
      <c r="AX63" s="1010"/>
      <c r="AY63" s="1010"/>
      <c r="AZ63" s="1076"/>
      <c r="BA63" s="1076"/>
      <c r="BB63" s="1076"/>
      <c r="BC63" s="1076"/>
      <c r="BD63" s="1076"/>
      <c r="BE63" s="1011"/>
      <c r="BF63" s="1011"/>
      <c r="BG63" s="1011"/>
      <c r="BH63" s="1011"/>
      <c r="BI63" s="1012"/>
      <c r="BJ63" s="1077" t="s">
        <v>409</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411</v>
      </c>
      <c r="B66" s="1047"/>
      <c r="C66" s="1047"/>
      <c r="D66" s="1047"/>
      <c r="E66" s="1047"/>
      <c r="F66" s="1047"/>
      <c r="G66" s="1047"/>
      <c r="H66" s="1047"/>
      <c r="I66" s="1047"/>
      <c r="J66" s="1047"/>
      <c r="K66" s="1047"/>
      <c r="L66" s="1047"/>
      <c r="M66" s="1047"/>
      <c r="N66" s="1047"/>
      <c r="O66" s="1047"/>
      <c r="P66" s="1048"/>
      <c r="Q66" s="1052" t="s">
        <v>412</v>
      </c>
      <c r="R66" s="1053"/>
      <c r="S66" s="1053"/>
      <c r="T66" s="1053"/>
      <c r="U66" s="1054"/>
      <c r="V66" s="1052" t="s">
        <v>413</v>
      </c>
      <c r="W66" s="1053"/>
      <c r="X66" s="1053"/>
      <c r="Y66" s="1053"/>
      <c r="Z66" s="1054"/>
      <c r="AA66" s="1052" t="s">
        <v>414</v>
      </c>
      <c r="AB66" s="1053"/>
      <c r="AC66" s="1053"/>
      <c r="AD66" s="1053"/>
      <c r="AE66" s="1054"/>
      <c r="AF66" s="1058" t="s">
        <v>415</v>
      </c>
      <c r="AG66" s="1059"/>
      <c r="AH66" s="1059"/>
      <c r="AI66" s="1059"/>
      <c r="AJ66" s="1060"/>
      <c r="AK66" s="1052" t="s">
        <v>416</v>
      </c>
      <c r="AL66" s="1047"/>
      <c r="AM66" s="1047"/>
      <c r="AN66" s="1047"/>
      <c r="AO66" s="1048"/>
      <c r="AP66" s="1052" t="s">
        <v>417</v>
      </c>
      <c r="AQ66" s="1053"/>
      <c r="AR66" s="1053"/>
      <c r="AS66" s="1053"/>
      <c r="AT66" s="1054"/>
      <c r="AU66" s="1052" t="s">
        <v>418</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589</v>
      </c>
      <c r="C68" s="1037"/>
      <c r="D68" s="1037"/>
      <c r="E68" s="1037"/>
      <c r="F68" s="1037"/>
      <c r="G68" s="1037"/>
      <c r="H68" s="1037"/>
      <c r="I68" s="1037"/>
      <c r="J68" s="1037"/>
      <c r="K68" s="1037"/>
      <c r="L68" s="1037"/>
      <c r="M68" s="1037"/>
      <c r="N68" s="1037"/>
      <c r="O68" s="1037"/>
      <c r="P68" s="1038"/>
      <c r="Q68" s="1039">
        <v>8502</v>
      </c>
      <c r="R68" s="1033"/>
      <c r="S68" s="1033"/>
      <c r="T68" s="1033"/>
      <c r="U68" s="1033"/>
      <c r="V68" s="1033">
        <v>7172</v>
      </c>
      <c r="W68" s="1033"/>
      <c r="X68" s="1033"/>
      <c r="Y68" s="1033"/>
      <c r="Z68" s="1033"/>
      <c r="AA68" s="1033">
        <v>1330</v>
      </c>
      <c r="AB68" s="1033"/>
      <c r="AC68" s="1033"/>
      <c r="AD68" s="1033"/>
      <c r="AE68" s="1033"/>
      <c r="AF68" s="1033">
        <v>1330</v>
      </c>
      <c r="AG68" s="1033"/>
      <c r="AH68" s="1033"/>
      <c r="AI68" s="1033"/>
      <c r="AJ68" s="1033"/>
      <c r="AK68" s="1033" t="s">
        <v>587</v>
      </c>
      <c r="AL68" s="1033"/>
      <c r="AM68" s="1033"/>
      <c r="AN68" s="1033"/>
      <c r="AO68" s="1033"/>
      <c r="AP68" s="1033" t="s">
        <v>587</v>
      </c>
      <c r="AQ68" s="1033"/>
      <c r="AR68" s="1033"/>
      <c r="AS68" s="1033"/>
      <c r="AT68" s="1033"/>
      <c r="AU68" s="1033" t="s">
        <v>587</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590</v>
      </c>
      <c r="C69" s="1026"/>
      <c r="D69" s="1026"/>
      <c r="E69" s="1026"/>
      <c r="F69" s="1026"/>
      <c r="G69" s="1026"/>
      <c r="H69" s="1026"/>
      <c r="I69" s="1026"/>
      <c r="J69" s="1026"/>
      <c r="K69" s="1026"/>
      <c r="L69" s="1026"/>
      <c r="M69" s="1026"/>
      <c r="N69" s="1026"/>
      <c r="O69" s="1026"/>
      <c r="P69" s="1027"/>
      <c r="Q69" s="1028">
        <v>137</v>
      </c>
      <c r="R69" s="1022"/>
      <c r="S69" s="1022"/>
      <c r="T69" s="1022"/>
      <c r="U69" s="1022"/>
      <c r="V69" s="1022">
        <v>135</v>
      </c>
      <c r="W69" s="1022"/>
      <c r="X69" s="1022"/>
      <c r="Y69" s="1022"/>
      <c r="Z69" s="1022"/>
      <c r="AA69" s="1022">
        <v>2</v>
      </c>
      <c r="AB69" s="1022"/>
      <c r="AC69" s="1022"/>
      <c r="AD69" s="1022"/>
      <c r="AE69" s="1022"/>
      <c r="AF69" s="1022">
        <v>2</v>
      </c>
      <c r="AG69" s="1022"/>
      <c r="AH69" s="1022"/>
      <c r="AI69" s="1022"/>
      <c r="AJ69" s="1022"/>
      <c r="AK69" s="1022">
        <v>29</v>
      </c>
      <c r="AL69" s="1022"/>
      <c r="AM69" s="1022"/>
      <c r="AN69" s="1022"/>
      <c r="AO69" s="1022"/>
      <c r="AP69" s="1022" t="s">
        <v>587</v>
      </c>
      <c r="AQ69" s="1022"/>
      <c r="AR69" s="1022"/>
      <c r="AS69" s="1022"/>
      <c r="AT69" s="1022"/>
      <c r="AU69" s="1022" t="s">
        <v>600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591</v>
      </c>
      <c r="C70" s="1026"/>
      <c r="D70" s="1026"/>
      <c r="E70" s="1026"/>
      <c r="F70" s="1026"/>
      <c r="G70" s="1026"/>
      <c r="H70" s="1026"/>
      <c r="I70" s="1026"/>
      <c r="J70" s="1026"/>
      <c r="K70" s="1026"/>
      <c r="L70" s="1026"/>
      <c r="M70" s="1026"/>
      <c r="N70" s="1026"/>
      <c r="O70" s="1026"/>
      <c r="P70" s="1027"/>
      <c r="Q70" s="1028">
        <v>1441</v>
      </c>
      <c r="R70" s="1022"/>
      <c r="S70" s="1022"/>
      <c r="T70" s="1022"/>
      <c r="U70" s="1022"/>
      <c r="V70" s="1022">
        <v>1334</v>
      </c>
      <c r="W70" s="1022"/>
      <c r="X70" s="1022"/>
      <c r="Y70" s="1022"/>
      <c r="Z70" s="1022"/>
      <c r="AA70" s="1022">
        <v>107</v>
      </c>
      <c r="AB70" s="1022"/>
      <c r="AC70" s="1022"/>
      <c r="AD70" s="1022"/>
      <c r="AE70" s="1022"/>
      <c r="AF70" s="1022">
        <v>107</v>
      </c>
      <c r="AG70" s="1022"/>
      <c r="AH70" s="1022"/>
      <c r="AI70" s="1022"/>
      <c r="AJ70" s="1022"/>
      <c r="AK70" s="1022">
        <v>56</v>
      </c>
      <c r="AL70" s="1022"/>
      <c r="AM70" s="1022"/>
      <c r="AN70" s="1022"/>
      <c r="AO70" s="1022"/>
      <c r="AP70" s="1022">
        <v>1623</v>
      </c>
      <c r="AQ70" s="1022"/>
      <c r="AR70" s="1022"/>
      <c r="AS70" s="1022"/>
      <c r="AT70" s="1022"/>
      <c r="AU70" s="1022">
        <v>76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592</v>
      </c>
      <c r="C71" s="1026"/>
      <c r="D71" s="1026"/>
      <c r="E71" s="1026"/>
      <c r="F71" s="1026"/>
      <c r="G71" s="1026"/>
      <c r="H71" s="1026"/>
      <c r="I71" s="1026"/>
      <c r="J71" s="1026"/>
      <c r="K71" s="1026"/>
      <c r="L71" s="1026"/>
      <c r="M71" s="1026"/>
      <c r="N71" s="1026"/>
      <c r="O71" s="1026"/>
      <c r="P71" s="1027"/>
      <c r="Q71" s="1028">
        <v>208</v>
      </c>
      <c r="R71" s="1022"/>
      <c r="S71" s="1022"/>
      <c r="T71" s="1022"/>
      <c r="U71" s="1022"/>
      <c r="V71" s="1022">
        <v>205</v>
      </c>
      <c r="W71" s="1022"/>
      <c r="X71" s="1022"/>
      <c r="Y71" s="1022"/>
      <c r="Z71" s="1022"/>
      <c r="AA71" s="1022">
        <v>3</v>
      </c>
      <c r="AB71" s="1022"/>
      <c r="AC71" s="1022"/>
      <c r="AD71" s="1022"/>
      <c r="AE71" s="1022"/>
      <c r="AF71" s="1022">
        <v>3</v>
      </c>
      <c r="AG71" s="1022"/>
      <c r="AH71" s="1022"/>
      <c r="AI71" s="1022"/>
      <c r="AJ71" s="1022"/>
      <c r="AK71" s="1022">
        <v>18</v>
      </c>
      <c r="AL71" s="1022"/>
      <c r="AM71" s="1022"/>
      <c r="AN71" s="1022"/>
      <c r="AO71" s="1022"/>
      <c r="AP71" s="1022" t="s">
        <v>587</v>
      </c>
      <c r="AQ71" s="1022"/>
      <c r="AR71" s="1022"/>
      <c r="AS71" s="1022"/>
      <c r="AT71" s="1022"/>
      <c r="AU71" s="1022" t="s">
        <v>587</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593</v>
      </c>
      <c r="C72" s="1026"/>
      <c r="D72" s="1026"/>
      <c r="E72" s="1026"/>
      <c r="F72" s="1026"/>
      <c r="G72" s="1026"/>
      <c r="H72" s="1026"/>
      <c r="I72" s="1026"/>
      <c r="J72" s="1026"/>
      <c r="K72" s="1026"/>
      <c r="L72" s="1026"/>
      <c r="M72" s="1026"/>
      <c r="N72" s="1026"/>
      <c r="O72" s="1026"/>
      <c r="P72" s="1027"/>
      <c r="Q72" s="1028">
        <v>62</v>
      </c>
      <c r="R72" s="1022"/>
      <c r="S72" s="1022"/>
      <c r="T72" s="1022"/>
      <c r="U72" s="1022"/>
      <c r="V72" s="1022">
        <v>58</v>
      </c>
      <c r="W72" s="1022"/>
      <c r="X72" s="1022"/>
      <c r="Y72" s="1022"/>
      <c r="Z72" s="1022"/>
      <c r="AA72" s="1022">
        <v>5</v>
      </c>
      <c r="AB72" s="1022"/>
      <c r="AC72" s="1022"/>
      <c r="AD72" s="1022"/>
      <c r="AE72" s="1022"/>
      <c r="AF72" s="1022">
        <v>5</v>
      </c>
      <c r="AG72" s="1022"/>
      <c r="AH72" s="1022"/>
      <c r="AI72" s="1022"/>
      <c r="AJ72" s="1022"/>
      <c r="AK72" s="1022">
        <v>3</v>
      </c>
      <c r="AL72" s="1022"/>
      <c r="AM72" s="1022"/>
      <c r="AN72" s="1022"/>
      <c r="AO72" s="1022"/>
      <c r="AP72" s="1022" t="s">
        <v>587</v>
      </c>
      <c r="AQ72" s="1022"/>
      <c r="AR72" s="1022"/>
      <c r="AS72" s="1022"/>
      <c r="AT72" s="1022"/>
      <c r="AU72" s="1022" t="s">
        <v>587</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594</v>
      </c>
      <c r="C73" s="1026"/>
      <c r="D73" s="1026"/>
      <c r="E73" s="1026"/>
      <c r="F73" s="1026"/>
      <c r="G73" s="1026"/>
      <c r="H73" s="1026"/>
      <c r="I73" s="1026"/>
      <c r="J73" s="1026"/>
      <c r="K73" s="1026"/>
      <c r="L73" s="1026"/>
      <c r="M73" s="1026"/>
      <c r="N73" s="1026"/>
      <c r="O73" s="1026"/>
      <c r="P73" s="1027"/>
      <c r="Q73" s="1028">
        <v>245</v>
      </c>
      <c r="R73" s="1022"/>
      <c r="S73" s="1022"/>
      <c r="T73" s="1022"/>
      <c r="U73" s="1022"/>
      <c r="V73" s="1022">
        <v>235</v>
      </c>
      <c r="W73" s="1022"/>
      <c r="X73" s="1022"/>
      <c r="Y73" s="1022"/>
      <c r="Z73" s="1022"/>
      <c r="AA73" s="1022">
        <v>11</v>
      </c>
      <c r="AB73" s="1022"/>
      <c r="AC73" s="1022"/>
      <c r="AD73" s="1022"/>
      <c r="AE73" s="1022"/>
      <c r="AF73" s="1022">
        <v>11</v>
      </c>
      <c r="AG73" s="1022"/>
      <c r="AH73" s="1022"/>
      <c r="AI73" s="1022"/>
      <c r="AJ73" s="1022"/>
      <c r="AK73" s="1022">
        <v>42</v>
      </c>
      <c r="AL73" s="1022"/>
      <c r="AM73" s="1022"/>
      <c r="AN73" s="1022"/>
      <c r="AO73" s="1022"/>
      <c r="AP73" s="1022">
        <v>14</v>
      </c>
      <c r="AQ73" s="1022"/>
      <c r="AR73" s="1022"/>
      <c r="AS73" s="1022"/>
      <c r="AT73" s="1022"/>
      <c r="AU73" s="1022">
        <v>1</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595</v>
      </c>
      <c r="C74" s="1026"/>
      <c r="D74" s="1026"/>
      <c r="E74" s="1026"/>
      <c r="F74" s="1026"/>
      <c r="G74" s="1026"/>
      <c r="H74" s="1026"/>
      <c r="I74" s="1026"/>
      <c r="J74" s="1026"/>
      <c r="K74" s="1026"/>
      <c r="L74" s="1026"/>
      <c r="M74" s="1026"/>
      <c r="N74" s="1026"/>
      <c r="O74" s="1026"/>
      <c r="P74" s="1027"/>
      <c r="Q74" s="1028">
        <v>643</v>
      </c>
      <c r="R74" s="1022"/>
      <c r="S74" s="1022"/>
      <c r="T74" s="1022"/>
      <c r="U74" s="1022"/>
      <c r="V74" s="1022">
        <v>631</v>
      </c>
      <c r="W74" s="1022"/>
      <c r="X74" s="1022"/>
      <c r="Y74" s="1022"/>
      <c r="Z74" s="1022"/>
      <c r="AA74" s="1022">
        <v>12</v>
      </c>
      <c r="AB74" s="1022"/>
      <c r="AC74" s="1022"/>
      <c r="AD74" s="1022"/>
      <c r="AE74" s="1022"/>
      <c r="AF74" s="1022">
        <v>12</v>
      </c>
      <c r="AG74" s="1022"/>
      <c r="AH74" s="1022"/>
      <c r="AI74" s="1022"/>
      <c r="AJ74" s="1022"/>
      <c r="AK74" s="1022" t="s">
        <v>579</v>
      </c>
      <c r="AL74" s="1022"/>
      <c r="AM74" s="1022"/>
      <c r="AN74" s="1022"/>
      <c r="AO74" s="1022"/>
      <c r="AP74" s="1022">
        <v>362</v>
      </c>
      <c r="AQ74" s="1022"/>
      <c r="AR74" s="1022"/>
      <c r="AS74" s="1022"/>
      <c r="AT74" s="1022"/>
      <c r="AU74" s="1022">
        <v>61</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596</v>
      </c>
      <c r="C75" s="1026"/>
      <c r="D75" s="1026"/>
      <c r="E75" s="1026"/>
      <c r="F75" s="1026"/>
      <c r="G75" s="1026"/>
      <c r="H75" s="1026"/>
      <c r="I75" s="1026"/>
      <c r="J75" s="1026"/>
      <c r="K75" s="1026"/>
      <c r="L75" s="1026"/>
      <c r="M75" s="1026"/>
      <c r="N75" s="1026"/>
      <c r="O75" s="1026"/>
      <c r="P75" s="1027"/>
      <c r="Q75" s="1029">
        <v>119</v>
      </c>
      <c r="R75" s="1030"/>
      <c r="S75" s="1030"/>
      <c r="T75" s="1030"/>
      <c r="U75" s="1031"/>
      <c r="V75" s="1032">
        <v>114</v>
      </c>
      <c r="W75" s="1030"/>
      <c r="X75" s="1030"/>
      <c r="Y75" s="1030"/>
      <c r="Z75" s="1031"/>
      <c r="AA75" s="1032">
        <v>5</v>
      </c>
      <c r="AB75" s="1030"/>
      <c r="AC75" s="1030"/>
      <c r="AD75" s="1030"/>
      <c r="AE75" s="1031"/>
      <c r="AF75" s="1032">
        <v>5</v>
      </c>
      <c r="AG75" s="1030"/>
      <c r="AH75" s="1030"/>
      <c r="AI75" s="1030"/>
      <c r="AJ75" s="1031"/>
      <c r="AK75" s="1032">
        <v>4</v>
      </c>
      <c r="AL75" s="1030"/>
      <c r="AM75" s="1030"/>
      <c r="AN75" s="1030"/>
      <c r="AO75" s="1031"/>
      <c r="AP75" s="1032" t="s">
        <v>587</v>
      </c>
      <c r="AQ75" s="1030"/>
      <c r="AR75" s="1030"/>
      <c r="AS75" s="1030"/>
      <c r="AT75" s="1031"/>
      <c r="AU75" s="1032" t="s">
        <v>587</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597</v>
      </c>
      <c r="C76" s="1026"/>
      <c r="D76" s="1026"/>
      <c r="E76" s="1026"/>
      <c r="F76" s="1026"/>
      <c r="G76" s="1026"/>
      <c r="H76" s="1026"/>
      <c r="I76" s="1026"/>
      <c r="J76" s="1026"/>
      <c r="K76" s="1026"/>
      <c r="L76" s="1026"/>
      <c r="M76" s="1026"/>
      <c r="N76" s="1026"/>
      <c r="O76" s="1026"/>
      <c r="P76" s="1027"/>
      <c r="Q76" s="1029">
        <v>146299</v>
      </c>
      <c r="R76" s="1030"/>
      <c r="S76" s="1030"/>
      <c r="T76" s="1030"/>
      <c r="U76" s="1031"/>
      <c r="V76" s="1032">
        <v>144398</v>
      </c>
      <c r="W76" s="1030"/>
      <c r="X76" s="1030"/>
      <c r="Y76" s="1030"/>
      <c r="Z76" s="1031"/>
      <c r="AA76" s="1032">
        <v>1901</v>
      </c>
      <c r="AB76" s="1030"/>
      <c r="AC76" s="1030"/>
      <c r="AD76" s="1030"/>
      <c r="AE76" s="1031"/>
      <c r="AF76" s="1032">
        <v>1901</v>
      </c>
      <c r="AG76" s="1030"/>
      <c r="AH76" s="1030"/>
      <c r="AI76" s="1030"/>
      <c r="AJ76" s="1031"/>
      <c r="AK76" s="1032">
        <v>126</v>
      </c>
      <c r="AL76" s="1030"/>
      <c r="AM76" s="1030"/>
      <c r="AN76" s="1030"/>
      <c r="AO76" s="1031"/>
      <c r="AP76" s="1032" t="s">
        <v>601</v>
      </c>
      <c r="AQ76" s="1030"/>
      <c r="AR76" s="1030"/>
      <c r="AS76" s="1030"/>
      <c r="AT76" s="1031"/>
      <c r="AU76" s="1032" t="s">
        <v>602</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598</v>
      </c>
      <c r="C77" s="1026"/>
      <c r="D77" s="1026"/>
      <c r="E77" s="1026"/>
      <c r="F77" s="1026"/>
      <c r="G77" s="1026"/>
      <c r="H77" s="1026"/>
      <c r="I77" s="1026"/>
      <c r="J77" s="1026"/>
      <c r="K77" s="1026"/>
      <c r="L77" s="1026"/>
      <c r="M77" s="1026"/>
      <c r="N77" s="1026"/>
      <c r="O77" s="1026"/>
      <c r="P77" s="1027"/>
      <c r="Q77" s="1029">
        <v>302</v>
      </c>
      <c r="R77" s="1030"/>
      <c r="S77" s="1030"/>
      <c r="T77" s="1030"/>
      <c r="U77" s="1031"/>
      <c r="V77" s="1032">
        <v>305</v>
      </c>
      <c r="W77" s="1030"/>
      <c r="X77" s="1030"/>
      <c r="Y77" s="1030"/>
      <c r="Z77" s="1031"/>
      <c r="AA77" s="1032">
        <v>26</v>
      </c>
      <c r="AB77" s="1030"/>
      <c r="AC77" s="1030"/>
      <c r="AD77" s="1030"/>
      <c r="AE77" s="1031"/>
      <c r="AF77" s="1032">
        <v>26</v>
      </c>
      <c r="AG77" s="1030"/>
      <c r="AH77" s="1030"/>
      <c r="AI77" s="1030"/>
      <c r="AJ77" s="1031"/>
      <c r="AK77" s="1032" t="s">
        <v>587</v>
      </c>
      <c r="AL77" s="1030"/>
      <c r="AM77" s="1030"/>
      <c r="AN77" s="1030"/>
      <c r="AO77" s="1031"/>
      <c r="AP77" s="1032" t="s">
        <v>587</v>
      </c>
      <c r="AQ77" s="1030"/>
      <c r="AR77" s="1030"/>
      <c r="AS77" s="1030"/>
      <c r="AT77" s="1031"/>
      <c r="AU77" s="1032" t="s">
        <v>587</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3402</v>
      </c>
      <c r="AG88" s="1010"/>
      <c r="AH88" s="1010"/>
      <c r="AI88" s="1010"/>
      <c r="AJ88" s="1010"/>
      <c r="AK88" s="1014"/>
      <c r="AL88" s="1014"/>
      <c r="AM88" s="1014"/>
      <c r="AN88" s="1014"/>
      <c r="AO88" s="1014"/>
      <c r="AP88" s="1010">
        <v>1999</v>
      </c>
      <c r="AQ88" s="1010"/>
      <c r="AR88" s="1010"/>
      <c r="AS88" s="1010"/>
      <c r="AT88" s="1010"/>
      <c r="AU88" s="1010">
        <v>138</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304</v>
      </c>
      <c r="AG109" s="945"/>
      <c r="AH109" s="945"/>
      <c r="AI109" s="945"/>
      <c r="AJ109" s="946"/>
      <c r="AK109" s="947" t="s">
        <v>303</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304</v>
      </c>
      <c r="BW109" s="945"/>
      <c r="BX109" s="945"/>
      <c r="BY109" s="945"/>
      <c r="BZ109" s="946"/>
      <c r="CA109" s="947" t="s">
        <v>303</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304</v>
      </c>
      <c r="DM109" s="945"/>
      <c r="DN109" s="945"/>
      <c r="DO109" s="945"/>
      <c r="DP109" s="946"/>
      <c r="DQ109" s="947" t="s">
        <v>303</v>
      </c>
      <c r="DR109" s="945"/>
      <c r="DS109" s="945"/>
      <c r="DT109" s="945"/>
      <c r="DU109" s="946"/>
      <c r="DV109" s="947" t="s">
        <v>429</v>
      </c>
      <c r="DW109" s="945"/>
      <c r="DX109" s="945"/>
      <c r="DY109" s="945"/>
      <c r="DZ109" s="976"/>
    </row>
    <row r="110" spans="1:131" s="246" customFormat="1" ht="26.25" customHeight="1" x14ac:dyDescent="0.15">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544177</v>
      </c>
      <c r="AB110" s="938"/>
      <c r="AC110" s="938"/>
      <c r="AD110" s="938"/>
      <c r="AE110" s="939"/>
      <c r="AF110" s="940">
        <v>507393</v>
      </c>
      <c r="AG110" s="938"/>
      <c r="AH110" s="938"/>
      <c r="AI110" s="938"/>
      <c r="AJ110" s="939"/>
      <c r="AK110" s="940">
        <v>485574</v>
      </c>
      <c r="AL110" s="938"/>
      <c r="AM110" s="938"/>
      <c r="AN110" s="938"/>
      <c r="AO110" s="939"/>
      <c r="AP110" s="941">
        <v>28.3</v>
      </c>
      <c r="AQ110" s="942"/>
      <c r="AR110" s="942"/>
      <c r="AS110" s="942"/>
      <c r="AT110" s="943"/>
      <c r="AU110" s="977" t="s">
        <v>73</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4569022</v>
      </c>
      <c r="BR110" s="885"/>
      <c r="BS110" s="885"/>
      <c r="BT110" s="885"/>
      <c r="BU110" s="885"/>
      <c r="BV110" s="885">
        <v>4366392</v>
      </c>
      <c r="BW110" s="885"/>
      <c r="BX110" s="885"/>
      <c r="BY110" s="885"/>
      <c r="BZ110" s="885"/>
      <c r="CA110" s="885">
        <v>4200922</v>
      </c>
      <c r="CB110" s="885"/>
      <c r="CC110" s="885"/>
      <c r="CD110" s="885"/>
      <c r="CE110" s="885"/>
      <c r="CF110" s="909">
        <v>244.5</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435</v>
      </c>
      <c r="DH110" s="885"/>
      <c r="DI110" s="885"/>
      <c r="DJ110" s="885"/>
      <c r="DK110" s="885"/>
      <c r="DL110" s="885" t="s">
        <v>409</v>
      </c>
      <c r="DM110" s="885"/>
      <c r="DN110" s="885"/>
      <c r="DO110" s="885"/>
      <c r="DP110" s="885"/>
      <c r="DQ110" s="885" t="s">
        <v>387</v>
      </c>
      <c r="DR110" s="885"/>
      <c r="DS110" s="885"/>
      <c r="DT110" s="885"/>
      <c r="DU110" s="885"/>
      <c r="DV110" s="886" t="s">
        <v>435</v>
      </c>
      <c r="DW110" s="886"/>
      <c r="DX110" s="886"/>
      <c r="DY110" s="886"/>
      <c r="DZ110" s="887"/>
    </row>
    <row r="111" spans="1:131" s="246" customFormat="1" ht="26.25" customHeight="1" x14ac:dyDescent="0.15">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437</v>
      </c>
      <c r="AB111" s="966"/>
      <c r="AC111" s="966"/>
      <c r="AD111" s="966"/>
      <c r="AE111" s="967"/>
      <c r="AF111" s="968" t="s">
        <v>435</v>
      </c>
      <c r="AG111" s="966"/>
      <c r="AH111" s="966"/>
      <c r="AI111" s="966"/>
      <c r="AJ111" s="967"/>
      <c r="AK111" s="968" t="s">
        <v>387</v>
      </c>
      <c r="AL111" s="966"/>
      <c r="AM111" s="966"/>
      <c r="AN111" s="966"/>
      <c r="AO111" s="967"/>
      <c r="AP111" s="969" t="s">
        <v>387</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t="s">
        <v>437</v>
      </c>
      <c r="BR111" s="857"/>
      <c r="BS111" s="857"/>
      <c r="BT111" s="857"/>
      <c r="BU111" s="857"/>
      <c r="BV111" s="857" t="s">
        <v>435</v>
      </c>
      <c r="BW111" s="857"/>
      <c r="BX111" s="857"/>
      <c r="BY111" s="857"/>
      <c r="BZ111" s="857"/>
      <c r="CA111" s="857" t="s">
        <v>435</v>
      </c>
      <c r="CB111" s="857"/>
      <c r="CC111" s="857"/>
      <c r="CD111" s="857"/>
      <c r="CE111" s="857"/>
      <c r="CF111" s="918" t="s">
        <v>409</v>
      </c>
      <c r="CG111" s="919"/>
      <c r="CH111" s="919"/>
      <c r="CI111" s="919"/>
      <c r="CJ111" s="919"/>
      <c r="CK111" s="974"/>
      <c r="CL111" s="861"/>
      <c r="CM111" s="864" t="s">
        <v>439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440</v>
      </c>
      <c r="DH111" s="857"/>
      <c r="DI111" s="857"/>
      <c r="DJ111" s="857"/>
      <c r="DK111" s="857"/>
      <c r="DL111" s="857" t="s">
        <v>435</v>
      </c>
      <c r="DM111" s="857"/>
      <c r="DN111" s="857"/>
      <c r="DO111" s="857"/>
      <c r="DP111" s="857"/>
      <c r="DQ111" s="857" t="s">
        <v>387</v>
      </c>
      <c r="DR111" s="857"/>
      <c r="DS111" s="857"/>
      <c r="DT111" s="857"/>
      <c r="DU111" s="857"/>
      <c r="DV111" s="834" t="s">
        <v>437</v>
      </c>
      <c r="DW111" s="834"/>
      <c r="DX111" s="834"/>
      <c r="DY111" s="834"/>
      <c r="DZ111" s="835"/>
    </row>
    <row r="112" spans="1:131" s="246" customFormat="1" ht="26.25" customHeight="1" x14ac:dyDescent="0.15">
      <c r="A112" s="959" t="s">
        <v>441</v>
      </c>
      <c r="B112" s="960"/>
      <c r="C112" s="790" t="s">
        <v>442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443</v>
      </c>
      <c r="AB112" s="820"/>
      <c r="AC112" s="820"/>
      <c r="AD112" s="820"/>
      <c r="AE112" s="821"/>
      <c r="AF112" s="822" t="s">
        <v>435</v>
      </c>
      <c r="AG112" s="820"/>
      <c r="AH112" s="820"/>
      <c r="AI112" s="820"/>
      <c r="AJ112" s="821"/>
      <c r="AK112" s="822" t="s">
        <v>435</v>
      </c>
      <c r="AL112" s="820"/>
      <c r="AM112" s="820"/>
      <c r="AN112" s="820"/>
      <c r="AO112" s="821"/>
      <c r="AP112" s="867" t="s">
        <v>387</v>
      </c>
      <c r="AQ112" s="868"/>
      <c r="AR112" s="868"/>
      <c r="AS112" s="868"/>
      <c r="AT112" s="869"/>
      <c r="AU112" s="979"/>
      <c r="AV112" s="980"/>
      <c r="AW112" s="980"/>
      <c r="AX112" s="980"/>
      <c r="AY112" s="980"/>
      <c r="AZ112" s="855" t="s">
        <v>444</v>
      </c>
      <c r="BA112" s="790"/>
      <c r="BB112" s="790"/>
      <c r="BC112" s="790"/>
      <c r="BD112" s="790"/>
      <c r="BE112" s="790"/>
      <c r="BF112" s="790"/>
      <c r="BG112" s="790"/>
      <c r="BH112" s="790"/>
      <c r="BI112" s="790"/>
      <c r="BJ112" s="790"/>
      <c r="BK112" s="790"/>
      <c r="BL112" s="790"/>
      <c r="BM112" s="790"/>
      <c r="BN112" s="790"/>
      <c r="BO112" s="790"/>
      <c r="BP112" s="791"/>
      <c r="BQ112" s="856">
        <v>1592805</v>
      </c>
      <c r="BR112" s="857"/>
      <c r="BS112" s="857"/>
      <c r="BT112" s="857"/>
      <c r="BU112" s="857"/>
      <c r="BV112" s="857">
        <v>1601216</v>
      </c>
      <c r="BW112" s="857"/>
      <c r="BX112" s="857"/>
      <c r="BY112" s="857"/>
      <c r="BZ112" s="857"/>
      <c r="CA112" s="857">
        <v>1559786</v>
      </c>
      <c r="CB112" s="857"/>
      <c r="CC112" s="857"/>
      <c r="CD112" s="857"/>
      <c r="CE112" s="857"/>
      <c r="CF112" s="918">
        <v>90.8</v>
      </c>
      <c r="CG112" s="919"/>
      <c r="CH112" s="919"/>
      <c r="CI112" s="919"/>
      <c r="CJ112" s="919"/>
      <c r="CK112" s="974"/>
      <c r="CL112" s="861"/>
      <c r="CM112" s="864" t="s">
        <v>445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435</v>
      </c>
      <c r="DH112" s="857"/>
      <c r="DI112" s="857"/>
      <c r="DJ112" s="857"/>
      <c r="DK112" s="857"/>
      <c r="DL112" s="857" t="s">
        <v>409</v>
      </c>
      <c r="DM112" s="857"/>
      <c r="DN112" s="857"/>
      <c r="DO112" s="857"/>
      <c r="DP112" s="857"/>
      <c r="DQ112" s="857" t="s">
        <v>409</v>
      </c>
      <c r="DR112" s="857"/>
      <c r="DS112" s="857"/>
      <c r="DT112" s="857"/>
      <c r="DU112" s="857"/>
      <c r="DV112" s="834" t="s">
        <v>440</v>
      </c>
      <c r="DW112" s="834"/>
      <c r="DX112" s="834"/>
      <c r="DY112" s="834"/>
      <c r="DZ112" s="835"/>
    </row>
    <row r="113" spans="1:130" s="246" customFormat="1" ht="26.25" customHeight="1" x14ac:dyDescent="0.15">
      <c r="A113" s="961"/>
      <c r="B113" s="962"/>
      <c r="C113" s="790" t="s">
        <v>446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124860</v>
      </c>
      <c r="AB113" s="966"/>
      <c r="AC113" s="966"/>
      <c r="AD113" s="966"/>
      <c r="AE113" s="967"/>
      <c r="AF113" s="968">
        <v>143145</v>
      </c>
      <c r="AG113" s="966"/>
      <c r="AH113" s="966"/>
      <c r="AI113" s="966"/>
      <c r="AJ113" s="967"/>
      <c r="AK113" s="968">
        <v>146693</v>
      </c>
      <c r="AL113" s="966"/>
      <c r="AM113" s="966"/>
      <c r="AN113" s="966"/>
      <c r="AO113" s="967"/>
      <c r="AP113" s="969">
        <v>8.5</v>
      </c>
      <c r="AQ113" s="970"/>
      <c r="AR113" s="970"/>
      <c r="AS113" s="970"/>
      <c r="AT113" s="971"/>
      <c r="AU113" s="979"/>
      <c r="AV113" s="980"/>
      <c r="AW113" s="980"/>
      <c r="AX113" s="980"/>
      <c r="AY113" s="980"/>
      <c r="AZ113" s="855" t="s">
        <v>447</v>
      </c>
      <c r="BA113" s="790"/>
      <c r="BB113" s="790"/>
      <c r="BC113" s="790"/>
      <c r="BD113" s="790"/>
      <c r="BE113" s="790"/>
      <c r="BF113" s="790"/>
      <c r="BG113" s="790"/>
      <c r="BH113" s="790"/>
      <c r="BI113" s="790"/>
      <c r="BJ113" s="790"/>
      <c r="BK113" s="790"/>
      <c r="BL113" s="790"/>
      <c r="BM113" s="790"/>
      <c r="BN113" s="790"/>
      <c r="BO113" s="790"/>
      <c r="BP113" s="791"/>
      <c r="BQ113" s="856">
        <v>188320</v>
      </c>
      <c r="BR113" s="857"/>
      <c r="BS113" s="857"/>
      <c r="BT113" s="857"/>
      <c r="BU113" s="857"/>
      <c r="BV113" s="857">
        <v>165376</v>
      </c>
      <c r="BW113" s="857"/>
      <c r="BX113" s="857"/>
      <c r="BY113" s="857"/>
      <c r="BZ113" s="857"/>
      <c r="CA113" s="857">
        <v>138621</v>
      </c>
      <c r="CB113" s="857"/>
      <c r="CC113" s="857"/>
      <c r="CD113" s="857"/>
      <c r="CE113" s="857"/>
      <c r="CF113" s="918">
        <v>8.1</v>
      </c>
      <c r="CG113" s="919"/>
      <c r="CH113" s="919"/>
      <c r="CI113" s="919"/>
      <c r="CJ113" s="919"/>
      <c r="CK113" s="974"/>
      <c r="CL113" s="861"/>
      <c r="CM113" s="864" t="s">
        <v>448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437</v>
      </c>
      <c r="DH113" s="820"/>
      <c r="DI113" s="820"/>
      <c r="DJ113" s="820"/>
      <c r="DK113" s="821"/>
      <c r="DL113" s="822" t="s">
        <v>409</v>
      </c>
      <c r="DM113" s="820"/>
      <c r="DN113" s="820"/>
      <c r="DO113" s="820"/>
      <c r="DP113" s="821"/>
      <c r="DQ113" s="822" t="s">
        <v>409</v>
      </c>
      <c r="DR113" s="820"/>
      <c r="DS113" s="820"/>
      <c r="DT113" s="820"/>
      <c r="DU113" s="821"/>
      <c r="DV113" s="867" t="s">
        <v>435</v>
      </c>
      <c r="DW113" s="868"/>
      <c r="DX113" s="868"/>
      <c r="DY113" s="868"/>
      <c r="DZ113" s="869"/>
    </row>
    <row r="114" spans="1:130" s="246" customFormat="1" ht="26.25" customHeight="1" x14ac:dyDescent="0.15">
      <c r="A114" s="961"/>
      <c r="B114" s="962"/>
      <c r="C114" s="790" t="s">
        <v>449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19829</v>
      </c>
      <c r="AB114" s="820"/>
      <c r="AC114" s="820"/>
      <c r="AD114" s="820"/>
      <c r="AE114" s="821"/>
      <c r="AF114" s="822">
        <v>22632</v>
      </c>
      <c r="AG114" s="820"/>
      <c r="AH114" s="820"/>
      <c r="AI114" s="820"/>
      <c r="AJ114" s="821"/>
      <c r="AK114" s="822">
        <v>25051</v>
      </c>
      <c r="AL114" s="820"/>
      <c r="AM114" s="820"/>
      <c r="AN114" s="820"/>
      <c r="AO114" s="821"/>
      <c r="AP114" s="867">
        <v>1.5</v>
      </c>
      <c r="AQ114" s="868"/>
      <c r="AR114" s="868"/>
      <c r="AS114" s="868"/>
      <c r="AT114" s="869"/>
      <c r="AU114" s="979"/>
      <c r="AV114" s="980"/>
      <c r="AW114" s="980"/>
      <c r="AX114" s="980"/>
      <c r="AY114" s="980"/>
      <c r="AZ114" s="855" t="s">
        <v>450</v>
      </c>
      <c r="BA114" s="790"/>
      <c r="BB114" s="790"/>
      <c r="BC114" s="790"/>
      <c r="BD114" s="790"/>
      <c r="BE114" s="790"/>
      <c r="BF114" s="790"/>
      <c r="BG114" s="790"/>
      <c r="BH114" s="790"/>
      <c r="BI114" s="790"/>
      <c r="BJ114" s="790"/>
      <c r="BK114" s="790"/>
      <c r="BL114" s="790"/>
      <c r="BM114" s="790"/>
      <c r="BN114" s="790"/>
      <c r="BO114" s="790"/>
      <c r="BP114" s="791"/>
      <c r="BQ114" s="856">
        <v>624887</v>
      </c>
      <c r="BR114" s="857"/>
      <c r="BS114" s="857"/>
      <c r="BT114" s="857"/>
      <c r="BU114" s="857"/>
      <c r="BV114" s="857">
        <v>583674</v>
      </c>
      <c r="BW114" s="857"/>
      <c r="BX114" s="857"/>
      <c r="BY114" s="857"/>
      <c r="BZ114" s="857"/>
      <c r="CA114" s="857">
        <v>595588</v>
      </c>
      <c r="CB114" s="857"/>
      <c r="CC114" s="857"/>
      <c r="CD114" s="857"/>
      <c r="CE114" s="857"/>
      <c r="CF114" s="918">
        <v>34.700000000000003</v>
      </c>
      <c r="CG114" s="919"/>
      <c r="CH114" s="919"/>
      <c r="CI114" s="919"/>
      <c r="CJ114" s="919"/>
      <c r="CK114" s="974"/>
      <c r="CL114" s="861"/>
      <c r="CM114" s="864" t="s">
        <v>451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435</v>
      </c>
      <c r="DH114" s="820"/>
      <c r="DI114" s="820"/>
      <c r="DJ114" s="820"/>
      <c r="DK114" s="821"/>
      <c r="DL114" s="822" t="s">
        <v>440</v>
      </c>
      <c r="DM114" s="820"/>
      <c r="DN114" s="820"/>
      <c r="DO114" s="820"/>
      <c r="DP114" s="821"/>
      <c r="DQ114" s="822" t="s">
        <v>435</v>
      </c>
      <c r="DR114" s="820"/>
      <c r="DS114" s="820"/>
      <c r="DT114" s="820"/>
      <c r="DU114" s="821"/>
      <c r="DV114" s="867" t="s">
        <v>435</v>
      </c>
      <c r="DW114" s="868"/>
      <c r="DX114" s="868"/>
      <c r="DY114" s="868"/>
      <c r="DZ114" s="869"/>
    </row>
    <row r="115" spans="1:130" s="246" customFormat="1" ht="26.25" customHeight="1" x14ac:dyDescent="0.15">
      <c r="A115" s="961"/>
      <c r="B115" s="962"/>
      <c r="C115" s="790" t="s">
        <v>452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435</v>
      </c>
      <c r="AB115" s="966"/>
      <c r="AC115" s="966"/>
      <c r="AD115" s="966"/>
      <c r="AE115" s="967"/>
      <c r="AF115" s="968" t="s">
        <v>435</v>
      </c>
      <c r="AG115" s="966"/>
      <c r="AH115" s="966"/>
      <c r="AI115" s="966"/>
      <c r="AJ115" s="967"/>
      <c r="AK115" s="968" t="s">
        <v>443</v>
      </c>
      <c r="AL115" s="966"/>
      <c r="AM115" s="966"/>
      <c r="AN115" s="966"/>
      <c r="AO115" s="967"/>
      <c r="AP115" s="969" t="s">
        <v>387</v>
      </c>
      <c r="AQ115" s="970"/>
      <c r="AR115" s="970"/>
      <c r="AS115" s="970"/>
      <c r="AT115" s="971"/>
      <c r="AU115" s="979"/>
      <c r="AV115" s="980"/>
      <c r="AW115" s="980"/>
      <c r="AX115" s="980"/>
      <c r="AY115" s="980"/>
      <c r="AZ115" s="855" t="s">
        <v>453</v>
      </c>
      <c r="BA115" s="790"/>
      <c r="BB115" s="790"/>
      <c r="BC115" s="790"/>
      <c r="BD115" s="790"/>
      <c r="BE115" s="790"/>
      <c r="BF115" s="790"/>
      <c r="BG115" s="790"/>
      <c r="BH115" s="790"/>
      <c r="BI115" s="790"/>
      <c r="BJ115" s="790"/>
      <c r="BK115" s="790"/>
      <c r="BL115" s="790"/>
      <c r="BM115" s="790"/>
      <c r="BN115" s="790"/>
      <c r="BO115" s="790"/>
      <c r="BP115" s="791"/>
      <c r="BQ115" s="856" t="s">
        <v>440</v>
      </c>
      <c r="BR115" s="857"/>
      <c r="BS115" s="857"/>
      <c r="BT115" s="857"/>
      <c r="BU115" s="857"/>
      <c r="BV115" s="857" t="s">
        <v>435</v>
      </c>
      <c r="BW115" s="857"/>
      <c r="BX115" s="857"/>
      <c r="BY115" s="857"/>
      <c r="BZ115" s="857"/>
      <c r="CA115" s="857" t="s">
        <v>409</v>
      </c>
      <c r="CB115" s="857"/>
      <c r="CC115" s="857"/>
      <c r="CD115" s="857"/>
      <c r="CE115" s="857"/>
      <c r="CF115" s="918" t="s">
        <v>387</v>
      </c>
      <c r="CG115" s="919"/>
      <c r="CH115" s="919"/>
      <c r="CI115" s="919"/>
      <c r="CJ115" s="919"/>
      <c r="CK115" s="974"/>
      <c r="CL115" s="861"/>
      <c r="CM115" s="855" t="s">
        <v>454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409</v>
      </c>
      <c r="DH115" s="820"/>
      <c r="DI115" s="820"/>
      <c r="DJ115" s="820"/>
      <c r="DK115" s="821"/>
      <c r="DL115" s="822" t="s">
        <v>435</v>
      </c>
      <c r="DM115" s="820"/>
      <c r="DN115" s="820"/>
      <c r="DO115" s="820"/>
      <c r="DP115" s="821"/>
      <c r="DQ115" s="822" t="s">
        <v>409</v>
      </c>
      <c r="DR115" s="820"/>
      <c r="DS115" s="820"/>
      <c r="DT115" s="820"/>
      <c r="DU115" s="821"/>
      <c r="DV115" s="867" t="s">
        <v>437</v>
      </c>
      <c r="DW115" s="868"/>
      <c r="DX115" s="868"/>
      <c r="DY115" s="868"/>
      <c r="DZ115" s="869"/>
    </row>
    <row r="116" spans="1:130" s="246" customFormat="1" ht="26.25" customHeight="1" x14ac:dyDescent="0.15">
      <c r="A116" s="963"/>
      <c r="B116" s="964"/>
      <c r="C116" s="923" t="s">
        <v>455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222</v>
      </c>
      <c r="AB116" s="820"/>
      <c r="AC116" s="820"/>
      <c r="AD116" s="820"/>
      <c r="AE116" s="821"/>
      <c r="AF116" s="822">
        <v>579</v>
      </c>
      <c r="AG116" s="820"/>
      <c r="AH116" s="820"/>
      <c r="AI116" s="820"/>
      <c r="AJ116" s="821"/>
      <c r="AK116" s="822">
        <v>312</v>
      </c>
      <c r="AL116" s="820"/>
      <c r="AM116" s="820"/>
      <c r="AN116" s="820"/>
      <c r="AO116" s="821"/>
      <c r="AP116" s="867">
        <v>0</v>
      </c>
      <c r="AQ116" s="868"/>
      <c r="AR116" s="868"/>
      <c r="AS116" s="868"/>
      <c r="AT116" s="869"/>
      <c r="AU116" s="979"/>
      <c r="AV116" s="980"/>
      <c r="AW116" s="980"/>
      <c r="AX116" s="980"/>
      <c r="AY116" s="980"/>
      <c r="AZ116" s="906" t="s">
        <v>456</v>
      </c>
      <c r="BA116" s="907"/>
      <c r="BB116" s="907"/>
      <c r="BC116" s="907"/>
      <c r="BD116" s="907"/>
      <c r="BE116" s="907"/>
      <c r="BF116" s="907"/>
      <c r="BG116" s="907"/>
      <c r="BH116" s="907"/>
      <c r="BI116" s="907"/>
      <c r="BJ116" s="907"/>
      <c r="BK116" s="907"/>
      <c r="BL116" s="907"/>
      <c r="BM116" s="907"/>
      <c r="BN116" s="907"/>
      <c r="BO116" s="907"/>
      <c r="BP116" s="908"/>
      <c r="BQ116" s="856" t="s">
        <v>409</v>
      </c>
      <c r="BR116" s="857"/>
      <c r="BS116" s="857"/>
      <c r="BT116" s="857"/>
      <c r="BU116" s="857"/>
      <c r="BV116" s="857" t="s">
        <v>409</v>
      </c>
      <c r="BW116" s="857"/>
      <c r="BX116" s="857"/>
      <c r="BY116" s="857"/>
      <c r="BZ116" s="857"/>
      <c r="CA116" s="857" t="s">
        <v>387</v>
      </c>
      <c r="CB116" s="857"/>
      <c r="CC116" s="857"/>
      <c r="CD116" s="857"/>
      <c r="CE116" s="857"/>
      <c r="CF116" s="918" t="s">
        <v>387</v>
      </c>
      <c r="CG116" s="919"/>
      <c r="CH116" s="919"/>
      <c r="CI116" s="919"/>
      <c r="CJ116" s="919"/>
      <c r="CK116" s="974"/>
      <c r="CL116" s="861"/>
      <c r="CM116" s="864" t="s">
        <v>457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443</v>
      </c>
      <c r="DH116" s="820"/>
      <c r="DI116" s="820"/>
      <c r="DJ116" s="820"/>
      <c r="DK116" s="821"/>
      <c r="DL116" s="822" t="s">
        <v>409</v>
      </c>
      <c r="DM116" s="820"/>
      <c r="DN116" s="820"/>
      <c r="DO116" s="820"/>
      <c r="DP116" s="821"/>
      <c r="DQ116" s="822" t="s">
        <v>435</v>
      </c>
      <c r="DR116" s="820"/>
      <c r="DS116" s="820"/>
      <c r="DT116" s="820"/>
      <c r="DU116" s="821"/>
      <c r="DV116" s="867" t="s">
        <v>437</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458</v>
      </c>
      <c r="Z117" s="946"/>
      <c r="AA117" s="951">
        <v>689088</v>
      </c>
      <c r="AB117" s="952"/>
      <c r="AC117" s="952"/>
      <c r="AD117" s="952"/>
      <c r="AE117" s="953"/>
      <c r="AF117" s="954">
        <v>673749</v>
      </c>
      <c r="AG117" s="952"/>
      <c r="AH117" s="952"/>
      <c r="AI117" s="952"/>
      <c r="AJ117" s="953"/>
      <c r="AK117" s="954">
        <v>657630</v>
      </c>
      <c r="AL117" s="952"/>
      <c r="AM117" s="952"/>
      <c r="AN117" s="952"/>
      <c r="AO117" s="953"/>
      <c r="AP117" s="955"/>
      <c r="AQ117" s="956"/>
      <c r="AR117" s="956"/>
      <c r="AS117" s="956"/>
      <c r="AT117" s="957"/>
      <c r="AU117" s="979"/>
      <c r="AV117" s="980"/>
      <c r="AW117" s="980"/>
      <c r="AX117" s="980"/>
      <c r="AY117" s="980"/>
      <c r="AZ117" s="906" t="s">
        <v>459</v>
      </c>
      <c r="BA117" s="907"/>
      <c r="BB117" s="907"/>
      <c r="BC117" s="907"/>
      <c r="BD117" s="907"/>
      <c r="BE117" s="907"/>
      <c r="BF117" s="907"/>
      <c r="BG117" s="907"/>
      <c r="BH117" s="907"/>
      <c r="BI117" s="907"/>
      <c r="BJ117" s="907"/>
      <c r="BK117" s="907"/>
      <c r="BL117" s="907"/>
      <c r="BM117" s="907"/>
      <c r="BN117" s="907"/>
      <c r="BO117" s="907"/>
      <c r="BP117" s="908"/>
      <c r="BQ117" s="856" t="s">
        <v>401</v>
      </c>
      <c r="BR117" s="857"/>
      <c r="BS117" s="857"/>
      <c r="BT117" s="857"/>
      <c r="BU117" s="857"/>
      <c r="BV117" s="857" t="s">
        <v>460</v>
      </c>
      <c r="BW117" s="857"/>
      <c r="BX117" s="857"/>
      <c r="BY117" s="857"/>
      <c r="BZ117" s="857"/>
      <c r="CA117" s="857" t="s">
        <v>461</v>
      </c>
      <c r="CB117" s="857"/>
      <c r="CC117" s="857"/>
      <c r="CD117" s="857"/>
      <c r="CE117" s="857"/>
      <c r="CF117" s="918" t="s">
        <v>435</v>
      </c>
      <c r="CG117" s="919"/>
      <c r="CH117" s="919"/>
      <c r="CI117" s="919"/>
      <c r="CJ117" s="919"/>
      <c r="CK117" s="974"/>
      <c r="CL117" s="861"/>
      <c r="CM117" s="864" t="s">
        <v>462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401</v>
      </c>
      <c r="DH117" s="820"/>
      <c r="DI117" s="820"/>
      <c r="DJ117" s="820"/>
      <c r="DK117" s="821"/>
      <c r="DL117" s="822" t="s">
        <v>401</v>
      </c>
      <c r="DM117" s="820"/>
      <c r="DN117" s="820"/>
      <c r="DO117" s="820"/>
      <c r="DP117" s="821"/>
      <c r="DQ117" s="822" t="s">
        <v>435</v>
      </c>
      <c r="DR117" s="820"/>
      <c r="DS117" s="820"/>
      <c r="DT117" s="820"/>
      <c r="DU117" s="821"/>
      <c r="DV117" s="867" t="s">
        <v>401</v>
      </c>
      <c r="DW117" s="868"/>
      <c r="DX117" s="868"/>
      <c r="DY117" s="868"/>
      <c r="DZ117" s="869"/>
    </row>
    <row r="118" spans="1:130" s="246" customFormat="1" ht="26.25" customHeight="1" x14ac:dyDescent="0.15">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304</v>
      </c>
      <c r="AG118" s="945"/>
      <c r="AH118" s="945"/>
      <c r="AI118" s="945"/>
      <c r="AJ118" s="946"/>
      <c r="AK118" s="947" t="s">
        <v>303</v>
      </c>
      <c r="AL118" s="945"/>
      <c r="AM118" s="945"/>
      <c r="AN118" s="945"/>
      <c r="AO118" s="946"/>
      <c r="AP118" s="948" t="s">
        <v>429</v>
      </c>
      <c r="AQ118" s="949"/>
      <c r="AR118" s="949"/>
      <c r="AS118" s="949"/>
      <c r="AT118" s="950"/>
      <c r="AU118" s="979"/>
      <c r="AV118" s="980"/>
      <c r="AW118" s="980"/>
      <c r="AX118" s="980"/>
      <c r="AY118" s="980"/>
      <c r="AZ118" s="922" t="s">
        <v>463</v>
      </c>
      <c r="BA118" s="923"/>
      <c r="BB118" s="923"/>
      <c r="BC118" s="923"/>
      <c r="BD118" s="923"/>
      <c r="BE118" s="923"/>
      <c r="BF118" s="923"/>
      <c r="BG118" s="923"/>
      <c r="BH118" s="923"/>
      <c r="BI118" s="923"/>
      <c r="BJ118" s="923"/>
      <c r="BK118" s="923"/>
      <c r="BL118" s="923"/>
      <c r="BM118" s="923"/>
      <c r="BN118" s="923"/>
      <c r="BO118" s="923"/>
      <c r="BP118" s="924"/>
      <c r="BQ118" s="925" t="s">
        <v>440</v>
      </c>
      <c r="BR118" s="888"/>
      <c r="BS118" s="888"/>
      <c r="BT118" s="888"/>
      <c r="BU118" s="888"/>
      <c r="BV118" s="888" t="s">
        <v>460</v>
      </c>
      <c r="BW118" s="888"/>
      <c r="BX118" s="888"/>
      <c r="BY118" s="888"/>
      <c r="BZ118" s="888"/>
      <c r="CA118" s="888" t="s">
        <v>440</v>
      </c>
      <c r="CB118" s="888"/>
      <c r="CC118" s="888"/>
      <c r="CD118" s="888"/>
      <c r="CE118" s="888"/>
      <c r="CF118" s="918" t="s">
        <v>435</v>
      </c>
      <c r="CG118" s="919"/>
      <c r="CH118" s="919"/>
      <c r="CI118" s="919"/>
      <c r="CJ118" s="919"/>
      <c r="CK118" s="974"/>
      <c r="CL118" s="861"/>
      <c r="CM118" s="864" t="s">
        <v>464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387</v>
      </c>
      <c r="DH118" s="820"/>
      <c r="DI118" s="820"/>
      <c r="DJ118" s="820"/>
      <c r="DK118" s="821"/>
      <c r="DL118" s="822" t="s">
        <v>435</v>
      </c>
      <c r="DM118" s="820"/>
      <c r="DN118" s="820"/>
      <c r="DO118" s="820"/>
      <c r="DP118" s="821"/>
      <c r="DQ118" s="822" t="s">
        <v>387</v>
      </c>
      <c r="DR118" s="820"/>
      <c r="DS118" s="820"/>
      <c r="DT118" s="820"/>
      <c r="DU118" s="821"/>
      <c r="DV118" s="867" t="s">
        <v>409</v>
      </c>
      <c r="DW118" s="868"/>
      <c r="DX118" s="868"/>
      <c r="DY118" s="868"/>
      <c r="DZ118" s="869"/>
    </row>
    <row r="119" spans="1:130" s="246" customFormat="1" ht="26.25" customHeight="1" x14ac:dyDescent="0.15">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387</v>
      </c>
      <c r="AB119" s="938"/>
      <c r="AC119" s="938"/>
      <c r="AD119" s="938"/>
      <c r="AE119" s="939"/>
      <c r="AF119" s="940" t="s">
        <v>401</v>
      </c>
      <c r="AG119" s="938"/>
      <c r="AH119" s="938"/>
      <c r="AI119" s="938"/>
      <c r="AJ119" s="939"/>
      <c r="AK119" s="940" t="s">
        <v>401</v>
      </c>
      <c r="AL119" s="938"/>
      <c r="AM119" s="938"/>
      <c r="AN119" s="938"/>
      <c r="AO119" s="939"/>
      <c r="AP119" s="941" t="s">
        <v>435</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465</v>
      </c>
      <c r="BP119" s="921"/>
      <c r="BQ119" s="925">
        <v>6975034</v>
      </c>
      <c r="BR119" s="888"/>
      <c r="BS119" s="888"/>
      <c r="BT119" s="888"/>
      <c r="BU119" s="888"/>
      <c r="BV119" s="888">
        <v>6716658</v>
      </c>
      <c r="BW119" s="888"/>
      <c r="BX119" s="888"/>
      <c r="BY119" s="888"/>
      <c r="BZ119" s="888"/>
      <c r="CA119" s="888">
        <v>6494917</v>
      </c>
      <c r="CB119" s="888"/>
      <c r="CC119" s="888"/>
      <c r="CD119" s="888"/>
      <c r="CE119" s="888"/>
      <c r="CF119" s="786"/>
      <c r="CG119" s="787"/>
      <c r="CH119" s="787"/>
      <c r="CI119" s="787"/>
      <c r="CJ119" s="877"/>
      <c r="CK119" s="975"/>
      <c r="CL119" s="863"/>
      <c r="CM119" s="881" t="s">
        <v>466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387</v>
      </c>
      <c r="DH119" s="803"/>
      <c r="DI119" s="803"/>
      <c r="DJ119" s="803"/>
      <c r="DK119" s="804"/>
      <c r="DL119" s="805" t="s">
        <v>387</v>
      </c>
      <c r="DM119" s="803"/>
      <c r="DN119" s="803"/>
      <c r="DO119" s="803"/>
      <c r="DP119" s="804"/>
      <c r="DQ119" s="805" t="s">
        <v>401</v>
      </c>
      <c r="DR119" s="803"/>
      <c r="DS119" s="803"/>
      <c r="DT119" s="803"/>
      <c r="DU119" s="804"/>
      <c r="DV119" s="891" t="s">
        <v>401</v>
      </c>
      <c r="DW119" s="892"/>
      <c r="DX119" s="892"/>
      <c r="DY119" s="892"/>
      <c r="DZ119" s="893"/>
    </row>
    <row r="120" spans="1:130" s="246" customFormat="1" ht="26.25" customHeight="1" x14ac:dyDescent="0.15">
      <c r="A120" s="860"/>
      <c r="B120" s="861"/>
      <c r="C120" s="864" t="s">
        <v>439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435</v>
      </c>
      <c r="AB120" s="820"/>
      <c r="AC120" s="820"/>
      <c r="AD120" s="820"/>
      <c r="AE120" s="821"/>
      <c r="AF120" s="822" t="s">
        <v>409</v>
      </c>
      <c r="AG120" s="820"/>
      <c r="AH120" s="820"/>
      <c r="AI120" s="820"/>
      <c r="AJ120" s="821"/>
      <c r="AK120" s="822" t="s">
        <v>435</v>
      </c>
      <c r="AL120" s="820"/>
      <c r="AM120" s="820"/>
      <c r="AN120" s="820"/>
      <c r="AO120" s="821"/>
      <c r="AP120" s="867" t="s">
        <v>401</v>
      </c>
      <c r="AQ120" s="868"/>
      <c r="AR120" s="868"/>
      <c r="AS120" s="868"/>
      <c r="AT120" s="869"/>
      <c r="AU120" s="926" t="s">
        <v>467</v>
      </c>
      <c r="AV120" s="927"/>
      <c r="AW120" s="927"/>
      <c r="AX120" s="927"/>
      <c r="AY120" s="928"/>
      <c r="AZ120" s="903" t="s">
        <v>468</v>
      </c>
      <c r="BA120" s="848"/>
      <c r="BB120" s="848"/>
      <c r="BC120" s="848"/>
      <c r="BD120" s="848"/>
      <c r="BE120" s="848"/>
      <c r="BF120" s="848"/>
      <c r="BG120" s="848"/>
      <c r="BH120" s="848"/>
      <c r="BI120" s="848"/>
      <c r="BJ120" s="848"/>
      <c r="BK120" s="848"/>
      <c r="BL120" s="848"/>
      <c r="BM120" s="848"/>
      <c r="BN120" s="848"/>
      <c r="BO120" s="848"/>
      <c r="BP120" s="849"/>
      <c r="BQ120" s="904">
        <v>879240</v>
      </c>
      <c r="BR120" s="885"/>
      <c r="BS120" s="885"/>
      <c r="BT120" s="885"/>
      <c r="BU120" s="885"/>
      <c r="BV120" s="885">
        <v>891633</v>
      </c>
      <c r="BW120" s="885"/>
      <c r="BX120" s="885"/>
      <c r="BY120" s="885"/>
      <c r="BZ120" s="885"/>
      <c r="CA120" s="885">
        <v>889759</v>
      </c>
      <c r="CB120" s="885"/>
      <c r="CC120" s="885"/>
      <c r="CD120" s="885"/>
      <c r="CE120" s="885"/>
      <c r="CF120" s="909">
        <v>51.8</v>
      </c>
      <c r="CG120" s="910"/>
      <c r="CH120" s="910"/>
      <c r="CI120" s="910"/>
      <c r="CJ120" s="910"/>
      <c r="CK120" s="911" t="s">
        <v>469</v>
      </c>
      <c r="CL120" s="895"/>
      <c r="CM120" s="895"/>
      <c r="CN120" s="895"/>
      <c r="CO120" s="896"/>
      <c r="CP120" s="915" t="s">
        <v>470</v>
      </c>
      <c r="CQ120" s="916"/>
      <c r="CR120" s="916"/>
      <c r="CS120" s="916"/>
      <c r="CT120" s="916"/>
      <c r="CU120" s="916"/>
      <c r="CV120" s="916"/>
      <c r="CW120" s="916"/>
      <c r="CX120" s="916"/>
      <c r="CY120" s="916"/>
      <c r="CZ120" s="916"/>
      <c r="DA120" s="916"/>
      <c r="DB120" s="916"/>
      <c r="DC120" s="916"/>
      <c r="DD120" s="916"/>
      <c r="DE120" s="916"/>
      <c r="DF120" s="917"/>
      <c r="DG120" s="904">
        <v>997456</v>
      </c>
      <c r="DH120" s="885"/>
      <c r="DI120" s="885"/>
      <c r="DJ120" s="885"/>
      <c r="DK120" s="885"/>
      <c r="DL120" s="885">
        <v>1038290</v>
      </c>
      <c r="DM120" s="885"/>
      <c r="DN120" s="885"/>
      <c r="DO120" s="885"/>
      <c r="DP120" s="885"/>
      <c r="DQ120" s="885">
        <v>1035956</v>
      </c>
      <c r="DR120" s="885"/>
      <c r="DS120" s="885"/>
      <c r="DT120" s="885"/>
      <c r="DU120" s="885"/>
      <c r="DV120" s="886">
        <v>60.3</v>
      </c>
      <c r="DW120" s="886"/>
      <c r="DX120" s="886"/>
      <c r="DY120" s="886"/>
      <c r="DZ120" s="887"/>
    </row>
    <row r="121" spans="1:130" s="246" customFormat="1" ht="26.25" customHeight="1" x14ac:dyDescent="0.15">
      <c r="A121" s="860"/>
      <c r="B121" s="861"/>
      <c r="C121" s="906" t="s">
        <v>471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440</v>
      </c>
      <c r="AB121" s="820"/>
      <c r="AC121" s="820"/>
      <c r="AD121" s="820"/>
      <c r="AE121" s="821"/>
      <c r="AF121" s="822" t="s">
        <v>435</v>
      </c>
      <c r="AG121" s="820"/>
      <c r="AH121" s="820"/>
      <c r="AI121" s="820"/>
      <c r="AJ121" s="821"/>
      <c r="AK121" s="822" t="s">
        <v>435</v>
      </c>
      <c r="AL121" s="820"/>
      <c r="AM121" s="820"/>
      <c r="AN121" s="820"/>
      <c r="AO121" s="821"/>
      <c r="AP121" s="867" t="s">
        <v>401</v>
      </c>
      <c r="AQ121" s="868"/>
      <c r="AR121" s="868"/>
      <c r="AS121" s="868"/>
      <c r="AT121" s="869"/>
      <c r="AU121" s="929"/>
      <c r="AV121" s="930"/>
      <c r="AW121" s="930"/>
      <c r="AX121" s="930"/>
      <c r="AY121" s="931"/>
      <c r="AZ121" s="855" t="s">
        <v>472</v>
      </c>
      <c r="BA121" s="790"/>
      <c r="BB121" s="790"/>
      <c r="BC121" s="790"/>
      <c r="BD121" s="790"/>
      <c r="BE121" s="790"/>
      <c r="BF121" s="790"/>
      <c r="BG121" s="790"/>
      <c r="BH121" s="790"/>
      <c r="BI121" s="790"/>
      <c r="BJ121" s="790"/>
      <c r="BK121" s="790"/>
      <c r="BL121" s="790"/>
      <c r="BM121" s="790"/>
      <c r="BN121" s="790"/>
      <c r="BO121" s="790"/>
      <c r="BP121" s="791"/>
      <c r="BQ121" s="856">
        <v>307097</v>
      </c>
      <c r="BR121" s="857"/>
      <c r="BS121" s="857"/>
      <c r="BT121" s="857"/>
      <c r="BU121" s="857"/>
      <c r="BV121" s="857">
        <v>289975</v>
      </c>
      <c r="BW121" s="857"/>
      <c r="BX121" s="857"/>
      <c r="BY121" s="857"/>
      <c r="BZ121" s="857"/>
      <c r="CA121" s="857">
        <v>266291</v>
      </c>
      <c r="CB121" s="857"/>
      <c r="CC121" s="857"/>
      <c r="CD121" s="857"/>
      <c r="CE121" s="857"/>
      <c r="CF121" s="918">
        <v>15.5</v>
      </c>
      <c r="CG121" s="919"/>
      <c r="CH121" s="919"/>
      <c r="CI121" s="919"/>
      <c r="CJ121" s="919"/>
      <c r="CK121" s="912"/>
      <c r="CL121" s="898"/>
      <c r="CM121" s="898"/>
      <c r="CN121" s="898"/>
      <c r="CO121" s="899"/>
      <c r="CP121" s="878" t="s">
        <v>473</v>
      </c>
      <c r="CQ121" s="879"/>
      <c r="CR121" s="879"/>
      <c r="CS121" s="879"/>
      <c r="CT121" s="879"/>
      <c r="CU121" s="879"/>
      <c r="CV121" s="879"/>
      <c r="CW121" s="879"/>
      <c r="CX121" s="879"/>
      <c r="CY121" s="879"/>
      <c r="CZ121" s="879"/>
      <c r="DA121" s="879"/>
      <c r="DB121" s="879"/>
      <c r="DC121" s="879"/>
      <c r="DD121" s="879"/>
      <c r="DE121" s="879"/>
      <c r="DF121" s="880"/>
      <c r="DG121" s="856">
        <v>595349</v>
      </c>
      <c r="DH121" s="857"/>
      <c r="DI121" s="857"/>
      <c r="DJ121" s="857"/>
      <c r="DK121" s="857"/>
      <c r="DL121" s="857">
        <v>562926</v>
      </c>
      <c r="DM121" s="857"/>
      <c r="DN121" s="857"/>
      <c r="DO121" s="857"/>
      <c r="DP121" s="857"/>
      <c r="DQ121" s="857">
        <v>523830</v>
      </c>
      <c r="DR121" s="857"/>
      <c r="DS121" s="857"/>
      <c r="DT121" s="857"/>
      <c r="DU121" s="857"/>
      <c r="DV121" s="834">
        <v>30.5</v>
      </c>
      <c r="DW121" s="834"/>
      <c r="DX121" s="834"/>
      <c r="DY121" s="834"/>
      <c r="DZ121" s="835"/>
    </row>
    <row r="122" spans="1:130" s="246" customFormat="1" ht="26.25" customHeight="1" x14ac:dyDescent="0.15">
      <c r="A122" s="860"/>
      <c r="B122" s="861"/>
      <c r="C122" s="864" t="s">
        <v>451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435</v>
      </c>
      <c r="AB122" s="820"/>
      <c r="AC122" s="820"/>
      <c r="AD122" s="820"/>
      <c r="AE122" s="821"/>
      <c r="AF122" s="822" t="s">
        <v>409</v>
      </c>
      <c r="AG122" s="820"/>
      <c r="AH122" s="820"/>
      <c r="AI122" s="820"/>
      <c r="AJ122" s="821"/>
      <c r="AK122" s="822" t="s">
        <v>387</v>
      </c>
      <c r="AL122" s="820"/>
      <c r="AM122" s="820"/>
      <c r="AN122" s="820"/>
      <c r="AO122" s="821"/>
      <c r="AP122" s="867" t="s">
        <v>401</v>
      </c>
      <c r="AQ122" s="868"/>
      <c r="AR122" s="868"/>
      <c r="AS122" s="868"/>
      <c r="AT122" s="869"/>
      <c r="AU122" s="929"/>
      <c r="AV122" s="930"/>
      <c r="AW122" s="930"/>
      <c r="AX122" s="930"/>
      <c r="AY122" s="931"/>
      <c r="AZ122" s="922" t="s">
        <v>474</v>
      </c>
      <c r="BA122" s="923"/>
      <c r="BB122" s="923"/>
      <c r="BC122" s="923"/>
      <c r="BD122" s="923"/>
      <c r="BE122" s="923"/>
      <c r="BF122" s="923"/>
      <c r="BG122" s="923"/>
      <c r="BH122" s="923"/>
      <c r="BI122" s="923"/>
      <c r="BJ122" s="923"/>
      <c r="BK122" s="923"/>
      <c r="BL122" s="923"/>
      <c r="BM122" s="923"/>
      <c r="BN122" s="923"/>
      <c r="BO122" s="923"/>
      <c r="BP122" s="924"/>
      <c r="BQ122" s="925">
        <v>4080537</v>
      </c>
      <c r="BR122" s="888"/>
      <c r="BS122" s="888"/>
      <c r="BT122" s="888"/>
      <c r="BU122" s="888"/>
      <c r="BV122" s="888">
        <v>3970901</v>
      </c>
      <c r="BW122" s="888"/>
      <c r="BX122" s="888"/>
      <c r="BY122" s="888"/>
      <c r="BZ122" s="888"/>
      <c r="CA122" s="888">
        <v>3826523</v>
      </c>
      <c r="CB122" s="888"/>
      <c r="CC122" s="888"/>
      <c r="CD122" s="888"/>
      <c r="CE122" s="888"/>
      <c r="CF122" s="889">
        <v>222.7</v>
      </c>
      <c r="CG122" s="890"/>
      <c r="CH122" s="890"/>
      <c r="CI122" s="890"/>
      <c r="CJ122" s="890"/>
      <c r="CK122" s="912"/>
      <c r="CL122" s="898"/>
      <c r="CM122" s="898"/>
      <c r="CN122" s="898"/>
      <c r="CO122" s="899"/>
      <c r="CP122" s="878" t="s">
        <v>475</v>
      </c>
      <c r="CQ122" s="879"/>
      <c r="CR122" s="879"/>
      <c r="CS122" s="879"/>
      <c r="CT122" s="879"/>
      <c r="CU122" s="879"/>
      <c r="CV122" s="879"/>
      <c r="CW122" s="879"/>
      <c r="CX122" s="879"/>
      <c r="CY122" s="879"/>
      <c r="CZ122" s="879"/>
      <c r="DA122" s="879"/>
      <c r="DB122" s="879"/>
      <c r="DC122" s="879"/>
      <c r="DD122" s="879"/>
      <c r="DE122" s="879"/>
      <c r="DF122" s="880"/>
      <c r="DG122" s="856" t="s">
        <v>435</v>
      </c>
      <c r="DH122" s="857"/>
      <c r="DI122" s="857"/>
      <c r="DJ122" s="857"/>
      <c r="DK122" s="857"/>
      <c r="DL122" s="857" t="s">
        <v>387</v>
      </c>
      <c r="DM122" s="857"/>
      <c r="DN122" s="857"/>
      <c r="DO122" s="857"/>
      <c r="DP122" s="857"/>
      <c r="DQ122" s="857" t="s">
        <v>409</v>
      </c>
      <c r="DR122" s="857"/>
      <c r="DS122" s="857"/>
      <c r="DT122" s="857"/>
      <c r="DU122" s="857"/>
      <c r="DV122" s="834" t="s">
        <v>440</v>
      </c>
      <c r="DW122" s="834"/>
      <c r="DX122" s="834"/>
      <c r="DY122" s="834"/>
      <c r="DZ122" s="835"/>
    </row>
    <row r="123" spans="1:130" s="246" customFormat="1" ht="26.25" customHeight="1" x14ac:dyDescent="0.15">
      <c r="A123" s="860"/>
      <c r="B123" s="861"/>
      <c r="C123" s="864" t="s">
        <v>457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435</v>
      </c>
      <c r="AB123" s="820"/>
      <c r="AC123" s="820"/>
      <c r="AD123" s="820"/>
      <c r="AE123" s="821"/>
      <c r="AF123" s="822" t="s">
        <v>409</v>
      </c>
      <c r="AG123" s="820"/>
      <c r="AH123" s="820"/>
      <c r="AI123" s="820"/>
      <c r="AJ123" s="821"/>
      <c r="AK123" s="822" t="s">
        <v>440</v>
      </c>
      <c r="AL123" s="820"/>
      <c r="AM123" s="820"/>
      <c r="AN123" s="820"/>
      <c r="AO123" s="821"/>
      <c r="AP123" s="867" t="s">
        <v>387</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476</v>
      </c>
      <c r="BP123" s="921"/>
      <c r="BQ123" s="875">
        <v>5266874</v>
      </c>
      <c r="BR123" s="876"/>
      <c r="BS123" s="876"/>
      <c r="BT123" s="876"/>
      <c r="BU123" s="876"/>
      <c r="BV123" s="876">
        <v>5152509</v>
      </c>
      <c r="BW123" s="876"/>
      <c r="BX123" s="876"/>
      <c r="BY123" s="876"/>
      <c r="BZ123" s="876"/>
      <c r="CA123" s="876">
        <v>4982573</v>
      </c>
      <c r="CB123" s="876"/>
      <c r="CC123" s="876"/>
      <c r="CD123" s="876"/>
      <c r="CE123" s="876"/>
      <c r="CF123" s="786"/>
      <c r="CG123" s="787"/>
      <c r="CH123" s="787"/>
      <c r="CI123" s="787"/>
      <c r="CJ123" s="877"/>
      <c r="CK123" s="912"/>
      <c r="CL123" s="898"/>
      <c r="CM123" s="898"/>
      <c r="CN123" s="898"/>
      <c r="CO123" s="899"/>
      <c r="CP123" s="878" t="s">
        <v>477</v>
      </c>
      <c r="CQ123" s="879"/>
      <c r="CR123" s="879"/>
      <c r="CS123" s="879"/>
      <c r="CT123" s="879"/>
      <c r="CU123" s="879"/>
      <c r="CV123" s="879"/>
      <c r="CW123" s="879"/>
      <c r="CX123" s="879"/>
      <c r="CY123" s="879"/>
      <c r="CZ123" s="879"/>
      <c r="DA123" s="879"/>
      <c r="DB123" s="879"/>
      <c r="DC123" s="879"/>
      <c r="DD123" s="879"/>
      <c r="DE123" s="879"/>
      <c r="DF123" s="880"/>
      <c r="DG123" s="819" t="s">
        <v>440</v>
      </c>
      <c r="DH123" s="820"/>
      <c r="DI123" s="820"/>
      <c r="DJ123" s="820"/>
      <c r="DK123" s="821"/>
      <c r="DL123" s="822" t="s">
        <v>387</v>
      </c>
      <c r="DM123" s="820"/>
      <c r="DN123" s="820"/>
      <c r="DO123" s="820"/>
      <c r="DP123" s="821"/>
      <c r="DQ123" s="822" t="s">
        <v>435</v>
      </c>
      <c r="DR123" s="820"/>
      <c r="DS123" s="820"/>
      <c r="DT123" s="820"/>
      <c r="DU123" s="821"/>
      <c r="DV123" s="867" t="s">
        <v>387</v>
      </c>
      <c r="DW123" s="868"/>
      <c r="DX123" s="868"/>
      <c r="DY123" s="868"/>
      <c r="DZ123" s="869"/>
    </row>
    <row r="124" spans="1:130" s="246" customFormat="1" ht="26.25" customHeight="1" thickBot="1" x14ac:dyDescent="0.2">
      <c r="A124" s="860"/>
      <c r="B124" s="861"/>
      <c r="C124" s="864" t="s">
        <v>462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440</v>
      </c>
      <c r="AB124" s="820"/>
      <c r="AC124" s="820"/>
      <c r="AD124" s="820"/>
      <c r="AE124" s="821"/>
      <c r="AF124" s="822" t="s">
        <v>440</v>
      </c>
      <c r="AG124" s="820"/>
      <c r="AH124" s="820"/>
      <c r="AI124" s="820"/>
      <c r="AJ124" s="821"/>
      <c r="AK124" s="822" t="s">
        <v>387</v>
      </c>
      <c r="AL124" s="820"/>
      <c r="AM124" s="820"/>
      <c r="AN124" s="820"/>
      <c r="AO124" s="821"/>
      <c r="AP124" s="867" t="s">
        <v>387</v>
      </c>
      <c r="AQ124" s="868"/>
      <c r="AR124" s="868"/>
      <c r="AS124" s="868"/>
      <c r="AT124" s="869"/>
      <c r="AU124" s="870" t="s">
        <v>478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97.5</v>
      </c>
      <c r="BR124" s="874"/>
      <c r="BS124" s="874"/>
      <c r="BT124" s="874"/>
      <c r="BU124" s="874"/>
      <c r="BV124" s="874">
        <v>91.3</v>
      </c>
      <c r="BW124" s="874"/>
      <c r="BX124" s="874"/>
      <c r="BY124" s="874"/>
      <c r="BZ124" s="874"/>
      <c r="CA124" s="874">
        <v>88</v>
      </c>
      <c r="CB124" s="874"/>
      <c r="CC124" s="874"/>
      <c r="CD124" s="874"/>
      <c r="CE124" s="874"/>
      <c r="CF124" s="764"/>
      <c r="CG124" s="765"/>
      <c r="CH124" s="765"/>
      <c r="CI124" s="765"/>
      <c r="CJ124" s="905"/>
      <c r="CK124" s="913"/>
      <c r="CL124" s="913"/>
      <c r="CM124" s="913"/>
      <c r="CN124" s="913"/>
      <c r="CO124" s="914"/>
      <c r="CP124" s="878" t="s">
        <v>479</v>
      </c>
      <c r="CQ124" s="879"/>
      <c r="CR124" s="879"/>
      <c r="CS124" s="879"/>
      <c r="CT124" s="879"/>
      <c r="CU124" s="879"/>
      <c r="CV124" s="879"/>
      <c r="CW124" s="879"/>
      <c r="CX124" s="879"/>
      <c r="CY124" s="879"/>
      <c r="CZ124" s="879"/>
      <c r="DA124" s="879"/>
      <c r="DB124" s="879"/>
      <c r="DC124" s="879"/>
      <c r="DD124" s="879"/>
      <c r="DE124" s="879"/>
      <c r="DF124" s="880"/>
      <c r="DG124" s="802" t="s">
        <v>461</v>
      </c>
      <c r="DH124" s="803"/>
      <c r="DI124" s="803"/>
      <c r="DJ124" s="803"/>
      <c r="DK124" s="804"/>
      <c r="DL124" s="805" t="s">
        <v>435</v>
      </c>
      <c r="DM124" s="803"/>
      <c r="DN124" s="803"/>
      <c r="DO124" s="803"/>
      <c r="DP124" s="804"/>
      <c r="DQ124" s="805" t="s">
        <v>435</v>
      </c>
      <c r="DR124" s="803"/>
      <c r="DS124" s="803"/>
      <c r="DT124" s="803"/>
      <c r="DU124" s="804"/>
      <c r="DV124" s="891" t="s">
        <v>461</v>
      </c>
      <c r="DW124" s="892"/>
      <c r="DX124" s="892"/>
      <c r="DY124" s="892"/>
      <c r="DZ124" s="893"/>
    </row>
    <row r="125" spans="1:130" s="246" customFormat="1" ht="26.25" customHeight="1" x14ac:dyDescent="0.15">
      <c r="A125" s="860"/>
      <c r="B125" s="861"/>
      <c r="C125" s="864" t="s">
        <v>464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461</v>
      </c>
      <c r="AB125" s="820"/>
      <c r="AC125" s="820"/>
      <c r="AD125" s="820"/>
      <c r="AE125" s="821"/>
      <c r="AF125" s="822" t="s">
        <v>461</v>
      </c>
      <c r="AG125" s="820"/>
      <c r="AH125" s="820"/>
      <c r="AI125" s="820"/>
      <c r="AJ125" s="821"/>
      <c r="AK125" s="822" t="s">
        <v>461</v>
      </c>
      <c r="AL125" s="820"/>
      <c r="AM125" s="820"/>
      <c r="AN125" s="820"/>
      <c r="AO125" s="821"/>
      <c r="AP125" s="867" t="s">
        <v>461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480</v>
      </c>
      <c r="CL125" s="895"/>
      <c r="CM125" s="895"/>
      <c r="CN125" s="895"/>
      <c r="CO125" s="896"/>
      <c r="CP125" s="903" t="s">
        <v>481</v>
      </c>
      <c r="CQ125" s="848"/>
      <c r="CR125" s="848"/>
      <c r="CS125" s="848"/>
      <c r="CT125" s="848"/>
      <c r="CU125" s="848"/>
      <c r="CV125" s="848"/>
      <c r="CW125" s="848"/>
      <c r="CX125" s="848"/>
      <c r="CY125" s="848"/>
      <c r="CZ125" s="848"/>
      <c r="DA125" s="848"/>
      <c r="DB125" s="848"/>
      <c r="DC125" s="848"/>
      <c r="DD125" s="848"/>
      <c r="DE125" s="848"/>
      <c r="DF125" s="849"/>
      <c r="DG125" s="904" t="s">
        <v>409</v>
      </c>
      <c r="DH125" s="885"/>
      <c r="DI125" s="885"/>
      <c r="DJ125" s="885"/>
      <c r="DK125" s="885"/>
      <c r="DL125" s="885" t="s">
        <v>461</v>
      </c>
      <c r="DM125" s="885"/>
      <c r="DN125" s="885"/>
      <c r="DO125" s="885"/>
      <c r="DP125" s="885"/>
      <c r="DQ125" s="885" t="s">
        <v>461</v>
      </c>
      <c r="DR125" s="885"/>
      <c r="DS125" s="885"/>
      <c r="DT125" s="885"/>
      <c r="DU125" s="885"/>
      <c r="DV125" s="886" t="s">
        <v>461</v>
      </c>
      <c r="DW125" s="886"/>
      <c r="DX125" s="886"/>
      <c r="DY125" s="886"/>
      <c r="DZ125" s="887"/>
    </row>
    <row r="126" spans="1:130" s="246" customFormat="1" ht="26.25" customHeight="1" thickBot="1" x14ac:dyDescent="0.2">
      <c r="A126" s="860"/>
      <c r="B126" s="861"/>
      <c r="C126" s="864" t="s">
        <v>466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409</v>
      </c>
      <c r="AB126" s="820"/>
      <c r="AC126" s="820"/>
      <c r="AD126" s="820"/>
      <c r="AE126" s="821"/>
      <c r="AF126" s="822" t="s">
        <v>461</v>
      </c>
      <c r="AG126" s="820"/>
      <c r="AH126" s="820"/>
      <c r="AI126" s="820"/>
      <c r="AJ126" s="821"/>
      <c r="AK126" s="822" t="s">
        <v>435</v>
      </c>
      <c r="AL126" s="820"/>
      <c r="AM126" s="820"/>
      <c r="AN126" s="820"/>
      <c r="AO126" s="821"/>
      <c r="AP126" s="867" t="s">
        <v>409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482</v>
      </c>
      <c r="CQ126" s="790"/>
      <c r="CR126" s="790"/>
      <c r="CS126" s="790"/>
      <c r="CT126" s="790"/>
      <c r="CU126" s="790"/>
      <c r="CV126" s="790"/>
      <c r="CW126" s="790"/>
      <c r="CX126" s="790"/>
      <c r="CY126" s="790"/>
      <c r="CZ126" s="790"/>
      <c r="DA126" s="790"/>
      <c r="DB126" s="790"/>
      <c r="DC126" s="790"/>
      <c r="DD126" s="790"/>
      <c r="DE126" s="790"/>
      <c r="DF126" s="791"/>
      <c r="DG126" s="856" t="s">
        <v>461</v>
      </c>
      <c r="DH126" s="857"/>
      <c r="DI126" s="857"/>
      <c r="DJ126" s="857"/>
      <c r="DK126" s="857"/>
      <c r="DL126" s="857" t="s">
        <v>461</v>
      </c>
      <c r="DM126" s="857"/>
      <c r="DN126" s="857"/>
      <c r="DO126" s="857"/>
      <c r="DP126" s="857"/>
      <c r="DQ126" s="857" t="s">
        <v>461</v>
      </c>
      <c r="DR126" s="857"/>
      <c r="DS126" s="857"/>
      <c r="DT126" s="857"/>
      <c r="DU126" s="857"/>
      <c r="DV126" s="834" t="s">
        <v>461</v>
      </c>
      <c r="DW126" s="834"/>
      <c r="DX126" s="834"/>
      <c r="DY126" s="834"/>
      <c r="DZ126" s="835"/>
    </row>
    <row r="127" spans="1:130" s="246" customFormat="1" ht="26.25" customHeight="1" x14ac:dyDescent="0.15">
      <c r="A127" s="862"/>
      <c r="B127" s="863"/>
      <c r="C127" s="881" t="s">
        <v>483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461</v>
      </c>
      <c r="AB127" s="820"/>
      <c r="AC127" s="820"/>
      <c r="AD127" s="820"/>
      <c r="AE127" s="821"/>
      <c r="AF127" s="822" t="s">
        <v>435</v>
      </c>
      <c r="AG127" s="820"/>
      <c r="AH127" s="820"/>
      <c r="AI127" s="820"/>
      <c r="AJ127" s="821"/>
      <c r="AK127" s="822" t="s">
        <v>461</v>
      </c>
      <c r="AL127" s="820"/>
      <c r="AM127" s="820"/>
      <c r="AN127" s="820"/>
      <c r="AO127" s="821"/>
      <c r="AP127" s="867" t="s">
        <v>435</v>
      </c>
      <c r="AQ127" s="868"/>
      <c r="AR127" s="868"/>
      <c r="AS127" s="868"/>
      <c r="AT127" s="869"/>
      <c r="AU127" s="282"/>
      <c r="AV127" s="282"/>
      <c r="AW127" s="282"/>
      <c r="AX127" s="884" t="s">
        <v>484</v>
      </c>
      <c r="AY127" s="852"/>
      <c r="AZ127" s="852"/>
      <c r="BA127" s="852"/>
      <c r="BB127" s="852"/>
      <c r="BC127" s="852"/>
      <c r="BD127" s="852"/>
      <c r="BE127" s="853"/>
      <c r="BF127" s="851" t="s">
        <v>485</v>
      </c>
      <c r="BG127" s="852"/>
      <c r="BH127" s="852"/>
      <c r="BI127" s="852"/>
      <c r="BJ127" s="852"/>
      <c r="BK127" s="852"/>
      <c r="BL127" s="853"/>
      <c r="BM127" s="851" t="s">
        <v>486</v>
      </c>
      <c r="BN127" s="852"/>
      <c r="BO127" s="852"/>
      <c r="BP127" s="852"/>
      <c r="BQ127" s="852"/>
      <c r="BR127" s="852"/>
      <c r="BS127" s="853"/>
      <c r="BT127" s="851" t="s">
        <v>487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488</v>
      </c>
      <c r="CQ127" s="790"/>
      <c r="CR127" s="790"/>
      <c r="CS127" s="790"/>
      <c r="CT127" s="790"/>
      <c r="CU127" s="790"/>
      <c r="CV127" s="790"/>
      <c r="CW127" s="790"/>
      <c r="CX127" s="790"/>
      <c r="CY127" s="790"/>
      <c r="CZ127" s="790"/>
      <c r="DA127" s="790"/>
      <c r="DB127" s="790"/>
      <c r="DC127" s="790"/>
      <c r="DD127" s="790"/>
      <c r="DE127" s="790"/>
      <c r="DF127" s="791"/>
      <c r="DG127" s="856" t="s">
        <v>461</v>
      </c>
      <c r="DH127" s="857"/>
      <c r="DI127" s="857"/>
      <c r="DJ127" s="857"/>
      <c r="DK127" s="857"/>
      <c r="DL127" s="857" t="s">
        <v>461</v>
      </c>
      <c r="DM127" s="857"/>
      <c r="DN127" s="857"/>
      <c r="DO127" s="857"/>
      <c r="DP127" s="857"/>
      <c r="DQ127" s="857" t="s">
        <v>461</v>
      </c>
      <c r="DR127" s="857"/>
      <c r="DS127" s="857"/>
      <c r="DT127" s="857"/>
      <c r="DU127" s="857"/>
      <c r="DV127" s="834" t="s">
        <v>461</v>
      </c>
      <c r="DW127" s="834"/>
      <c r="DX127" s="834"/>
      <c r="DY127" s="834"/>
      <c r="DZ127" s="835"/>
    </row>
    <row r="128" spans="1:130" s="246" customFormat="1" ht="26.25" customHeight="1" thickBot="1" x14ac:dyDescent="0.2">
      <c r="A128" s="836" t="s">
        <v>489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490</v>
      </c>
      <c r="X128" s="838"/>
      <c r="Y128" s="838"/>
      <c r="Z128" s="839"/>
      <c r="AA128" s="840">
        <v>15325</v>
      </c>
      <c r="AB128" s="841"/>
      <c r="AC128" s="841"/>
      <c r="AD128" s="841"/>
      <c r="AE128" s="842"/>
      <c r="AF128" s="843">
        <v>15161</v>
      </c>
      <c r="AG128" s="841"/>
      <c r="AH128" s="841"/>
      <c r="AI128" s="841"/>
      <c r="AJ128" s="842"/>
      <c r="AK128" s="843">
        <v>16965</v>
      </c>
      <c r="AL128" s="841"/>
      <c r="AM128" s="841"/>
      <c r="AN128" s="841"/>
      <c r="AO128" s="842"/>
      <c r="AP128" s="844"/>
      <c r="AQ128" s="845"/>
      <c r="AR128" s="845"/>
      <c r="AS128" s="845"/>
      <c r="AT128" s="846"/>
      <c r="AU128" s="282"/>
      <c r="AV128" s="282"/>
      <c r="AW128" s="282"/>
      <c r="AX128" s="847" t="s">
        <v>491</v>
      </c>
      <c r="AY128" s="848"/>
      <c r="AZ128" s="848"/>
      <c r="BA128" s="848"/>
      <c r="BB128" s="848"/>
      <c r="BC128" s="848"/>
      <c r="BD128" s="848"/>
      <c r="BE128" s="849"/>
      <c r="BF128" s="826" t="s">
        <v>435</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492</v>
      </c>
      <c r="CQ128" s="768"/>
      <c r="CR128" s="768"/>
      <c r="CS128" s="768"/>
      <c r="CT128" s="768"/>
      <c r="CU128" s="768"/>
      <c r="CV128" s="768"/>
      <c r="CW128" s="768"/>
      <c r="CX128" s="768"/>
      <c r="CY128" s="768"/>
      <c r="CZ128" s="768"/>
      <c r="DA128" s="768"/>
      <c r="DB128" s="768"/>
      <c r="DC128" s="768"/>
      <c r="DD128" s="768"/>
      <c r="DE128" s="768"/>
      <c r="DF128" s="769"/>
      <c r="DG128" s="830" t="s">
        <v>409</v>
      </c>
      <c r="DH128" s="831"/>
      <c r="DI128" s="831"/>
      <c r="DJ128" s="831"/>
      <c r="DK128" s="831"/>
      <c r="DL128" s="831" t="s">
        <v>435</v>
      </c>
      <c r="DM128" s="831"/>
      <c r="DN128" s="831"/>
      <c r="DO128" s="831"/>
      <c r="DP128" s="831"/>
      <c r="DQ128" s="831" t="s">
        <v>435</v>
      </c>
      <c r="DR128" s="831"/>
      <c r="DS128" s="831"/>
      <c r="DT128" s="831"/>
      <c r="DU128" s="831"/>
      <c r="DV128" s="832" t="s">
        <v>435</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493</v>
      </c>
      <c r="X129" s="817"/>
      <c r="Y129" s="817"/>
      <c r="Z129" s="818"/>
      <c r="AA129" s="819">
        <v>2156070</v>
      </c>
      <c r="AB129" s="820"/>
      <c r="AC129" s="820"/>
      <c r="AD129" s="820"/>
      <c r="AE129" s="821"/>
      <c r="AF129" s="822">
        <v>2125167</v>
      </c>
      <c r="AG129" s="820"/>
      <c r="AH129" s="820"/>
      <c r="AI129" s="820"/>
      <c r="AJ129" s="821"/>
      <c r="AK129" s="822">
        <v>2116216</v>
      </c>
      <c r="AL129" s="820"/>
      <c r="AM129" s="820"/>
      <c r="AN129" s="820"/>
      <c r="AO129" s="821"/>
      <c r="AP129" s="823"/>
      <c r="AQ129" s="824"/>
      <c r="AR129" s="824"/>
      <c r="AS129" s="824"/>
      <c r="AT129" s="825"/>
      <c r="AU129" s="284"/>
      <c r="AV129" s="284"/>
      <c r="AW129" s="284"/>
      <c r="AX129" s="789" t="s">
        <v>494</v>
      </c>
      <c r="AY129" s="790"/>
      <c r="AZ129" s="790"/>
      <c r="BA129" s="790"/>
      <c r="BB129" s="790"/>
      <c r="BC129" s="790"/>
      <c r="BD129" s="790"/>
      <c r="BE129" s="791"/>
      <c r="BF129" s="809" t="s">
        <v>129</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496</v>
      </c>
      <c r="X130" s="817"/>
      <c r="Y130" s="817"/>
      <c r="Z130" s="818"/>
      <c r="AA130" s="819">
        <v>404946</v>
      </c>
      <c r="AB130" s="820"/>
      <c r="AC130" s="820"/>
      <c r="AD130" s="820"/>
      <c r="AE130" s="821"/>
      <c r="AF130" s="822">
        <v>412195</v>
      </c>
      <c r="AG130" s="820"/>
      <c r="AH130" s="820"/>
      <c r="AI130" s="820"/>
      <c r="AJ130" s="821"/>
      <c r="AK130" s="822">
        <v>398295</v>
      </c>
      <c r="AL130" s="820"/>
      <c r="AM130" s="820"/>
      <c r="AN130" s="820"/>
      <c r="AO130" s="821"/>
      <c r="AP130" s="823"/>
      <c r="AQ130" s="824"/>
      <c r="AR130" s="824"/>
      <c r="AS130" s="824"/>
      <c r="AT130" s="825"/>
      <c r="AU130" s="284"/>
      <c r="AV130" s="284"/>
      <c r="AW130" s="284"/>
      <c r="AX130" s="789" t="s">
        <v>497</v>
      </c>
      <c r="AY130" s="790"/>
      <c r="AZ130" s="790"/>
      <c r="BA130" s="790"/>
      <c r="BB130" s="790"/>
      <c r="BC130" s="790"/>
      <c r="BD130" s="790"/>
      <c r="BE130" s="791"/>
      <c r="BF130" s="792">
        <v>14.6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498</v>
      </c>
      <c r="X131" s="800"/>
      <c r="Y131" s="800"/>
      <c r="Z131" s="801"/>
      <c r="AA131" s="802">
        <v>1751124</v>
      </c>
      <c r="AB131" s="803"/>
      <c r="AC131" s="803"/>
      <c r="AD131" s="803"/>
      <c r="AE131" s="804"/>
      <c r="AF131" s="805">
        <v>1712972</v>
      </c>
      <c r="AG131" s="803"/>
      <c r="AH131" s="803"/>
      <c r="AI131" s="803"/>
      <c r="AJ131" s="804"/>
      <c r="AK131" s="805">
        <v>1717921</v>
      </c>
      <c r="AL131" s="803"/>
      <c r="AM131" s="803"/>
      <c r="AN131" s="803"/>
      <c r="AO131" s="804"/>
      <c r="AP131" s="806"/>
      <c r="AQ131" s="807"/>
      <c r="AR131" s="807"/>
      <c r="AS131" s="807"/>
      <c r="AT131" s="808"/>
      <c r="AU131" s="284"/>
      <c r="AV131" s="284"/>
      <c r="AW131" s="284"/>
      <c r="AX131" s="767" t="s">
        <v>499</v>
      </c>
      <c r="AY131" s="768"/>
      <c r="AZ131" s="768"/>
      <c r="BA131" s="768"/>
      <c r="BB131" s="768"/>
      <c r="BC131" s="768"/>
      <c r="BD131" s="768"/>
      <c r="BE131" s="769"/>
      <c r="BF131" s="770">
        <v>88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501</v>
      </c>
      <c r="W132" s="780"/>
      <c r="X132" s="780"/>
      <c r="Y132" s="780"/>
      <c r="Z132" s="781"/>
      <c r="AA132" s="782">
        <v>15.35111163</v>
      </c>
      <c r="AB132" s="783"/>
      <c r="AC132" s="783"/>
      <c r="AD132" s="783"/>
      <c r="AE132" s="784"/>
      <c r="AF132" s="785">
        <v>14.383947900000001</v>
      </c>
      <c r="AG132" s="783"/>
      <c r="AH132" s="783"/>
      <c r="AI132" s="783"/>
      <c r="AJ132" s="784"/>
      <c r="AK132" s="785">
        <v>14.108332109999999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502</v>
      </c>
      <c r="W133" s="759"/>
      <c r="X133" s="759"/>
      <c r="Y133" s="759"/>
      <c r="Z133" s="760"/>
      <c r="AA133" s="761">
        <v>17.2</v>
      </c>
      <c r="AB133" s="762"/>
      <c r="AC133" s="762"/>
      <c r="AD133" s="762"/>
      <c r="AE133" s="763"/>
      <c r="AF133" s="761">
        <v>15.4</v>
      </c>
      <c r="AG133" s="762"/>
      <c r="AH133" s="762"/>
      <c r="AI133" s="762"/>
      <c r="AJ133" s="763"/>
      <c r="AK133" s="761">
        <v>14.6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e4FZgdWZdo8HmVWyE0TCWQLeo9dwWw0NdwCmHscF68CJHZSwT1c/OtOnyi/Ypm3xJSvXA2DHkVgmehyuTGXFw==" saltValue="jhVg4z/7Ftzp489CbjCL5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election activeCell="AM10" sqref="AM10:AT1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s269NsEfgv+cn07poI8i7MoVtaVfAiPWf2qKlWjWgvxYuBcGVM5U2/m+NdWLAtqWCWs3Zp3uA89Nwh6Slt97w==" saltValue="GLyRKMpoRyxxaq4MzrtBs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mHWY3rFWEJcgwbYTGjTGn75tBXS6qkTDWctYgtbR/RtipzoA4vqXAIvG+Ky+37egoeLBO94455LyHyfimAehw==" saltValue="BZjOMUtRb3Hd9SFDey44f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K10" sqref="AK10:AT10"/>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511</v>
      </c>
      <c r="AL9" s="1189"/>
      <c r="AM9" s="1189"/>
      <c r="AN9" s="1190"/>
      <c r="AO9" s="312">
        <v>637274</v>
      </c>
      <c r="AP9" s="312">
        <v>147381</v>
      </c>
      <c r="AQ9" s="313">
        <v>190701</v>
      </c>
      <c r="AR9" s="314">
        <v>-22.7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512</v>
      </c>
      <c r="AL10" s="1189"/>
      <c r="AM10" s="1189"/>
      <c r="AN10" s="1190"/>
      <c r="AO10" s="315">
        <v>67694</v>
      </c>
      <c r="AP10" s="315">
        <v>15655</v>
      </c>
      <c r="AQ10" s="316">
        <v>22807</v>
      </c>
      <c r="AR10" s="317">
        <v>-31.4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513</v>
      </c>
      <c r="AL11" s="1189"/>
      <c r="AM11" s="1189"/>
      <c r="AN11" s="1190"/>
      <c r="AO11" s="315">
        <v>89381</v>
      </c>
      <c r="AP11" s="315">
        <v>20671</v>
      </c>
      <c r="AQ11" s="316">
        <v>29822</v>
      </c>
      <c r="AR11" s="317">
        <v>-30.7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514</v>
      </c>
      <c r="AL12" s="1189"/>
      <c r="AM12" s="1189"/>
      <c r="AN12" s="1190"/>
      <c r="AO12" s="315" t="s">
        <v>515</v>
      </c>
      <c r="AP12" s="315" t="s">
        <v>515</v>
      </c>
      <c r="AQ12" s="316">
        <v>3258</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516</v>
      </c>
      <c r="AL13" s="1189"/>
      <c r="AM13" s="1189"/>
      <c r="AN13" s="1190"/>
      <c r="AO13" s="315" t="s">
        <v>515</v>
      </c>
      <c r="AP13" s="315" t="s">
        <v>515</v>
      </c>
      <c r="AQ13" s="316">
        <v>24</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517</v>
      </c>
      <c r="AL14" s="1189"/>
      <c r="AM14" s="1189"/>
      <c r="AN14" s="1190"/>
      <c r="AO14" s="315">
        <v>69340</v>
      </c>
      <c r="AP14" s="315">
        <v>16036</v>
      </c>
      <c r="AQ14" s="316">
        <v>10094</v>
      </c>
      <c r="AR14" s="317">
        <v>58.9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518</v>
      </c>
      <c r="AL15" s="1189"/>
      <c r="AM15" s="1189"/>
      <c r="AN15" s="1190"/>
      <c r="AO15" s="315">
        <v>42779</v>
      </c>
      <c r="AP15" s="315">
        <v>9893</v>
      </c>
      <c r="AQ15" s="316">
        <v>4017</v>
      </c>
      <c r="AR15" s="317">
        <v>146.30000000000001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519</v>
      </c>
      <c r="AL16" s="1192"/>
      <c r="AM16" s="1192"/>
      <c r="AN16" s="1193"/>
      <c r="AO16" s="315">
        <v>-63068</v>
      </c>
      <c r="AP16" s="315">
        <v>-14586</v>
      </c>
      <c r="AQ16" s="316">
        <v>-17771</v>
      </c>
      <c r="AR16" s="317">
        <v>-17.899999999999999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843400</v>
      </c>
      <c r="AP17" s="315">
        <v>195051</v>
      </c>
      <c r="AQ17" s="316">
        <v>242952</v>
      </c>
      <c r="AR17" s="317">
        <v>-19.7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524</v>
      </c>
      <c r="AL21" s="1186"/>
      <c r="AM21" s="1186"/>
      <c r="AN21" s="1187"/>
      <c r="AO21" s="327">
        <v>17.809999999999999</v>
      </c>
      <c r="AP21" s="328">
        <v>21.84</v>
      </c>
      <c r="AQ21" s="329">
        <v>-4.03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525</v>
      </c>
      <c r="AL22" s="1186"/>
      <c r="AM22" s="1186"/>
      <c r="AN22" s="1187"/>
      <c r="AO22" s="332">
        <v>93.6</v>
      </c>
      <c r="AP22" s="333">
        <v>95.6</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529</v>
      </c>
      <c r="AL32" s="1177"/>
      <c r="AM32" s="1177"/>
      <c r="AN32" s="1178"/>
      <c r="AO32" s="342">
        <v>485574</v>
      </c>
      <c r="AP32" s="342">
        <v>112297</v>
      </c>
      <c r="AQ32" s="343">
        <v>136235</v>
      </c>
      <c r="AR32" s="344">
        <v>-17.600000000000001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530</v>
      </c>
      <c r="AL33" s="1177"/>
      <c r="AM33" s="1177"/>
      <c r="AN33" s="1178"/>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531</v>
      </c>
      <c r="AL34" s="1177"/>
      <c r="AM34" s="1177"/>
      <c r="AN34" s="1178"/>
      <c r="AO34" s="342" t="s">
        <v>515</v>
      </c>
      <c r="AP34" s="342" t="s">
        <v>515</v>
      </c>
      <c r="AQ34" s="343">
        <v>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532</v>
      </c>
      <c r="AL35" s="1177"/>
      <c r="AM35" s="1177"/>
      <c r="AN35" s="1178"/>
      <c r="AO35" s="342">
        <v>146693</v>
      </c>
      <c r="AP35" s="342">
        <v>33925</v>
      </c>
      <c r="AQ35" s="343">
        <v>32688</v>
      </c>
      <c r="AR35" s="344">
        <v>3.8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533</v>
      </c>
      <c r="AL36" s="1177"/>
      <c r="AM36" s="1177"/>
      <c r="AN36" s="1178"/>
      <c r="AO36" s="342">
        <v>25051</v>
      </c>
      <c r="AP36" s="342">
        <v>5793</v>
      </c>
      <c r="AQ36" s="343">
        <v>4188</v>
      </c>
      <c r="AR36" s="344">
        <v>38.299999999999997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534</v>
      </c>
      <c r="AL37" s="1177"/>
      <c r="AM37" s="1177"/>
      <c r="AN37" s="1178"/>
      <c r="AO37" s="342" t="s">
        <v>515</v>
      </c>
      <c r="AP37" s="342" t="s">
        <v>515</v>
      </c>
      <c r="AQ37" s="343">
        <v>1212</v>
      </c>
      <c r="AR37" s="344" t="s">
        <v>515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535</v>
      </c>
      <c r="AL38" s="1180"/>
      <c r="AM38" s="1180"/>
      <c r="AN38" s="1181"/>
      <c r="AO38" s="345">
        <v>312</v>
      </c>
      <c r="AP38" s="345">
        <v>72</v>
      </c>
      <c r="AQ38" s="346">
        <v>25</v>
      </c>
      <c r="AR38" s="334">
        <v>188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536</v>
      </c>
      <c r="AL39" s="1180"/>
      <c r="AM39" s="1180"/>
      <c r="AN39" s="1181"/>
      <c r="AO39" s="342">
        <v>-16965</v>
      </c>
      <c r="AP39" s="342">
        <v>-3923</v>
      </c>
      <c r="AQ39" s="343">
        <v>-7598</v>
      </c>
      <c r="AR39" s="344">
        <v>-48.4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537</v>
      </c>
      <c r="AL40" s="1177"/>
      <c r="AM40" s="1177"/>
      <c r="AN40" s="1178"/>
      <c r="AO40" s="342">
        <v>-398295</v>
      </c>
      <c r="AP40" s="342">
        <v>-92113</v>
      </c>
      <c r="AQ40" s="343">
        <v>-123844</v>
      </c>
      <c r="AR40" s="344">
        <v>-25.6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242370</v>
      </c>
      <c r="AP41" s="342">
        <v>56052</v>
      </c>
      <c r="AQ41" s="343">
        <v>42911</v>
      </c>
      <c r="AR41" s="344">
        <v>30.6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506</v>
      </c>
      <c r="AN49" s="1171" t="s">
        <v>541</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635091</v>
      </c>
      <c r="AN51" s="364">
        <v>135126</v>
      </c>
      <c r="AO51" s="365">
        <v>-33.9</v>
      </c>
      <c r="AP51" s="366">
        <v>333013</v>
      </c>
      <c r="AQ51" s="367">
        <v>5.3</v>
      </c>
      <c r="AR51" s="368">
        <v>-39.200000000000003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323728</v>
      </c>
      <c r="AN52" s="372">
        <v>68878</v>
      </c>
      <c r="AO52" s="373">
        <v>-1.3</v>
      </c>
      <c r="AP52" s="374">
        <v>126732</v>
      </c>
      <c r="AQ52" s="375">
        <v>19.100000000000001</v>
      </c>
      <c r="AR52" s="376">
        <v>-20.399999999999999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737269</v>
      </c>
      <c r="AN53" s="364">
        <v>160067</v>
      </c>
      <c r="AO53" s="365">
        <v>18.5</v>
      </c>
      <c r="AP53" s="366">
        <v>280458</v>
      </c>
      <c r="AQ53" s="367">
        <v>-15.8</v>
      </c>
      <c r="AR53" s="368">
        <v>34.299999999999997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588634</v>
      </c>
      <c r="AN54" s="372">
        <v>127797</v>
      </c>
      <c r="AO54" s="373">
        <v>85.5</v>
      </c>
      <c r="AP54" s="374">
        <v>127286</v>
      </c>
      <c r="AQ54" s="375">
        <v>0.4</v>
      </c>
      <c r="AR54" s="376">
        <v>85.1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245351</v>
      </c>
      <c r="AN55" s="364">
        <v>54414</v>
      </c>
      <c r="AO55" s="365">
        <v>-66</v>
      </c>
      <c r="AP55" s="366">
        <v>291945</v>
      </c>
      <c r="AQ55" s="367">
        <v>4.0999999999999996</v>
      </c>
      <c r="AR55" s="368">
        <v>-70.099999999999994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109112</v>
      </c>
      <c r="AN56" s="372">
        <v>24199</v>
      </c>
      <c r="AO56" s="373">
        <v>-81.099999999999994</v>
      </c>
      <c r="AP56" s="374">
        <v>127651</v>
      </c>
      <c r="AQ56" s="375">
        <v>0.3</v>
      </c>
      <c r="AR56" s="376">
        <v>-81.400000000000006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307301</v>
      </c>
      <c r="AN57" s="364">
        <v>69353</v>
      </c>
      <c r="AO57" s="365">
        <v>27.5</v>
      </c>
      <c r="AP57" s="366">
        <v>291173</v>
      </c>
      <c r="AQ57" s="367">
        <v>-0.3</v>
      </c>
      <c r="AR57" s="368">
        <v>27.8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88545</v>
      </c>
      <c r="AN58" s="372">
        <v>19983</v>
      </c>
      <c r="AO58" s="373">
        <v>-17.399999999999999</v>
      </c>
      <c r="AP58" s="374">
        <v>119071</v>
      </c>
      <c r="AQ58" s="375">
        <v>-6.7</v>
      </c>
      <c r="AR58" s="376">
        <v>-10.7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269095</v>
      </c>
      <c r="AN59" s="364">
        <v>62233</v>
      </c>
      <c r="AO59" s="365">
        <v>-10.3</v>
      </c>
      <c r="AP59" s="366">
        <v>271581</v>
      </c>
      <c r="AQ59" s="367">
        <v>-6.7</v>
      </c>
      <c r="AR59" s="368">
        <v>-3.6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149764</v>
      </c>
      <c r="AN60" s="372">
        <v>34636</v>
      </c>
      <c r="AO60" s="373">
        <v>73.3</v>
      </c>
      <c r="AP60" s="374">
        <v>117844</v>
      </c>
      <c r="AQ60" s="375">
        <v>-1</v>
      </c>
      <c r="AR60" s="376">
        <v>74.3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438821</v>
      </c>
      <c r="AN61" s="379">
        <v>96239</v>
      </c>
      <c r="AO61" s="380">
        <v>-12.8</v>
      </c>
      <c r="AP61" s="381">
        <v>293634</v>
      </c>
      <c r="AQ61" s="382">
        <v>-2.7</v>
      </c>
      <c r="AR61" s="368">
        <v>-10.1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251957</v>
      </c>
      <c r="AN62" s="372">
        <v>55099</v>
      </c>
      <c r="AO62" s="373">
        <v>11.8</v>
      </c>
      <c r="AP62" s="374">
        <v>123717</v>
      </c>
      <c r="AQ62" s="375">
        <v>2.4</v>
      </c>
      <c r="AR62" s="376">
        <v>9.4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JeqxUWVMgIV8uQWJ139j+aFvq23dGBwbSqa5NdVSaXfAhjAwlusEIgf0DdSm8Ws3VTrHb5ZapKQprA0osEBTg==" saltValue="D60RziFFesaVIqFROUAW0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election activeCell="AM10" sqref="AM10:AT10"/>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g0aTAtw9Ln/EPiBIrgJF2jUWsQSw9iOnVRhT/AQPzGe7bzXzKZ01Fnmo6Ow69M/QlEZW3ZBG4CsmghmggKJDA==" saltValue="5OZAqKF7BUzLT3szqW3f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election activeCell="AM10" sqref="AM10:AT10"/>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p6+NPtIem+o7dQibBaZ10hQ2p6kFzKtoWlR31KJfBS12WC+AAWRmgu4QoS5BckHNG+cOwAVt8btf2jUBb6jIw==" saltValue="/KHzooB2nUxIEX1tDIA5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AM10" sqref="AM10:AT1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4" t="s">
        <v>3</v>
      </c>
      <c r="D47" s="1194"/>
      <c r="E47" s="1195"/>
      <c r="F47" s="11">
        <v>20.39</v>
      </c>
      <c r="G47" s="12">
        <v>17.690000000000001</v>
      </c>
      <c r="H47" s="12">
        <v>19.43</v>
      </c>
      <c r="I47" s="12">
        <v>16.899999999999999</v>
      </c>
      <c r="J47" s="13">
        <v>14.53</v>
      </c>
    </row>
    <row r="48" spans="2:10" ht="57.75" customHeight="1" x14ac:dyDescent="0.15">
      <c r="B48" s="14"/>
      <c r="C48" s="1196" t="s">
        <v>4</v>
      </c>
      <c r="D48" s="1196"/>
      <c r="E48" s="1197"/>
      <c r="F48" s="15">
        <v>3.99</v>
      </c>
      <c r="G48" s="16">
        <v>1.45</v>
      </c>
      <c r="H48" s="16">
        <v>1.65</v>
      </c>
      <c r="I48" s="16">
        <v>1.21</v>
      </c>
      <c r="J48" s="17">
        <v>2.3199999999999998</v>
      </c>
    </row>
    <row r="49" spans="2:10" ht="57.75" customHeight="1" thickBot="1" x14ac:dyDescent="0.2">
      <c r="B49" s="18"/>
      <c r="C49" s="1198" t="s">
        <v>5</v>
      </c>
      <c r="D49" s="1198"/>
      <c r="E49" s="1199"/>
      <c r="F49" s="19" t="s">
        <v>562</v>
      </c>
      <c r="G49" s="20" t="s">
        <v>563</v>
      </c>
      <c r="H49" s="20">
        <v>0.16</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s4fswRP0DEmQcXBM3E6QsGQszmzw2a79g5Zc0X5TooDl9AYh6aB51NV/iJ6FiVvYQ2jwu+qB3olAWbQTAfeFA==" saltValue="fcZi4FBPe6wTk6I70ot5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M10" sqref="AM10:AT1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6" t="s">
        <v>566</v>
      </c>
      <c r="D34" s="1206"/>
      <c r="E34" s="1207"/>
      <c r="F34" s="32">
        <v>3.99</v>
      </c>
      <c r="G34" s="33">
        <v>1.44</v>
      </c>
      <c r="H34" s="33">
        <v>1.65</v>
      </c>
      <c r="I34" s="33">
        <v>1.2</v>
      </c>
      <c r="J34" s="34">
        <v>2.31</v>
      </c>
      <c r="K34" s="22"/>
      <c r="L34" s="22"/>
      <c r="M34" s="22"/>
      <c r="N34" s="22"/>
      <c r="O34" s="22"/>
      <c r="P34" s="22"/>
    </row>
    <row r="35" spans="1:16" ht="39" customHeight="1" x14ac:dyDescent="0.15">
      <c r="A35" s="22"/>
      <c r="B35" s="35"/>
      <c r="C35" s="1200" t="s">
        <v>567</v>
      </c>
      <c r="D35" s="1201"/>
      <c r="E35" s="1202"/>
      <c r="F35" s="36">
        <v>4.72</v>
      </c>
      <c r="G35" s="37">
        <v>5.09</v>
      </c>
      <c r="H35" s="37">
        <v>4.96</v>
      </c>
      <c r="I35" s="37">
        <v>2.99</v>
      </c>
      <c r="J35" s="38">
        <v>2.2599999999999998</v>
      </c>
      <c r="K35" s="22"/>
      <c r="L35" s="22"/>
      <c r="M35" s="22"/>
      <c r="N35" s="22"/>
      <c r="O35" s="22"/>
      <c r="P35" s="22"/>
    </row>
    <row r="36" spans="1:16" ht="39" customHeight="1" x14ac:dyDescent="0.15">
      <c r="A36" s="22"/>
      <c r="B36" s="35"/>
      <c r="C36" s="1200" t="s">
        <v>568</v>
      </c>
      <c r="D36" s="1201"/>
      <c r="E36" s="1202"/>
      <c r="F36" s="36">
        <v>1.0900000000000001</v>
      </c>
      <c r="G36" s="37">
        <v>1.02</v>
      </c>
      <c r="H36" s="37">
        <v>1.6</v>
      </c>
      <c r="I36" s="37">
        <v>0.9</v>
      </c>
      <c r="J36" s="38">
        <v>0.65</v>
      </c>
      <c r="K36" s="22"/>
      <c r="L36" s="22"/>
      <c r="M36" s="22"/>
      <c r="N36" s="22"/>
      <c r="O36" s="22"/>
      <c r="P36" s="22"/>
    </row>
    <row r="37" spans="1:16" ht="39" customHeight="1" x14ac:dyDescent="0.15">
      <c r="A37" s="22"/>
      <c r="B37" s="35"/>
      <c r="C37" s="1200" t="s">
        <v>569</v>
      </c>
      <c r="D37" s="1201"/>
      <c r="E37" s="1202"/>
      <c r="F37" s="36">
        <v>0</v>
      </c>
      <c r="G37" s="37">
        <v>0</v>
      </c>
      <c r="H37" s="37">
        <v>0</v>
      </c>
      <c r="I37" s="37">
        <v>0</v>
      </c>
      <c r="J37" s="38">
        <v>0</v>
      </c>
      <c r="K37" s="22"/>
      <c r="L37" s="22"/>
      <c r="M37" s="22"/>
      <c r="N37" s="22"/>
      <c r="O37" s="22"/>
      <c r="P37" s="22"/>
    </row>
    <row r="38" spans="1:16" ht="39" customHeight="1" x14ac:dyDescent="0.15">
      <c r="A38" s="22"/>
      <c r="B38" s="35"/>
      <c r="C38" s="1200" t="s">
        <v>570</v>
      </c>
      <c r="D38" s="1201"/>
      <c r="E38" s="1202"/>
      <c r="F38" s="36">
        <v>0</v>
      </c>
      <c r="G38" s="37">
        <v>0</v>
      </c>
      <c r="H38" s="37">
        <v>0</v>
      </c>
      <c r="I38" s="37">
        <v>0</v>
      </c>
      <c r="J38" s="38">
        <v>0</v>
      </c>
      <c r="K38" s="22"/>
      <c r="L38" s="22"/>
      <c r="M38" s="22"/>
      <c r="N38" s="22"/>
      <c r="O38" s="22"/>
      <c r="P38" s="22"/>
    </row>
    <row r="39" spans="1:16" ht="39" customHeight="1" x14ac:dyDescent="0.15">
      <c r="A39" s="22"/>
      <c r="B39" s="35"/>
      <c r="C39" s="1200" t="s">
        <v>571</v>
      </c>
      <c r="D39" s="1201"/>
      <c r="E39" s="1202"/>
      <c r="F39" s="36">
        <v>0</v>
      </c>
      <c r="G39" s="37">
        <v>0</v>
      </c>
      <c r="H39" s="37">
        <v>0.05</v>
      </c>
      <c r="I39" s="37">
        <v>0</v>
      </c>
      <c r="J39" s="38">
        <v>0</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572</v>
      </c>
      <c r="D42" s="1201"/>
      <c r="E42" s="1202"/>
      <c r="F42" s="36" t="s">
        <v>515</v>
      </c>
      <c r="G42" s="37" t="s">
        <v>515</v>
      </c>
      <c r="H42" s="37" t="s">
        <v>515</v>
      </c>
      <c r="I42" s="37" t="s">
        <v>515</v>
      </c>
      <c r="J42" s="38" t="s">
        <v>515</v>
      </c>
      <c r="K42" s="22"/>
      <c r="L42" s="22"/>
      <c r="M42" s="22"/>
      <c r="N42" s="22"/>
      <c r="O42" s="22"/>
      <c r="P42" s="22"/>
    </row>
    <row r="43" spans="1:16" ht="39" customHeight="1" thickBot="1" x14ac:dyDescent="0.2">
      <c r="A43" s="22"/>
      <c r="B43" s="40"/>
      <c r="C43" s="1203" t="s">
        <v>573</v>
      </c>
      <c r="D43" s="1204"/>
      <c r="E43" s="1205"/>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uwUcEREgb2/jALB3+WPkP2q4cG7bYbez6IxKMr8ZTUyaGuSuwhtnOLmr5i+Ci7L/omZuiQV1h2GY/jY9yWTMQ==" saltValue="usDkVRTHSzzAgvhmeFak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670</v>
      </c>
      <c r="L45" s="60">
        <v>609</v>
      </c>
      <c r="M45" s="60">
        <v>544</v>
      </c>
      <c r="N45" s="60">
        <v>507</v>
      </c>
      <c r="O45" s="61">
        <v>486</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515</v>
      </c>
      <c r="L46" s="64" t="s">
        <v>515</v>
      </c>
      <c r="M46" s="64" t="s">
        <v>515</v>
      </c>
      <c r="N46" s="64" t="s">
        <v>515</v>
      </c>
      <c r="O46" s="65" t="s">
        <v>515</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515</v>
      </c>
      <c r="L47" s="64" t="s">
        <v>515</v>
      </c>
      <c r="M47" s="64" t="s">
        <v>515</v>
      </c>
      <c r="N47" s="64" t="s">
        <v>515</v>
      </c>
      <c r="O47" s="65" t="s">
        <v>515</v>
      </c>
      <c r="P47" s="48"/>
      <c r="Q47" s="48"/>
      <c r="R47" s="48"/>
      <c r="S47" s="48"/>
      <c r="T47" s="48"/>
      <c r="U47" s="48"/>
    </row>
    <row r="48" spans="1:21" ht="30.75" customHeight="1" x14ac:dyDescent="0.15">
      <c r="A48" s="48"/>
      <c r="B48" s="1228"/>
      <c r="C48" s="1229"/>
      <c r="D48" s="62"/>
      <c r="E48" s="1210" t="s">
        <v>15</v>
      </c>
      <c r="F48" s="1210"/>
      <c r="G48" s="1210"/>
      <c r="H48" s="1210"/>
      <c r="I48" s="1210"/>
      <c r="J48" s="1211"/>
      <c r="K48" s="63">
        <v>138</v>
      </c>
      <c r="L48" s="64">
        <v>133</v>
      </c>
      <c r="M48" s="64">
        <v>125</v>
      </c>
      <c r="N48" s="64">
        <v>143</v>
      </c>
      <c r="O48" s="65">
        <v>147</v>
      </c>
      <c r="P48" s="48"/>
      <c r="Q48" s="48"/>
      <c r="R48" s="48"/>
      <c r="S48" s="48"/>
      <c r="T48" s="48"/>
      <c r="U48" s="48"/>
    </row>
    <row r="49" spans="1:21" ht="30.75" customHeight="1" x14ac:dyDescent="0.15">
      <c r="A49" s="48"/>
      <c r="B49" s="1228"/>
      <c r="C49" s="1229"/>
      <c r="D49" s="62"/>
      <c r="E49" s="1210" t="s">
        <v>16</v>
      </c>
      <c r="F49" s="1210"/>
      <c r="G49" s="1210"/>
      <c r="H49" s="1210"/>
      <c r="I49" s="1210"/>
      <c r="J49" s="1211"/>
      <c r="K49" s="63">
        <v>14</v>
      </c>
      <c r="L49" s="64">
        <v>16</v>
      </c>
      <c r="M49" s="64">
        <v>20</v>
      </c>
      <c r="N49" s="64">
        <v>23</v>
      </c>
      <c r="O49" s="65">
        <v>25</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515</v>
      </c>
      <c r="L50" s="64" t="s">
        <v>515</v>
      </c>
      <c r="M50" s="64" t="s">
        <v>515</v>
      </c>
      <c r="N50" s="64" t="s">
        <v>515</v>
      </c>
      <c r="O50" s="65" t="s">
        <v>515</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v>0</v>
      </c>
      <c r="N51" s="64">
        <v>1</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496</v>
      </c>
      <c r="L52" s="64">
        <v>455</v>
      </c>
      <c r="M52" s="64">
        <v>419</v>
      </c>
      <c r="N52" s="64">
        <v>427</v>
      </c>
      <c r="O52" s="65">
        <v>414</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326</v>
      </c>
      <c r="L53" s="69">
        <v>303</v>
      </c>
      <c r="M53" s="69">
        <v>270</v>
      </c>
      <c r="N53" s="69">
        <v>247</v>
      </c>
      <c r="O53" s="70">
        <v>244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579</v>
      </c>
      <c r="L57" s="83" t="s">
        <v>579</v>
      </c>
      <c r="M57" s="83" t="s">
        <v>579</v>
      </c>
      <c r="N57" s="83" t="s">
        <v>579</v>
      </c>
      <c r="O57" s="84" t="s">
        <v>579</v>
      </c>
    </row>
    <row r="58" spans="1:21" ht="31.5" customHeight="1" thickBot="1" x14ac:dyDescent="0.2">
      <c r="B58" s="1218"/>
      <c r="C58" s="1219"/>
      <c r="D58" s="1223" t="s">
        <v>27</v>
      </c>
      <c r="E58" s="1224"/>
      <c r="F58" s="1224"/>
      <c r="G58" s="1224"/>
      <c r="H58" s="1224"/>
      <c r="I58" s="1224"/>
      <c r="J58" s="1225"/>
      <c r="K58" s="85" t="s">
        <v>579</v>
      </c>
      <c r="L58" s="86" t="s">
        <v>579</v>
      </c>
      <c r="M58" s="86" t="s">
        <v>579</v>
      </c>
      <c r="N58" s="86" t="s">
        <v>579</v>
      </c>
      <c r="O58" s="87" t="s">
        <v>579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uxfwVqOYs12bVCeLNY0GJlkIM/Dd/W20hnwKiJ55a178aGJDHcQadXIS+DqfXn8lszFwGlvM1n6YVvPDD3n0w==" saltValue="cG1qQy5h+WD9E5mqULVb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46" t="s">
        <v>30</v>
      </c>
      <c r="C41" s="1247"/>
      <c r="D41" s="101"/>
      <c r="E41" s="1248" t="s">
        <v>31</v>
      </c>
      <c r="F41" s="1248"/>
      <c r="G41" s="1248"/>
      <c r="H41" s="1249"/>
      <c r="I41" s="102">
        <v>4751</v>
      </c>
      <c r="J41" s="103">
        <v>4833</v>
      </c>
      <c r="K41" s="103">
        <v>4569</v>
      </c>
      <c r="L41" s="103">
        <v>4366</v>
      </c>
      <c r="M41" s="104">
        <v>4201</v>
      </c>
    </row>
    <row r="42" spans="2:13" ht="27.75" customHeight="1" x14ac:dyDescent="0.15">
      <c r="B42" s="1236"/>
      <c r="C42" s="1237"/>
      <c r="D42" s="105"/>
      <c r="E42" s="1240" t="s">
        <v>32</v>
      </c>
      <c r="F42" s="1240"/>
      <c r="G42" s="1240"/>
      <c r="H42" s="1241"/>
      <c r="I42" s="106" t="s">
        <v>515</v>
      </c>
      <c r="J42" s="107" t="s">
        <v>515</v>
      </c>
      <c r="K42" s="107" t="s">
        <v>515</v>
      </c>
      <c r="L42" s="107" t="s">
        <v>515</v>
      </c>
      <c r="M42" s="108" t="s">
        <v>515</v>
      </c>
    </row>
    <row r="43" spans="2:13" ht="27.75" customHeight="1" x14ac:dyDescent="0.15">
      <c r="B43" s="1236"/>
      <c r="C43" s="1237"/>
      <c r="D43" s="105"/>
      <c r="E43" s="1240" t="s">
        <v>33</v>
      </c>
      <c r="F43" s="1240"/>
      <c r="G43" s="1240"/>
      <c r="H43" s="1241"/>
      <c r="I43" s="106">
        <v>1537</v>
      </c>
      <c r="J43" s="107">
        <v>1642</v>
      </c>
      <c r="K43" s="107">
        <v>1593</v>
      </c>
      <c r="L43" s="107">
        <v>1601</v>
      </c>
      <c r="M43" s="108">
        <v>1560</v>
      </c>
    </row>
    <row r="44" spans="2:13" ht="27.75" customHeight="1" x14ac:dyDescent="0.15">
      <c r="B44" s="1236"/>
      <c r="C44" s="1237"/>
      <c r="D44" s="105"/>
      <c r="E44" s="1240" t="s">
        <v>34</v>
      </c>
      <c r="F44" s="1240"/>
      <c r="G44" s="1240"/>
      <c r="H44" s="1241"/>
      <c r="I44" s="106">
        <v>205</v>
      </c>
      <c r="J44" s="107">
        <v>208</v>
      </c>
      <c r="K44" s="107">
        <v>188</v>
      </c>
      <c r="L44" s="107">
        <v>165</v>
      </c>
      <c r="M44" s="108">
        <v>139</v>
      </c>
    </row>
    <row r="45" spans="2:13" ht="27.75" customHeight="1" x14ac:dyDescent="0.15">
      <c r="B45" s="1236"/>
      <c r="C45" s="1237"/>
      <c r="D45" s="105"/>
      <c r="E45" s="1240" t="s">
        <v>35</v>
      </c>
      <c r="F45" s="1240"/>
      <c r="G45" s="1240"/>
      <c r="H45" s="1241"/>
      <c r="I45" s="106">
        <v>717</v>
      </c>
      <c r="J45" s="107">
        <v>697</v>
      </c>
      <c r="K45" s="107">
        <v>625</v>
      </c>
      <c r="L45" s="107">
        <v>584</v>
      </c>
      <c r="M45" s="108">
        <v>596</v>
      </c>
    </row>
    <row r="46" spans="2:13" ht="27.75" customHeight="1" x14ac:dyDescent="0.15">
      <c r="B46" s="1236"/>
      <c r="C46" s="1237"/>
      <c r="D46" s="109"/>
      <c r="E46" s="1240" t="s">
        <v>36</v>
      </c>
      <c r="F46" s="1240"/>
      <c r="G46" s="1240"/>
      <c r="H46" s="1241"/>
      <c r="I46" s="106" t="s">
        <v>515</v>
      </c>
      <c r="J46" s="107" t="s">
        <v>515</v>
      </c>
      <c r="K46" s="107" t="s">
        <v>515</v>
      </c>
      <c r="L46" s="107" t="s">
        <v>515</v>
      </c>
      <c r="M46" s="108" t="s">
        <v>515</v>
      </c>
    </row>
    <row r="47" spans="2:13" ht="27.75" customHeight="1" x14ac:dyDescent="0.15">
      <c r="B47" s="1236"/>
      <c r="C47" s="1237"/>
      <c r="D47" s="110"/>
      <c r="E47" s="1250" t="s">
        <v>37</v>
      </c>
      <c r="F47" s="1251"/>
      <c r="G47" s="1251"/>
      <c r="H47" s="1252"/>
      <c r="I47" s="106" t="s">
        <v>515</v>
      </c>
      <c r="J47" s="107" t="s">
        <v>515</v>
      </c>
      <c r="K47" s="107" t="s">
        <v>515</v>
      </c>
      <c r="L47" s="107" t="s">
        <v>515</v>
      </c>
      <c r="M47" s="108" t="s">
        <v>515</v>
      </c>
    </row>
    <row r="48" spans="2:13" ht="27.75" customHeight="1" x14ac:dyDescent="0.15">
      <c r="B48" s="1236"/>
      <c r="C48" s="1237"/>
      <c r="D48" s="105"/>
      <c r="E48" s="1240" t="s">
        <v>38</v>
      </c>
      <c r="F48" s="1240"/>
      <c r="G48" s="1240"/>
      <c r="H48" s="1241"/>
      <c r="I48" s="106" t="s">
        <v>515</v>
      </c>
      <c r="J48" s="107" t="s">
        <v>515</v>
      </c>
      <c r="K48" s="107" t="s">
        <v>515</v>
      </c>
      <c r="L48" s="107" t="s">
        <v>515</v>
      </c>
      <c r="M48" s="108" t="s">
        <v>515</v>
      </c>
    </row>
    <row r="49" spans="2:13" ht="27.75" customHeight="1" x14ac:dyDescent="0.15">
      <c r="B49" s="1238"/>
      <c r="C49" s="1239"/>
      <c r="D49" s="105"/>
      <c r="E49" s="1240" t="s">
        <v>39</v>
      </c>
      <c r="F49" s="1240"/>
      <c r="G49" s="1240"/>
      <c r="H49" s="1241"/>
      <c r="I49" s="106" t="s">
        <v>515</v>
      </c>
      <c r="J49" s="107" t="s">
        <v>515</v>
      </c>
      <c r="K49" s="107" t="s">
        <v>515</v>
      </c>
      <c r="L49" s="107" t="s">
        <v>515</v>
      </c>
      <c r="M49" s="108" t="s">
        <v>515</v>
      </c>
    </row>
    <row r="50" spans="2:13" ht="27.75" customHeight="1" x14ac:dyDescent="0.15">
      <c r="B50" s="1234" t="s">
        <v>40</v>
      </c>
      <c r="C50" s="1235"/>
      <c r="D50" s="111"/>
      <c r="E50" s="1240" t="s">
        <v>41</v>
      </c>
      <c r="F50" s="1240"/>
      <c r="G50" s="1240"/>
      <c r="H50" s="1241"/>
      <c r="I50" s="106">
        <v>867</v>
      </c>
      <c r="J50" s="107">
        <v>885</v>
      </c>
      <c r="K50" s="107">
        <v>879</v>
      </c>
      <c r="L50" s="107">
        <v>892</v>
      </c>
      <c r="M50" s="108">
        <v>890</v>
      </c>
    </row>
    <row r="51" spans="2:13" ht="27.75" customHeight="1" x14ac:dyDescent="0.15">
      <c r="B51" s="1236"/>
      <c r="C51" s="1237"/>
      <c r="D51" s="105"/>
      <c r="E51" s="1240" t="s">
        <v>42</v>
      </c>
      <c r="F51" s="1240"/>
      <c r="G51" s="1240"/>
      <c r="H51" s="1241"/>
      <c r="I51" s="106">
        <v>372</v>
      </c>
      <c r="J51" s="107">
        <v>325</v>
      </c>
      <c r="K51" s="107">
        <v>307</v>
      </c>
      <c r="L51" s="107">
        <v>290</v>
      </c>
      <c r="M51" s="108">
        <v>266</v>
      </c>
    </row>
    <row r="52" spans="2:13" ht="27.75" customHeight="1" x14ac:dyDescent="0.15">
      <c r="B52" s="1238"/>
      <c r="C52" s="1239"/>
      <c r="D52" s="105"/>
      <c r="E52" s="1240" t="s">
        <v>43</v>
      </c>
      <c r="F52" s="1240"/>
      <c r="G52" s="1240"/>
      <c r="H52" s="1241"/>
      <c r="I52" s="106">
        <v>4177</v>
      </c>
      <c r="J52" s="107">
        <v>4191</v>
      </c>
      <c r="K52" s="107">
        <v>4081</v>
      </c>
      <c r="L52" s="107">
        <v>3971</v>
      </c>
      <c r="M52" s="108">
        <v>3827</v>
      </c>
    </row>
    <row r="53" spans="2:13" ht="27.75" customHeight="1" thickBot="1" x14ac:dyDescent="0.2">
      <c r="B53" s="1242" t="s">
        <v>44</v>
      </c>
      <c r="C53" s="1243"/>
      <c r="D53" s="112"/>
      <c r="E53" s="1244" t="s">
        <v>45</v>
      </c>
      <c r="F53" s="1244"/>
      <c r="G53" s="1244"/>
      <c r="H53" s="1245"/>
      <c r="I53" s="113">
        <v>1794</v>
      </c>
      <c r="J53" s="114">
        <v>1977</v>
      </c>
      <c r="K53" s="114">
        <v>1708</v>
      </c>
      <c r="L53" s="114">
        <v>1564</v>
      </c>
      <c r="M53" s="115">
        <v>1512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Xmigdzg8SnGSue13IRyEJMQrKZy6JuyxXn97a7DqcB3YX1KgntpjBvaup87XtlDI6J+P+Oj5HnWBIzF1N1UpA==" saltValue="CrBBCVvAjZfug7sKKVhk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AM10" sqref="AM10:AT1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61" t="s">
        <v>48</v>
      </c>
      <c r="D55" s="1261"/>
      <c r="E55" s="1262"/>
      <c r="F55" s="127">
        <v>419</v>
      </c>
      <c r="G55" s="127">
        <v>359</v>
      </c>
      <c r="H55" s="128">
        <v>308</v>
      </c>
    </row>
    <row r="56" spans="2:8" ht="52.5" customHeight="1" x14ac:dyDescent="0.15">
      <c r="B56" s="129"/>
      <c r="C56" s="1263" t="s">
        <v>49</v>
      </c>
      <c r="D56" s="1263"/>
      <c r="E56" s="1264"/>
      <c r="F56" s="130">
        <v>34</v>
      </c>
      <c r="G56" s="130">
        <v>36</v>
      </c>
      <c r="H56" s="131">
        <v>36</v>
      </c>
    </row>
    <row r="57" spans="2:8" ht="53.25" customHeight="1" x14ac:dyDescent="0.15">
      <c r="B57" s="129"/>
      <c r="C57" s="1265" t="s">
        <v>50</v>
      </c>
      <c r="D57" s="1265"/>
      <c r="E57" s="1266"/>
      <c r="F57" s="132">
        <v>252</v>
      </c>
      <c r="G57" s="132">
        <v>257</v>
      </c>
      <c r="H57" s="133">
        <v>291</v>
      </c>
    </row>
    <row r="58" spans="2:8" ht="45.75" customHeight="1" x14ac:dyDescent="0.15">
      <c r="B58" s="134"/>
      <c r="C58" s="1253" t="s">
        <v>580</v>
      </c>
      <c r="D58" s="1254"/>
      <c r="E58" s="1255"/>
      <c r="F58" s="135">
        <v>10</v>
      </c>
      <c r="G58" s="135">
        <v>69</v>
      </c>
      <c r="H58" s="136">
        <v>128</v>
      </c>
    </row>
    <row r="59" spans="2:8" ht="45.75" customHeight="1" x14ac:dyDescent="0.15">
      <c r="B59" s="134"/>
      <c r="C59" s="1253" t="s">
        <v>581</v>
      </c>
      <c r="D59" s="1254"/>
      <c r="E59" s="1255"/>
      <c r="F59" s="135">
        <v>102</v>
      </c>
      <c r="G59" s="135">
        <v>101</v>
      </c>
      <c r="H59" s="136">
        <v>101</v>
      </c>
    </row>
    <row r="60" spans="2:8" ht="45.75" customHeight="1" x14ac:dyDescent="0.15">
      <c r="B60" s="134"/>
      <c r="C60" s="1253" t="s">
        <v>582</v>
      </c>
      <c r="D60" s="1254"/>
      <c r="E60" s="1255"/>
      <c r="F60" s="135">
        <v>30</v>
      </c>
      <c r="G60" s="135">
        <v>30</v>
      </c>
      <c r="H60" s="136">
        <v>30</v>
      </c>
    </row>
    <row r="61" spans="2:8" ht="45.75" customHeight="1" x14ac:dyDescent="0.15">
      <c r="B61" s="134"/>
      <c r="C61" s="1253" t="s">
        <v>583</v>
      </c>
      <c r="D61" s="1254"/>
      <c r="E61" s="1255"/>
      <c r="F61" s="135">
        <v>21</v>
      </c>
      <c r="G61" s="135">
        <v>21</v>
      </c>
      <c r="H61" s="136">
        <v>21</v>
      </c>
    </row>
    <row r="62" spans="2:8" ht="45.75" customHeight="1" thickBot="1" x14ac:dyDescent="0.2">
      <c r="B62" s="137"/>
      <c r="C62" s="1256" t="s">
        <v>584</v>
      </c>
      <c r="D62" s="1257"/>
      <c r="E62" s="1258"/>
      <c r="F62" s="138">
        <v>8</v>
      </c>
      <c r="G62" s="138">
        <v>6</v>
      </c>
      <c r="H62" s="139">
        <v>6</v>
      </c>
    </row>
    <row r="63" spans="2:8" ht="52.5" customHeight="1" thickBot="1" x14ac:dyDescent="0.2">
      <c r="B63" s="140"/>
      <c r="C63" s="1259" t="s">
        <v>51</v>
      </c>
      <c r="D63" s="1259"/>
      <c r="E63" s="1260"/>
      <c r="F63" s="141">
        <v>705</v>
      </c>
      <c r="G63" s="141">
        <v>653</v>
      </c>
      <c r="H63" s="142">
        <v>635</v>
      </c>
    </row>
    <row r="64" spans="2:8" ht="15" customHeight="1" x14ac:dyDescent="0.15"/>
    <row r="65" ht="0" hidden="1" customHeight="1" x14ac:dyDescent="0.15"/>
    <row r="66" ht="0" hidden="1" customHeight="1" x14ac:dyDescent="0.15"/>
  </sheetData>
  <sheetProtection algorithmName="SHA-512" hashValue="ekSNv+SzrvAIWLmy9q5TiyRTNsfAgt1b3EWsBQlu8Tir5ETb04DaLyYE7ORxztvsj1hGLgAzh4gWhXZ0wrJTrA==" saltValue="p1cT8LoNBSORz6JuJFMl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BD70" sqref="BD7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607</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557</v>
      </c>
      <c r="BQ50" s="1301"/>
      <c r="BR50" s="1301"/>
      <c r="BS50" s="1301"/>
      <c r="BT50" s="1301"/>
      <c r="BU50" s="1301"/>
      <c r="BV50" s="1301"/>
      <c r="BW50" s="1301"/>
      <c r="BX50" s="1301" t="s">
        <v>558</v>
      </c>
      <c r="BY50" s="1301"/>
      <c r="BZ50" s="1301"/>
      <c r="CA50" s="1301"/>
      <c r="CB50" s="1301"/>
      <c r="CC50" s="1301"/>
      <c r="CD50" s="1301"/>
      <c r="CE50" s="1301"/>
      <c r="CF50" s="1301" t="s">
        <v>559</v>
      </c>
      <c r="CG50" s="1301"/>
      <c r="CH50" s="1301"/>
      <c r="CI50" s="1301"/>
      <c r="CJ50" s="1301"/>
      <c r="CK50" s="1301"/>
      <c r="CL50" s="1301"/>
      <c r="CM50" s="1301"/>
      <c r="CN50" s="1301" t="s">
        <v>560</v>
      </c>
      <c r="CO50" s="1301"/>
      <c r="CP50" s="1301"/>
      <c r="CQ50" s="1301"/>
      <c r="CR50" s="1301"/>
      <c r="CS50" s="1301"/>
      <c r="CT50" s="1301"/>
      <c r="CU50" s="1301"/>
      <c r="CV50" s="1301" t="s">
        <v>561</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608</v>
      </c>
      <c r="AO51" s="1305"/>
      <c r="AP51" s="1305"/>
      <c r="AQ51" s="1305"/>
      <c r="AR51" s="1305"/>
      <c r="AS51" s="1305"/>
      <c r="AT51" s="1305"/>
      <c r="AU51" s="1305"/>
      <c r="AV51" s="1305"/>
      <c r="AW51" s="1305"/>
      <c r="AX51" s="1305"/>
      <c r="AY51" s="1305"/>
      <c r="AZ51" s="1305"/>
      <c r="BA51" s="1305"/>
      <c r="BB51" s="1305" t="s">
        <v>610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109</v>
      </c>
      <c r="BY51" s="1307"/>
      <c r="BZ51" s="1307"/>
      <c r="CA51" s="1307"/>
      <c r="CB51" s="1307"/>
      <c r="CC51" s="1307"/>
      <c r="CD51" s="1307"/>
      <c r="CE51" s="1307"/>
      <c r="CF51" s="1307">
        <v>97.5</v>
      </c>
      <c r="CG51" s="1307"/>
      <c r="CH51" s="1307"/>
      <c r="CI51" s="1307"/>
      <c r="CJ51" s="1307"/>
      <c r="CK51" s="1307"/>
      <c r="CL51" s="1307"/>
      <c r="CM51" s="1307"/>
      <c r="CN51" s="1307">
        <v>91.3</v>
      </c>
      <c r="CO51" s="1307"/>
      <c r="CP51" s="1307"/>
      <c r="CQ51" s="1307"/>
      <c r="CR51" s="1307"/>
      <c r="CS51" s="1307"/>
      <c r="CT51" s="1307"/>
      <c r="CU51" s="1307"/>
      <c r="CV51" s="1307">
        <v>88</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66.599999999999994</v>
      </c>
      <c r="BY53" s="1307"/>
      <c r="BZ53" s="1307"/>
      <c r="CA53" s="1307"/>
      <c r="CB53" s="1307"/>
      <c r="CC53" s="1307"/>
      <c r="CD53" s="1307"/>
      <c r="CE53" s="1307"/>
      <c r="CF53" s="1307">
        <v>68.5</v>
      </c>
      <c r="CG53" s="1307"/>
      <c r="CH53" s="1307"/>
      <c r="CI53" s="1307"/>
      <c r="CJ53" s="1307"/>
      <c r="CK53" s="1307"/>
      <c r="CL53" s="1307"/>
      <c r="CM53" s="1307"/>
      <c r="CN53" s="1307">
        <v>70.099999999999994</v>
      </c>
      <c r="CO53" s="1307"/>
      <c r="CP53" s="1307"/>
      <c r="CQ53" s="1307"/>
      <c r="CR53" s="1307"/>
      <c r="CS53" s="1307"/>
      <c r="CT53" s="1307"/>
      <c r="CU53" s="1307"/>
      <c r="CV53" s="1307">
        <v>71.900000000000006</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614</v>
      </c>
      <c r="AO55" s="1301"/>
      <c r="AP55" s="1301"/>
      <c r="AQ55" s="1301"/>
      <c r="AR55" s="1301"/>
      <c r="AS55" s="1301"/>
      <c r="AT55" s="1301"/>
      <c r="AU55" s="1301"/>
      <c r="AV55" s="1301"/>
      <c r="AW55" s="1301"/>
      <c r="AX55" s="1301"/>
      <c r="AY55" s="1301"/>
      <c r="AZ55" s="1301"/>
      <c r="BA55" s="1301"/>
      <c r="BB55" s="1305" t="s">
        <v>609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615</v>
      </c>
    </row>
    <row r="64" spans="1:109" x14ac:dyDescent="0.15">
      <c r="B64" s="1276"/>
      <c r="G64" s="1283"/>
      <c r="I64" s="1317"/>
      <c r="J64" s="1317"/>
      <c r="K64" s="1317"/>
      <c r="L64" s="1317"/>
      <c r="M64" s="1317"/>
      <c r="N64" s="1318"/>
      <c r="AM64" s="1283"/>
      <c r="AN64" s="1283" t="s">
        <v>605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607</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557</v>
      </c>
      <c r="BQ72" s="1301"/>
      <c r="BR72" s="1301"/>
      <c r="BS72" s="1301"/>
      <c r="BT72" s="1301"/>
      <c r="BU72" s="1301"/>
      <c r="BV72" s="1301"/>
      <c r="BW72" s="1301"/>
      <c r="BX72" s="1301" t="s">
        <v>558</v>
      </c>
      <c r="BY72" s="1301"/>
      <c r="BZ72" s="1301"/>
      <c r="CA72" s="1301"/>
      <c r="CB72" s="1301"/>
      <c r="CC72" s="1301"/>
      <c r="CD72" s="1301"/>
      <c r="CE72" s="1301"/>
      <c r="CF72" s="1301" t="s">
        <v>559</v>
      </c>
      <c r="CG72" s="1301"/>
      <c r="CH72" s="1301"/>
      <c r="CI72" s="1301"/>
      <c r="CJ72" s="1301"/>
      <c r="CK72" s="1301"/>
      <c r="CL72" s="1301"/>
      <c r="CM72" s="1301"/>
      <c r="CN72" s="1301" t="s">
        <v>560</v>
      </c>
      <c r="CO72" s="1301"/>
      <c r="CP72" s="1301"/>
      <c r="CQ72" s="1301"/>
      <c r="CR72" s="1301"/>
      <c r="CS72" s="1301"/>
      <c r="CT72" s="1301"/>
      <c r="CU72" s="1301"/>
      <c r="CV72" s="1301" t="s">
        <v>561</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608</v>
      </c>
      <c r="AO73" s="1305"/>
      <c r="AP73" s="1305"/>
      <c r="AQ73" s="1305"/>
      <c r="AR73" s="1305"/>
      <c r="AS73" s="1305"/>
      <c r="AT73" s="1305"/>
      <c r="AU73" s="1305"/>
      <c r="AV73" s="1305"/>
      <c r="AW73" s="1305"/>
      <c r="AX73" s="1305"/>
      <c r="AY73" s="1305"/>
      <c r="AZ73" s="1305"/>
      <c r="BA73" s="1305"/>
      <c r="BB73" s="1305" t="s">
        <v>609</v>
      </c>
      <c r="BC73" s="1305"/>
      <c r="BD73" s="1305"/>
      <c r="BE73" s="1305"/>
      <c r="BF73" s="1305"/>
      <c r="BG73" s="1305"/>
      <c r="BH73" s="1305"/>
      <c r="BI73" s="1305"/>
      <c r="BJ73" s="1305"/>
      <c r="BK73" s="1305"/>
      <c r="BL73" s="1305"/>
      <c r="BM73" s="1305"/>
      <c r="BN73" s="1305"/>
      <c r="BO73" s="1305"/>
      <c r="BP73" s="1307">
        <v>107.4</v>
      </c>
      <c r="BQ73" s="1307"/>
      <c r="BR73" s="1307"/>
      <c r="BS73" s="1307"/>
      <c r="BT73" s="1307"/>
      <c r="BU73" s="1307"/>
      <c r="BV73" s="1307"/>
      <c r="BW73" s="1307"/>
      <c r="BX73" s="1307">
        <v>109</v>
      </c>
      <c r="BY73" s="1307"/>
      <c r="BZ73" s="1307"/>
      <c r="CA73" s="1307"/>
      <c r="CB73" s="1307"/>
      <c r="CC73" s="1307"/>
      <c r="CD73" s="1307"/>
      <c r="CE73" s="1307"/>
      <c r="CF73" s="1307">
        <v>97.5</v>
      </c>
      <c r="CG73" s="1307"/>
      <c r="CH73" s="1307"/>
      <c r="CI73" s="1307"/>
      <c r="CJ73" s="1307"/>
      <c r="CK73" s="1307"/>
      <c r="CL73" s="1307"/>
      <c r="CM73" s="1307"/>
      <c r="CN73" s="1307">
        <v>91.3</v>
      </c>
      <c r="CO73" s="1307"/>
      <c r="CP73" s="1307"/>
      <c r="CQ73" s="1307"/>
      <c r="CR73" s="1307"/>
      <c r="CS73" s="1307"/>
      <c r="CT73" s="1307"/>
      <c r="CU73" s="1307"/>
      <c r="CV73" s="1307">
        <v>88</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618</v>
      </c>
      <c r="BC75" s="1305"/>
      <c r="BD75" s="1305"/>
      <c r="BE75" s="1305"/>
      <c r="BF75" s="1305"/>
      <c r="BG75" s="1305"/>
      <c r="BH75" s="1305"/>
      <c r="BI75" s="1305"/>
      <c r="BJ75" s="1305"/>
      <c r="BK75" s="1305"/>
      <c r="BL75" s="1305"/>
      <c r="BM75" s="1305"/>
      <c r="BN75" s="1305"/>
      <c r="BO75" s="1305"/>
      <c r="BP75" s="1307">
        <v>18.100000000000001</v>
      </c>
      <c r="BQ75" s="1307"/>
      <c r="BR75" s="1307"/>
      <c r="BS75" s="1307"/>
      <c r="BT75" s="1307"/>
      <c r="BU75" s="1307"/>
      <c r="BV75" s="1307"/>
      <c r="BW75" s="1307"/>
      <c r="BX75" s="1307">
        <v>18.100000000000001</v>
      </c>
      <c r="BY75" s="1307"/>
      <c r="BZ75" s="1307"/>
      <c r="CA75" s="1307"/>
      <c r="CB75" s="1307"/>
      <c r="CC75" s="1307"/>
      <c r="CD75" s="1307"/>
      <c r="CE75" s="1307"/>
      <c r="CF75" s="1307">
        <v>17.2</v>
      </c>
      <c r="CG75" s="1307"/>
      <c r="CH75" s="1307"/>
      <c r="CI75" s="1307"/>
      <c r="CJ75" s="1307"/>
      <c r="CK75" s="1307"/>
      <c r="CL75" s="1307"/>
      <c r="CM75" s="1307"/>
      <c r="CN75" s="1307">
        <v>15.4</v>
      </c>
      <c r="CO75" s="1307"/>
      <c r="CP75" s="1307"/>
      <c r="CQ75" s="1307"/>
      <c r="CR75" s="1307"/>
      <c r="CS75" s="1307"/>
      <c r="CT75" s="1307"/>
      <c r="CU75" s="1307"/>
      <c r="CV75" s="1307">
        <v>14.6</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613</v>
      </c>
      <c r="AO77" s="1301"/>
      <c r="AP77" s="1301"/>
      <c r="AQ77" s="1301"/>
      <c r="AR77" s="1301"/>
      <c r="AS77" s="1301"/>
      <c r="AT77" s="1301"/>
      <c r="AU77" s="1301"/>
      <c r="AV77" s="1301"/>
      <c r="AW77" s="1301"/>
      <c r="AX77" s="1301"/>
      <c r="AY77" s="1301"/>
      <c r="AZ77" s="1301"/>
      <c r="BA77" s="1301"/>
      <c r="BB77" s="1305" t="s">
        <v>610</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617</v>
      </c>
      <c r="BC79" s="1305"/>
      <c r="BD79" s="1305"/>
      <c r="BE79" s="1305"/>
      <c r="BF79" s="1305"/>
      <c r="BG79" s="1305"/>
      <c r="BH79" s="1305"/>
      <c r="BI79" s="1305"/>
      <c r="BJ79" s="1305"/>
      <c r="BK79" s="1305"/>
      <c r="BL79" s="1305"/>
      <c r="BM79" s="1305"/>
      <c r="BN79" s="1305"/>
      <c r="BO79" s="1305"/>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H4cACoi91i9Jd5Hnu213xDcghbVsuuFQqlCfo/ePRmv3NSVoHq6a7DDvePzFje6JKr86HgpVlDrQ9S17vCObw==" saltValue="c2JNQMXtDofL85ktG5Gvo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BD70" sqref="BD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rNu+5wCr/kTEKocCJNV2aeynm/xlrgRbF33Ym1VWFDL6WBbSSux4FFTrsQmn4YBY+wKTmkWZky4aeyNGPwTVQ==" saltValue="r0ZwDRy6CzhMytZ9LGom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BD70" sqref="BD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rDXTbj2piL0CRhjTUBvo3vDxQXb3zl9PEeO/oTAGfsEU2YQZ8pMpNAs6EKmsnEVPd2GDw2eYzIksgMw/ltspg==" saltValue="hoZtZS5Sf5FDnxTrLzT5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135126</v>
      </c>
      <c r="E3" s="161"/>
      <c r="F3" s="162">
        <v>333013</v>
      </c>
      <c r="G3" s="163"/>
      <c r="H3" s="164"/>
    </row>
    <row r="4" spans="1:8" x14ac:dyDescent="0.15">
      <c r="A4" s="165"/>
      <c r="B4" s="166"/>
      <c r="C4" s="167"/>
      <c r="D4" s="168">
        <v>68878</v>
      </c>
      <c r="E4" s="169"/>
      <c r="F4" s="170">
        <v>126732</v>
      </c>
      <c r="G4" s="171"/>
      <c r="H4" s="172"/>
    </row>
    <row r="5" spans="1:8" x14ac:dyDescent="0.15">
      <c r="A5" s="153" t="s">
        <v>549</v>
      </c>
      <c r="B5" s="158"/>
      <c r="C5" s="159"/>
      <c r="D5" s="160">
        <v>160067</v>
      </c>
      <c r="E5" s="161"/>
      <c r="F5" s="162">
        <v>280458</v>
      </c>
      <c r="G5" s="163"/>
      <c r="H5" s="164"/>
    </row>
    <row r="6" spans="1:8" x14ac:dyDescent="0.15">
      <c r="A6" s="165"/>
      <c r="B6" s="166"/>
      <c r="C6" s="167"/>
      <c r="D6" s="168">
        <v>127797</v>
      </c>
      <c r="E6" s="169"/>
      <c r="F6" s="170">
        <v>127286</v>
      </c>
      <c r="G6" s="171"/>
      <c r="H6" s="172"/>
    </row>
    <row r="7" spans="1:8" x14ac:dyDescent="0.15">
      <c r="A7" s="153" t="s">
        <v>550</v>
      </c>
      <c r="B7" s="158"/>
      <c r="C7" s="159"/>
      <c r="D7" s="160">
        <v>54414</v>
      </c>
      <c r="E7" s="161"/>
      <c r="F7" s="162">
        <v>291945</v>
      </c>
      <c r="G7" s="163"/>
      <c r="H7" s="164"/>
    </row>
    <row r="8" spans="1:8" x14ac:dyDescent="0.15">
      <c r="A8" s="165"/>
      <c r="B8" s="166"/>
      <c r="C8" s="167"/>
      <c r="D8" s="168">
        <v>24199</v>
      </c>
      <c r="E8" s="169"/>
      <c r="F8" s="170">
        <v>127651</v>
      </c>
      <c r="G8" s="171"/>
      <c r="H8" s="172"/>
    </row>
    <row r="9" spans="1:8" x14ac:dyDescent="0.15">
      <c r="A9" s="153" t="s">
        <v>551</v>
      </c>
      <c r="B9" s="158"/>
      <c r="C9" s="159"/>
      <c r="D9" s="160">
        <v>69353</v>
      </c>
      <c r="E9" s="161"/>
      <c r="F9" s="162">
        <v>291173</v>
      </c>
      <c r="G9" s="163"/>
      <c r="H9" s="164"/>
    </row>
    <row r="10" spans="1:8" x14ac:dyDescent="0.15">
      <c r="A10" s="165"/>
      <c r="B10" s="166"/>
      <c r="C10" s="167"/>
      <c r="D10" s="168">
        <v>19983</v>
      </c>
      <c r="E10" s="169"/>
      <c r="F10" s="170">
        <v>119071</v>
      </c>
      <c r="G10" s="171"/>
      <c r="H10" s="172"/>
    </row>
    <row r="11" spans="1:8" x14ac:dyDescent="0.15">
      <c r="A11" s="153" t="s">
        <v>552</v>
      </c>
      <c r="B11" s="158"/>
      <c r="C11" s="159"/>
      <c r="D11" s="160">
        <v>62233</v>
      </c>
      <c r="E11" s="161"/>
      <c r="F11" s="162">
        <v>271581</v>
      </c>
      <c r="G11" s="163"/>
      <c r="H11" s="164"/>
    </row>
    <row r="12" spans="1:8" x14ac:dyDescent="0.15">
      <c r="A12" s="165"/>
      <c r="B12" s="166"/>
      <c r="C12" s="173"/>
      <c r="D12" s="168">
        <v>34636</v>
      </c>
      <c r="E12" s="169"/>
      <c r="F12" s="170">
        <v>117844</v>
      </c>
      <c r="G12" s="171"/>
      <c r="H12" s="172"/>
    </row>
    <row r="13" spans="1:8" x14ac:dyDescent="0.15">
      <c r="A13" s="153"/>
      <c r="B13" s="158"/>
      <c r="C13" s="174"/>
      <c r="D13" s="175">
        <v>96239</v>
      </c>
      <c r="E13" s="176"/>
      <c r="F13" s="177">
        <v>293634</v>
      </c>
      <c r="G13" s="178"/>
      <c r="H13" s="164"/>
    </row>
    <row r="14" spans="1:8" x14ac:dyDescent="0.15">
      <c r="A14" s="165"/>
      <c r="B14" s="166"/>
      <c r="C14" s="167"/>
      <c r="D14" s="168">
        <v>55099</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3.99</v>
      </c>
      <c r="C19" s="179">
        <f>ROUND(VALUE(SUBSTITUTE(実質収支比率等に係る経年分析!G$48,"▲","-")),2)</f>
        <v>1.45</v>
      </c>
      <c r="D19" s="179">
        <f>ROUND(VALUE(SUBSTITUTE(実質収支比率等に係る経年分析!H$48,"▲","-")),2)</f>
        <v>1.65</v>
      </c>
      <c r="E19" s="179">
        <f>ROUND(VALUE(SUBSTITUTE(実質収支比率等に係る経年分析!I$48,"▲","-")),2)</f>
        <v>1.21</v>
      </c>
      <c r="F19" s="179">
        <f>ROUND(VALUE(SUBSTITUTE(実質収支比率等に係る経年分析!J$48,"▲","-")),2)</f>
        <v>2.3199999999999998</v>
      </c>
    </row>
    <row r="20" spans="1:11" x14ac:dyDescent="0.15">
      <c r="A20" s="179" t="s">
        <v>55</v>
      </c>
      <c r="B20" s="179">
        <f>ROUND(VALUE(SUBSTITUTE(実質収支比率等に係る経年分析!F$47,"▲","-")),2)</f>
        <v>20.39</v>
      </c>
      <c r="C20" s="179">
        <f>ROUND(VALUE(SUBSTITUTE(実質収支比率等に係る経年分析!G$47,"▲","-")),2)</f>
        <v>17.690000000000001</v>
      </c>
      <c r="D20" s="179">
        <f>ROUND(VALUE(SUBSTITUTE(実質収支比率等に係る経年分析!H$47,"▲","-")),2)</f>
        <v>19.43</v>
      </c>
      <c r="E20" s="179">
        <f>ROUND(VALUE(SUBSTITUTE(実質収支比率等に係る経年分析!I$47,"▲","-")),2)</f>
        <v>16.899999999999999</v>
      </c>
      <c r="F20" s="179">
        <f>ROUND(VALUE(SUBSTITUTE(実質収支比率等に係る経年分析!J$47,"▲","-")),2)</f>
        <v>14.53</v>
      </c>
    </row>
    <row r="21" spans="1:11" x14ac:dyDescent="0.15">
      <c r="A21" s="179" t="s">
        <v>56</v>
      </c>
      <c r="B21" s="179">
        <f>IF(ISNUMBER(VALUE(SUBSTITUTE(実質収支比率等に係る経年分析!F$49,"▲","-"))),ROUND(VALUE(SUBSTITUTE(実質収支比率等に係る経年分析!F$49,"▲","-")),2),NA())</f>
        <v>-6.31</v>
      </c>
      <c r="C21" s="179">
        <f>IF(ISNUMBER(VALUE(SUBSTITUTE(実質収支比率等に係る経年分析!G$49,"▲","-"))),ROUND(VALUE(SUBSTITUTE(実質収支比率等に係る経年分析!G$49,"▲","-")),2),NA())</f>
        <v>-6.13</v>
      </c>
      <c r="D21" s="179">
        <f>IF(ISNUMBER(VALUE(SUBSTITUTE(実質収支比率等に係る経年分析!H$49,"▲","-"))),ROUND(VALUE(SUBSTITUTE(実質収支比率等に係る経年分析!H$49,"▲","-")),2),NA())</f>
        <v>0.16</v>
      </c>
      <c r="E21" s="179">
        <f>IF(ISNUMBER(VALUE(SUBSTITUTE(実質収支比率等に係る経年分析!I$49,"▲","-"))),ROUND(VALUE(SUBSTITUTE(実質収支比率等に係る経年分析!I$49,"▲","-")),2),NA())</f>
        <v>-4.22</v>
      </c>
      <c r="F21" s="179">
        <f>IF(ISNUMBER(VALUE(SUBSTITUTE(実質収支比率等に係る経年分析!J$49,"▲","-"))),ROUND(VALUE(SUBSTITUTE(実質収支比率等に係る経年分析!J$49,"▲","-")),2),NA())</f>
        <v>-2.29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介護保険事業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1.0900000000000001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0.65</v>
      </c>
    </row>
    <row r="35" spans="1:16" x14ac:dyDescent="0.15">
      <c r="A35" s="180" t="str">
        <f>IF(連結実質赤字比率に係る赤字・黒字の構成分析!C$35="",NA(),連結実質赤字比率に係る赤字・黒字の構成分析!C$35)</f>
        <v>国民健康保険事業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4.72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2.2599999999999998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2.31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496</v>
      </c>
      <c r="E42" s="181"/>
      <c r="F42" s="181"/>
      <c r="G42" s="181">
        <f>'実質公債費比率（分子）の構造'!L$52</f>
        <v>455</v>
      </c>
      <c r="H42" s="181"/>
      <c r="I42" s="181"/>
      <c r="J42" s="181">
        <f>'実質公債費比率（分子）の構造'!M$52</f>
        <v>419</v>
      </c>
      <c r="K42" s="181"/>
      <c r="L42" s="181"/>
      <c r="M42" s="181">
        <f>'実質公債費比率（分子）の構造'!N$52</f>
        <v>427</v>
      </c>
      <c r="N42" s="181"/>
      <c r="O42" s="181"/>
      <c r="P42" s="181">
        <f>'実質公債費比率（分子）の構造'!O$52</f>
        <v>414</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1</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14</v>
      </c>
      <c r="C45" s="181"/>
      <c r="D45" s="181"/>
      <c r="E45" s="181">
        <f>'実質公債費比率（分子）の構造'!L$49</f>
        <v>16</v>
      </c>
      <c r="F45" s="181"/>
      <c r="G45" s="181"/>
      <c r="H45" s="181">
        <f>'実質公債費比率（分子）の構造'!M$49</f>
        <v>20</v>
      </c>
      <c r="I45" s="181"/>
      <c r="J45" s="181"/>
      <c r="K45" s="181">
        <f>'実質公債費比率（分子）の構造'!N$49</f>
        <v>23</v>
      </c>
      <c r="L45" s="181"/>
      <c r="M45" s="181"/>
      <c r="N45" s="181">
        <f>'実質公債費比率（分子）の構造'!O$49</f>
        <v>25</v>
      </c>
      <c r="O45" s="181"/>
      <c r="P45" s="181"/>
    </row>
    <row r="46" spans="1:16" x14ac:dyDescent="0.15">
      <c r="A46" s="181" t="s">
        <v>67</v>
      </c>
      <c r="B46" s="181">
        <f>'実質公債費比率（分子）の構造'!K$48</f>
        <v>138</v>
      </c>
      <c r="C46" s="181"/>
      <c r="D46" s="181"/>
      <c r="E46" s="181">
        <f>'実質公債費比率（分子）の構造'!L$48</f>
        <v>133</v>
      </c>
      <c r="F46" s="181"/>
      <c r="G46" s="181"/>
      <c r="H46" s="181">
        <f>'実質公債費比率（分子）の構造'!M$48</f>
        <v>125</v>
      </c>
      <c r="I46" s="181"/>
      <c r="J46" s="181"/>
      <c r="K46" s="181">
        <f>'実質公債費比率（分子）の構造'!N$48</f>
        <v>143</v>
      </c>
      <c r="L46" s="181"/>
      <c r="M46" s="181"/>
      <c r="N46" s="181">
        <f>'実質公債費比率（分子）の構造'!O$48</f>
        <v>147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670</v>
      </c>
      <c r="C49" s="181"/>
      <c r="D49" s="181"/>
      <c r="E49" s="181">
        <f>'実質公債費比率（分子）の構造'!L$45</f>
        <v>609</v>
      </c>
      <c r="F49" s="181"/>
      <c r="G49" s="181"/>
      <c r="H49" s="181">
        <f>'実質公債費比率（分子）の構造'!M$45</f>
        <v>544</v>
      </c>
      <c r="I49" s="181"/>
      <c r="J49" s="181"/>
      <c r="K49" s="181">
        <f>'実質公債費比率（分子）の構造'!N$45</f>
        <v>507</v>
      </c>
      <c r="L49" s="181"/>
      <c r="M49" s="181"/>
      <c r="N49" s="181">
        <f>'実質公債費比率（分子）の構造'!O$45</f>
        <v>486</v>
      </c>
      <c r="O49" s="181"/>
      <c r="P49" s="181"/>
    </row>
    <row r="50" spans="1:16" x14ac:dyDescent="0.15">
      <c r="A50" s="181" t="s">
        <v>71</v>
      </c>
      <c r="B50" s="181" t="e">
        <f>NA()</f>
        <v>#N/A</v>
      </c>
      <c r="C50" s="181">
        <f>IF(ISNUMBER('実質公債費比率（分子）の構造'!K$53),'実質公債費比率（分子）の構造'!K$53,NA())</f>
        <v>326</v>
      </c>
      <c r="D50" s="181" t="e">
        <f>NA()</f>
        <v>#N/A</v>
      </c>
      <c r="E50" s="181" t="e">
        <f>NA()</f>
        <v>#N/A</v>
      </c>
      <c r="F50" s="181">
        <f>IF(ISNUMBER('実質公債費比率（分子）の構造'!L$53),'実質公債費比率（分子）の構造'!L$53,NA())</f>
        <v>303</v>
      </c>
      <c r="G50" s="181" t="e">
        <f>NA()</f>
        <v>#N/A</v>
      </c>
      <c r="H50" s="181" t="e">
        <f>NA()</f>
        <v>#N/A</v>
      </c>
      <c r="I50" s="181">
        <f>IF(ISNUMBER('実質公債費比率（分子）の構造'!M$53),'実質公債費比率（分子）の構造'!M$53,NA())</f>
        <v>270</v>
      </c>
      <c r="J50" s="181" t="e">
        <f>NA()</f>
        <v>#N/A</v>
      </c>
      <c r="K50" s="181" t="e">
        <f>NA()</f>
        <v>#N/A</v>
      </c>
      <c r="L50" s="181">
        <f>IF(ISNUMBER('実質公債費比率（分子）の構造'!N$53),'実質公債費比率（分子）の構造'!N$53,NA())</f>
        <v>247</v>
      </c>
      <c r="M50" s="181" t="e">
        <f>NA()</f>
        <v>#N/A</v>
      </c>
      <c r="N50" s="181" t="e">
        <f>NA()</f>
        <v>#N/A</v>
      </c>
      <c r="O50" s="181">
        <f>IF(ISNUMBER('実質公債費比率（分子）の構造'!O$53),'実質公債費比率（分子）の構造'!O$53,NA())</f>
        <v>244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4177</v>
      </c>
      <c r="E56" s="180"/>
      <c r="F56" s="180"/>
      <c r="G56" s="180">
        <f>'将来負担比率（分子）の構造'!J$52</f>
        <v>4191</v>
      </c>
      <c r="H56" s="180"/>
      <c r="I56" s="180"/>
      <c r="J56" s="180">
        <f>'将来負担比率（分子）の構造'!K$52</f>
        <v>4081</v>
      </c>
      <c r="K56" s="180"/>
      <c r="L56" s="180"/>
      <c r="M56" s="180">
        <f>'将来負担比率（分子）の構造'!L$52</f>
        <v>3971</v>
      </c>
      <c r="N56" s="180"/>
      <c r="O56" s="180"/>
      <c r="P56" s="180">
        <f>'将来負担比率（分子）の構造'!M$52</f>
        <v>3827</v>
      </c>
    </row>
    <row r="57" spans="1:16" x14ac:dyDescent="0.15">
      <c r="A57" s="180" t="s">
        <v>42</v>
      </c>
      <c r="B57" s="180"/>
      <c r="C57" s="180"/>
      <c r="D57" s="180">
        <f>'将来負担比率（分子）の構造'!I$51</f>
        <v>372</v>
      </c>
      <c r="E57" s="180"/>
      <c r="F57" s="180"/>
      <c r="G57" s="180">
        <f>'将来負担比率（分子）の構造'!J$51</f>
        <v>325</v>
      </c>
      <c r="H57" s="180"/>
      <c r="I57" s="180"/>
      <c r="J57" s="180">
        <f>'将来負担比率（分子）の構造'!K$51</f>
        <v>307</v>
      </c>
      <c r="K57" s="180"/>
      <c r="L57" s="180"/>
      <c r="M57" s="180">
        <f>'将来負担比率（分子）の構造'!L$51</f>
        <v>290</v>
      </c>
      <c r="N57" s="180"/>
      <c r="O57" s="180"/>
      <c r="P57" s="180">
        <f>'将来負担比率（分子）の構造'!M$51</f>
        <v>266</v>
      </c>
    </row>
    <row r="58" spans="1:16" x14ac:dyDescent="0.15">
      <c r="A58" s="180" t="s">
        <v>41</v>
      </c>
      <c r="B58" s="180"/>
      <c r="C58" s="180"/>
      <c r="D58" s="180">
        <f>'将来負担比率（分子）の構造'!I$50</f>
        <v>867</v>
      </c>
      <c r="E58" s="180"/>
      <c r="F58" s="180"/>
      <c r="G58" s="180">
        <f>'将来負担比率（分子）の構造'!J$50</f>
        <v>885</v>
      </c>
      <c r="H58" s="180"/>
      <c r="I58" s="180"/>
      <c r="J58" s="180">
        <f>'将来負担比率（分子）の構造'!K$50</f>
        <v>879</v>
      </c>
      <c r="K58" s="180"/>
      <c r="L58" s="180"/>
      <c r="M58" s="180">
        <f>'将来負担比率（分子）の構造'!L$50</f>
        <v>892</v>
      </c>
      <c r="N58" s="180"/>
      <c r="O58" s="180"/>
      <c r="P58" s="180">
        <f>'将来負担比率（分子）の構造'!M$50</f>
        <v>890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717</v>
      </c>
      <c r="C62" s="180"/>
      <c r="D62" s="180"/>
      <c r="E62" s="180">
        <f>'将来負担比率（分子）の構造'!J$45</f>
        <v>697</v>
      </c>
      <c r="F62" s="180"/>
      <c r="G62" s="180"/>
      <c r="H62" s="180">
        <f>'将来負担比率（分子）の構造'!K$45</f>
        <v>625</v>
      </c>
      <c r="I62" s="180"/>
      <c r="J62" s="180"/>
      <c r="K62" s="180">
        <f>'将来負担比率（分子）の構造'!L$45</f>
        <v>584</v>
      </c>
      <c r="L62" s="180"/>
      <c r="M62" s="180"/>
      <c r="N62" s="180">
        <f>'将来負担比率（分子）の構造'!M$45</f>
        <v>596</v>
      </c>
      <c r="O62" s="180"/>
      <c r="P62" s="180"/>
    </row>
    <row r="63" spans="1:16" x14ac:dyDescent="0.15">
      <c r="A63" s="180" t="s">
        <v>34</v>
      </c>
      <c r="B63" s="180">
        <f>'将来負担比率（分子）の構造'!I$44</f>
        <v>205</v>
      </c>
      <c r="C63" s="180"/>
      <c r="D63" s="180"/>
      <c r="E63" s="180">
        <f>'将来負担比率（分子）の構造'!J$44</f>
        <v>208</v>
      </c>
      <c r="F63" s="180"/>
      <c r="G63" s="180"/>
      <c r="H63" s="180">
        <f>'将来負担比率（分子）の構造'!K$44</f>
        <v>188</v>
      </c>
      <c r="I63" s="180"/>
      <c r="J63" s="180"/>
      <c r="K63" s="180">
        <f>'将来負担比率（分子）の構造'!L$44</f>
        <v>165</v>
      </c>
      <c r="L63" s="180"/>
      <c r="M63" s="180"/>
      <c r="N63" s="180">
        <f>'将来負担比率（分子）の構造'!M$44</f>
        <v>139</v>
      </c>
      <c r="O63" s="180"/>
      <c r="P63" s="180"/>
    </row>
    <row r="64" spans="1:16" x14ac:dyDescent="0.15">
      <c r="A64" s="180" t="s">
        <v>33</v>
      </c>
      <c r="B64" s="180">
        <f>'将来負担比率（分子）の構造'!I$43</f>
        <v>1537</v>
      </c>
      <c r="C64" s="180"/>
      <c r="D64" s="180"/>
      <c r="E64" s="180">
        <f>'将来負担比率（分子）の構造'!J$43</f>
        <v>1642</v>
      </c>
      <c r="F64" s="180"/>
      <c r="G64" s="180"/>
      <c r="H64" s="180">
        <f>'将来負担比率（分子）の構造'!K$43</f>
        <v>1593</v>
      </c>
      <c r="I64" s="180"/>
      <c r="J64" s="180"/>
      <c r="K64" s="180">
        <f>'将来負担比率（分子）の構造'!L$43</f>
        <v>1601</v>
      </c>
      <c r="L64" s="180"/>
      <c r="M64" s="180"/>
      <c r="N64" s="180">
        <f>'将来負担比率（分子）の構造'!M$43</f>
        <v>1560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4751</v>
      </c>
      <c r="C66" s="180"/>
      <c r="D66" s="180"/>
      <c r="E66" s="180">
        <f>'将来負担比率（分子）の構造'!J$41</f>
        <v>4833</v>
      </c>
      <c r="F66" s="180"/>
      <c r="G66" s="180"/>
      <c r="H66" s="180">
        <f>'将来負担比率（分子）の構造'!K$41</f>
        <v>4569</v>
      </c>
      <c r="I66" s="180"/>
      <c r="J66" s="180"/>
      <c r="K66" s="180">
        <f>'将来負担比率（分子）の構造'!L$41</f>
        <v>4366</v>
      </c>
      <c r="L66" s="180"/>
      <c r="M66" s="180"/>
      <c r="N66" s="180">
        <f>'将来負担比率（分子）の構造'!M$41</f>
        <v>4201</v>
      </c>
      <c r="O66" s="180"/>
      <c r="P66" s="180"/>
    </row>
    <row r="67" spans="1:16" x14ac:dyDescent="0.15">
      <c r="A67" s="180" t="s">
        <v>75</v>
      </c>
      <c r="B67" s="180" t="e">
        <f>NA()</f>
        <v>#N/A</v>
      </c>
      <c r="C67" s="180">
        <f>IF(ISNUMBER('将来負担比率（分子）の構造'!I$53), IF('将来負担比率（分子）の構造'!I$53 &lt; 0, 0, '将来負担比率（分子）の構造'!I$53), NA())</f>
        <v>1794</v>
      </c>
      <c r="D67" s="180" t="e">
        <f>NA()</f>
        <v>#N/A</v>
      </c>
      <c r="E67" s="180" t="e">
        <f>NA()</f>
        <v>#N/A</v>
      </c>
      <c r="F67" s="180">
        <f>IF(ISNUMBER('将来負担比率（分子）の構造'!J$53), IF('将来負担比率（分子）の構造'!J$53 &lt; 0, 0, '将来負担比率（分子）の構造'!J$53), NA())</f>
        <v>1977</v>
      </c>
      <c r="G67" s="180" t="e">
        <f>NA()</f>
        <v>#N/A</v>
      </c>
      <c r="H67" s="180" t="e">
        <f>NA()</f>
        <v>#N/A</v>
      </c>
      <c r="I67" s="180">
        <f>IF(ISNUMBER('将来負担比率（分子）の構造'!K$53), IF('将来負担比率（分子）の構造'!K$53 &lt; 0, 0, '将来負担比率（分子）の構造'!K$53), NA())</f>
        <v>1708</v>
      </c>
      <c r="J67" s="180" t="e">
        <f>NA()</f>
        <v>#N/A</v>
      </c>
      <c r="K67" s="180" t="e">
        <f>NA()</f>
        <v>#N/A</v>
      </c>
      <c r="L67" s="180">
        <f>IF(ISNUMBER('将来負担比率（分子）の構造'!L$53), IF('将来負担比率（分子）の構造'!L$53 &lt; 0, 0, '将来負担比率（分子）の構造'!L$53), NA())</f>
        <v>1564</v>
      </c>
      <c r="M67" s="180" t="e">
        <f>NA()</f>
        <v>#N/A</v>
      </c>
      <c r="N67" s="180" t="e">
        <f>NA()</f>
        <v>#N/A</v>
      </c>
      <c r="O67" s="180">
        <f>IF(ISNUMBER('将来負担比率（分子）の構造'!M$53), IF('将来負担比率（分子）の構造'!M$53 &lt; 0, 0, '将来負担比率（分子）の構造'!M$53), NA())</f>
        <v>1512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419</v>
      </c>
      <c r="C72" s="184">
        <f>基金残高に係る経年分析!G55</f>
        <v>359</v>
      </c>
      <c r="D72" s="184">
        <f>基金残高に係る経年分析!H55</f>
        <v>308</v>
      </c>
    </row>
    <row r="73" spans="1:16" x14ac:dyDescent="0.15">
      <c r="A73" s="183" t="s">
        <v>78</v>
      </c>
      <c r="B73" s="184">
        <f>基金残高に係る経年分析!F56</f>
        <v>34</v>
      </c>
      <c r="C73" s="184">
        <f>基金残高に係る経年分析!G56</f>
        <v>36</v>
      </c>
      <c r="D73" s="184">
        <f>基金残高に係る経年分析!H56</f>
        <v>36</v>
      </c>
    </row>
    <row r="74" spans="1:16" x14ac:dyDescent="0.15">
      <c r="A74" s="183" t="s">
        <v>79</v>
      </c>
      <c r="B74" s="184">
        <f>基金残高に係る経年分析!F57</f>
        <v>252</v>
      </c>
      <c r="C74" s="184">
        <f>基金残高に係る経年分析!G57</f>
        <v>257</v>
      </c>
      <c r="D74" s="184">
        <f>基金残高に係る経年分析!H57</f>
        <v>291</v>
      </c>
    </row>
  </sheetData>
  <sheetProtection algorithmName="SHA-512" hashValue="+yYR6dCPKUEcx3mYcDse9gb9h3K1w3ZHSFHrdON+IaHm7vj5m6fOTdnHXBPVU/sRbWv9klRKZg26eLtQ3+8O6A==" saltValue="N841dpTBU7U94oAurmlX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133132</cp:lastModifiedBy>
  <cp:lastPrinted>2020-03-11T00:27:12Z</cp:lastPrinted>
  <dcterms:created xsi:type="dcterms:W3CDTF">2020-02-10T05:05:26Z</dcterms:created>
  <dcterms:modified xsi:type="dcterms:W3CDTF">2020-11-16T05:24:39Z</dcterms:modified>
</cp:coreProperties>
</file>