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H30決算分\08_第２回　HP掲載・県→国\00　完成版フォルダ（結合前）\"/>
    </mc:Choice>
  </mc:AlternateContent>
  <bookViews>
    <workbookView xWindow="-120" yWindow="-120" windowWidth="20730" windowHeight="11760" tabRatio="82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O34" i="10"/>
  <c r="BW34" i="10"/>
  <c r="BW35" i="10" s="1"/>
  <c r="BW36" i="10" s="1"/>
  <c r="BW37" i="10" s="1"/>
  <c r="BW38" i="10" s="1"/>
  <c r="BW39" i="10" s="1"/>
  <c r="BW40" i="10" s="1"/>
  <c r="BW41" i="10" s="1"/>
  <c r="BW42" i="10" s="1"/>
  <c r="BW43" i="10" s="1"/>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alcChain>
</file>

<file path=xl/sharedStrings.xml><?xml version="1.0" encoding="utf-8"?>
<sst xmlns="http://schemas.openxmlformats.org/spreadsheetml/2006/main" count="1158" uniqueCount="613">
  <si>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</si>
  <si>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</si>
  <si>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</si>
  <si>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</si>
  <si>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</si>
  <si>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</si>
  <si>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</si>
  <si>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</si>
  <si>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</si>
  <si>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</si>
  <si>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</si>
  <si>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</si>
  <si>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</si>
  <si>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</si>
  <si>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</si>
  <si>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</si>
  <si>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</si>
  <si>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</si>
  <si>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</si>
  <si>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</si>
  <si>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</si>
  <si>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</si>
  <si>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</si>
  <si>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</si>
  <si>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</si>
  <si>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</si>
  <si>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</si>
  <si>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</si>
  <si>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</si>
  <si>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</si>
  <si>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</si>
  <si>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</si>
  <si>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</si>
  <si>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</si>
  <si>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</si>
  <si>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</si>
  <si>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</si>
  <si>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</si>
  <si>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</si>
  <si>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</si>
  <si>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</si>
  <si>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</si>
  <si>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</si>
  <si>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</si>
  <si>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</si>
  <si>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</si>
  <si>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</si>
  <si>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</si>
  <si>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</si>
  <si>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</si>
  <si>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</si>
  <si>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</si>
  <si>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</si>
  <si>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</si>
  <si>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</si>
  <si>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</si>
  <si>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</si>
  <si>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</si>
  <si>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</si>
  <si>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</si>
  <si>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</si>
  <si>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</si>
  <si>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</si>
  <si>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</si>
  <si>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</si>
  <si>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</si>
  <si>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</si>
  <si>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</si>
  <si>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</si>
  <si>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</si>
  <si>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</si>
  <si>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</si>
  <si>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</si>
  <si>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</si>
  <si>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</si>
  <si>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</si>
  <si>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</si>
  <si>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</si>
  <si>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</si>
  <si>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</si>
  <si>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</si>
  <si>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</si>
  <si>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</si>
  <si>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</si>
  <si>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</si>
  <si>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</si>
  <si>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</si>
  <si>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</si>
  <si>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</si>
  <si>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</si>
  <si>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</si>
  <si>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</si>
  <si>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</si>
  <si>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</si>
  <si>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</si>
  <si>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</si>
  <si>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</si>
  <si>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</si>
  <si>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かつらぎ町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</si>
  <si>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</si>
  <si>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</si>
  <si>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</si>
  <si>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</si>
  <si>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</si>
  <si>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</si>
  <si>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</si>
  <si>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</si>
  <si>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</si>
  <si>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</si>
  <si>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</si>
  <si>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</si>
  <si>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</si>
  <si>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</si>
  <si>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</si>
  <si>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</si>
  <si>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</si>
  <si>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</si>
  <si>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</si>
  <si>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</si>
  <si>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</si>
  <si>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</si>
  <si>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</si>
  <si>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</si>
  <si>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</si>
  <si>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</si>
  <si>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</si>
  <si>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</si>
  <si>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</si>
  <si>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</si>
  <si>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</si>
  <si>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</si>
  <si>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</si>
  <si>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</si>
  <si>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</si>
  <si>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</si>
  <si>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</si>
  <si>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</si>
  <si>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</si>
  <si>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</si>
  <si>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</si>
  <si>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</si>
  <si>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</si>
  <si>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</si>
  <si>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</si>
  <si>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</si>
  <si>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</si>
  <si>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</si>
  <si>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</si>
  <si>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</si>
  <si>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</si>
  <si>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</si>
  <si>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</si>
  <si>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</si>
  <si>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</si>
  <si>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</si>
  <si>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</si>
  <si>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</si>
  <si>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</si>
  <si>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</si>
  <si>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</si>
  <si>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</si>
  <si>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</si>
  <si>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</si>
  <si>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</si>
  <si>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</si>
  <si>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</si>
  <si>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</si>
  <si>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</si>
  <si>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</si>
  <si>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</si>
  <si>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</si>
  <si>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</si>
  <si>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</si>
  <si>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</si>
  <si>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</si>
  <si>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</si>
  <si>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</si>
  <si>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</si>
  <si>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</si>
  <si>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</si>
  <si>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</si>
  <si>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</si>
  <si>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</si>
  <si>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</si>
  <si>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</si>
  <si>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</si>
  <si>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</si>
  <si>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</si>
  <si>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</si>
  <si>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</si>
  <si>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</si>
  <si>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</si>
  <si>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</si>
  <si>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</si>
  <si>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</si>
  <si>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</si>
  <si>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</si>
  <si>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</si>
  <si>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</si>
  <si>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</si>
  <si>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</si>
  <si>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</si>
  <si>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</si>
  <si>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</si>
  <si>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</si>
  <si>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</si>
  <si>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</si>
  <si>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</si>
  <si>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</si>
  <si>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</si>
  <si>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</si>
  <si>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</si>
  <si>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</si>
  <si>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</si>
  <si>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</si>
  <si>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</si>
  <si>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</si>
  <si>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和歌山県かつらぎ町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</si>
  <si>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</si>
  <si>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</si>
  <si>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</si>
  <si>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</si>
  <si>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</si>
  <si>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</si>
  <si>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</si>
  <si>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</si>
  <si>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</si>
  <si>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</si>
  <si>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</si>
  <si>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</si>
  <si>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</si>
  <si>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</si>
  <si>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</si>
  <si>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</si>
  <si>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</si>
  <si>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</si>
  <si>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</si>
  <si>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</si>
  <si>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</si>
  <si>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</si>
  <si>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</si>
  <si>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</si>
  <si>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</si>
  <si>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</si>
  <si>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</si>
  <si>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</si>
  <si>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</si>
  <si>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</si>
  <si>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</si>
  <si>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</si>
  <si>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</si>
  <si>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</si>
  <si>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</si>
  <si>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</si>
  <si>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</si>
  <si>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</si>
  <si>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</si>
  <si>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</si>
  <si>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</si>
  <si>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</si>
  <si>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</si>
  <si>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</si>
  <si>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</si>
  <si>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</si>
  <si>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</si>
  <si>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</si>
  <si>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</si>
  <si>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</si>
  <si>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</si>
  <si>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</si>
  <si>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</si>
  <si>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</si>
  <si>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</si>
  <si>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</si>
  <si>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</si>
  <si>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</si>
  <si>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</si>
  <si>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</si>
  <si>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</si>
  <si>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</si>
  <si>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</si>
  <si>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</si>
  <si>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</si>
  <si>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</si>
  <si>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</si>
  <si>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</si>
  <si>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</si>
  <si>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</si>
  <si>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</si>
  <si>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</si>
  <si>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</si>
  <si>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</si>
  <si>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</si>
  <si>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</si>
  <si>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</si>
  <si>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</si>
  <si>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</si>
  <si>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</si>
  <si>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</si>
  <si>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</si>
  <si>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</si>
  <si>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</si>
  <si>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</si>
  <si>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</si>
  <si>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</si>
  <si>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</si>
  <si>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</si>
  <si>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</si>
  <si>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</si>
  <si>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</si>
  <si>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</si>
  <si>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</si>
  <si>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</si>
  <si>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</si>
  <si>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</si>
  <si>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</si>
  <si>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</si>
  <si>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</si>
  <si>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</si>
  <si>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</si>
  <si>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</si>
  <si>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</si>
  <si>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</si>
  <si>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</si>
  <si>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</si>
  <si>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</si>
  <si>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</si>
  <si>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</si>
  <si>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</si>
  <si>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</si>
  <si>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</si>
  <si>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</si>
  <si>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</si>
  <si>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</si>
  <si>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</si>
  <si>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</si>
  <si>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</si>
  <si>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</si>
  <si>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</si>
  <si>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</si>
  <si>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</si>
  <si>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</si>
  <si>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</si>
  <si>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</si>
  <si>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</si>
  <si>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</si>
  <si>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</si>
  <si>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</si>
  <si>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</si>
  <si>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</si>
  <si>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</si>
  <si>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</si>
  <si>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</si>
  <si>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</si>
  <si>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</si>
  <si>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</si>
  <si>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</si>
  <si>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</si>
  <si>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</si>
  <si>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</si>
  <si>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</si>
  <si>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</si>
  <si>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</si>
  <si>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</si>
  <si>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</si>
  <si>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</si>
  <si>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和歌山県かつらぎ町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</si>
  <si>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</si>
  <si>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</si>
  <si>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</si>
  <si>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</si>
  <si>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</si>
  <si>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</si>
  <si>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</si>
  <si>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</si>
  <si>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</si>
  <si>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</si>
  <si>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</si>
  <si>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</si>
  <si>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</si>
  <si>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</si>
  <si>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</si>
  <si>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</si>
  <si>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</si>
  <si>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</si>
  <si>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</si>
  <si>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</si>
  <si>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シビックセンター特別会計</t>
    <phoneticPr fontId="5"/>
  </si>
  <si>
    <t>花園地域交流推進施設運営事業特別会計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</si>
  <si>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</si>
  <si>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</si>
  <si>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</si>
  <si>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</si>
  <si>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</si>
  <si>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</si>
  <si>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</si>
  <si>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</si>
  <si>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</si>
  <si>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</si>
  <si>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</si>
  <si>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</si>
  <si>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</si>
  <si>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</si>
  <si>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</si>
  <si>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</si>
  <si>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</si>
  <si>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国民健康保険天野診療所事業特別会計</t>
    <phoneticPr fontId="5"/>
  </si>
  <si>
    <t>水道事業会計</t>
    <phoneticPr fontId="5"/>
  </si>
  <si>
    <t>法適用企業</t>
    <phoneticPr fontId="5"/>
  </si>
  <si>
    <t>花園梁瀬簡易水道事業特別会計</t>
    <phoneticPr fontId="5"/>
  </si>
  <si>
    <t>法非適用企業</t>
    <phoneticPr fontId="5"/>
  </si>
  <si>
    <t>下水道事業特別会計</t>
    <phoneticPr fontId="5"/>
  </si>
  <si>
    <t>花園守口ふるさと村運営事業特別会計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</si>
  <si>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</si>
  <si>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</si>
  <si>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</si>
  <si>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</si>
  <si>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</si>
  <si>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</si>
  <si>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</si>
  <si>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</si>
  <si>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</si>
  <si>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</si>
  <si>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</si>
  <si>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</si>
  <si>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</si>
  <si>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</si>
  <si>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</si>
  <si>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</si>
  <si>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</si>
  <si>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</si>
  <si>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</si>
  <si>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</si>
  <si>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</si>
  <si>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</si>
  <si>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</si>
  <si>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</si>
  <si>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</si>
  <si>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</si>
  <si>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</si>
  <si>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</si>
  <si>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</si>
  <si>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</si>
  <si>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</si>
  <si>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</si>
  <si>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</si>
  <si>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</si>
  <si>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</si>
  <si>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</si>
  <si>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</si>
  <si>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</si>
  <si>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</si>
  <si>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</si>
  <si>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</si>
  <si>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</si>
  <si>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</si>
  <si>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</si>
  <si>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</si>
  <si>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</si>
  <si>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</si>
  <si>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</si>
  <si>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</si>
  <si>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</si>
  <si>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</si>
  <si>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</si>
  <si>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</si>
  <si>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</si>
  <si>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</si>
  <si>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</si>
  <si>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</si>
  <si>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</si>
  <si>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</si>
  <si>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花園梁瀬簡易水道事業特別会計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</si>
  <si>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</si>
  <si>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</si>
  <si>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</si>
  <si>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</si>
  <si>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</si>
  <si>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</si>
  <si>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</si>
  <si>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</si>
  <si>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</si>
  <si>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</si>
  <si>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</si>
  <si>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</si>
  <si>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</si>
  <si>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</si>
  <si>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</si>
  <si>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</si>
  <si>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</si>
  <si>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</si>
  <si>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</si>
  <si>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</si>
  <si>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</si>
  <si>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</si>
  <si>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</si>
  <si>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</si>
  <si>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</si>
  <si>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</si>
  <si>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</si>
  <si>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</si>
  <si>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</si>
  <si>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</si>
  <si>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</si>
  <si>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</si>
  <si>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</si>
  <si>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</si>
  <si>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</si>
  <si>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</si>
  <si>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</si>
  <si>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</si>
  <si>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</si>
  <si>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</si>
  <si>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</si>
  <si>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</si>
  <si>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</si>
  <si>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</si>
  <si>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</si>
  <si>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</si>
  <si>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</si>
  <si>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</si>
  <si>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</si>
  <si>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</si>
  <si>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</si>
  <si>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</si>
  <si>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</si>
  <si>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</si>
  <si>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</si>
  <si>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</si>
  <si>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</si>
  <si>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</si>
  <si>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</si>
  <si>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</si>
  <si>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</si>
  <si>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</si>
  <si>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</si>
  <si>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</si>
  <si>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</si>
  <si>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</si>
  <si>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</si>
  <si>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</si>
  <si>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</si>
  <si>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</si>
  <si>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</si>
  <si>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</si>
  <si>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</si>
  <si>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</si>
  <si>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</si>
  <si>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</si>
  <si>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</si>
  <si>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</si>
  <si>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</si>
  <si>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</si>
  <si>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</si>
  <si>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</si>
  <si>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</si>
  <si>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</si>
  <si>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</si>
  <si>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</si>
  <si>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</si>
  <si>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</si>
  <si>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4.87</t>
  </si>
  <si>
    <t>▲ 2.36</t>
  </si>
  <si>
    <t>▲ 1.09</t>
  </si>
  <si>
    <t>水道事業会計</t>
  </si>
  <si>
    <t>一般会計</t>
  </si>
  <si>
    <t>介護保険事業特別会計</t>
  </si>
  <si>
    <t>国民健康保険事業特別会計</t>
  </si>
  <si>
    <t>下水道事業特別会計</t>
  </si>
  <si>
    <t>後期高齢者医療事業特別会計</t>
  </si>
  <si>
    <t>花園梁瀬簡易水道事業特別会計</t>
  </si>
  <si>
    <t>国民健康保険天野診療所事業特別会計</t>
  </si>
  <si>
    <t>その他会計（赤字）</t>
  </si>
  <si>
    <t>その他会計（黒字）</t>
  </si>
  <si>
    <t>H25末</t>
    <phoneticPr fontId="5"/>
  </si>
  <si>
    <t>H26末</t>
    <phoneticPr fontId="5"/>
  </si>
  <si>
    <t>H27末</t>
    <phoneticPr fontId="5"/>
  </si>
  <si>
    <t>H28末</t>
    <phoneticPr fontId="5"/>
  </si>
  <si>
    <t>H29末</t>
    <phoneticPr fontId="5"/>
  </si>
  <si>
    <t>和歌山県市町村総合事務組合</t>
    <rPh sb="0" eb="4">
      <t>ワカヤマケン</t>
    </rPh>
    <rPh sb="4" eb="7">
      <t>シチョウソン</t>
    </rPh>
    <rPh sb="7" eb="9">
      <t>ソウゴウ</t>
    </rPh>
    <rPh sb="9" eb="11">
      <t>ジム</t>
    </rPh>
    <rPh sb="11" eb="13">
      <t>クミアイ</t>
    </rPh>
    <phoneticPr fontId="5"/>
  </si>
  <si>
    <t>橋本伊都衛生施設組合</t>
    <rPh sb="0" eb="2">
      <t>ハシモト</t>
    </rPh>
    <rPh sb="2" eb="4">
      <t>イト</t>
    </rPh>
    <rPh sb="4" eb="6">
      <t>エイセイ</t>
    </rPh>
    <rPh sb="6" eb="8">
      <t>シセツ</t>
    </rPh>
    <rPh sb="8" eb="10">
      <t>クミアイ</t>
    </rPh>
    <phoneticPr fontId="5"/>
  </si>
  <si>
    <t>伊都郡町村及び橋本市老人福祉施設事務組合（普通会計）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フツウ</t>
    </rPh>
    <rPh sb="23" eb="25">
      <t>カイケイ</t>
    </rPh>
    <phoneticPr fontId="5"/>
  </si>
  <si>
    <t>伊都郡町村及び橋本市老人福祉施設事務組合（公営企業会計）</t>
    <rPh sb="0" eb="3">
      <t>イトグン</t>
    </rPh>
    <rPh sb="3" eb="5">
      <t>チョウソン</t>
    </rPh>
    <rPh sb="5" eb="6">
      <t>オヨ</t>
    </rPh>
    <rPh sb="7" eb="9">
      <t>ハシモト</t>
    </rPh>
    <rPh sb="9" eb="10">
      <t>シ</t>
    </rPh>
    <rPh sb="10" eb="12">
      <t>ロウジン</t>
    </rPh>
    <rPh sb="12" eb="14">
      <t>フクシ</t>
    </rPh>
    <rPh sb="14" eb="16">
      <t>シセツ</t>
    </rPh>
    <rPh sb="16" eb="18">
      <t>ジム</t>
    </rPh>
    <rPh sb="18" eb="20">
      <t>クミアイ</t>
    </rPh>
    <rPh sb="21" eb="23">
      <t>コウエイ</t>
    </rPh>
    <rPh sb="23" eb="25">
      <t>キギョウ</t>
    </rPh>
    <rPh sb="25" eb="27">
      <t>カイケイ</t>
    </rPh>
    <phoneticPr fontId="5"/>
  </si>
  <si>
    <t>伊都郡町村及び橋本市児童福祉施設事務組合</t>
    <rPh sb="10" eb="12">
      <t>ジドウ</t>
    </rPh>
    <rPh sb="12" eb="14">
      <t>フクシ</t>
    </rPh>
    <rPh sb="14" eb="16">
      <t>シセツ</t>
    </rPh>
    <rPh sb="16" eb="18">
      <t>ジム</t>
    </rPh>
    <rPh sb="18" eb="20">
      <t>クミアイ</t>
    </rPh>
    <phoneticPr fontId="5"/>
  </si>
  <si>
    <t>伊都消防組合</t>
    <rPh sb="0" eb="2">
      <t>イト</t>
    </rPh>
    <rPh sb="2" eb="4">
      <t>ショウボウ</t>
    </rPh>
    <rPh sb="4" eb="6">
      <t>クミアイ</t>
    </rPh>
    <phoneticPr fontId="5"/>
  </si>
  <si>
    <t>橋本周辺広域市町村圏組合</t>
    <rPh sb="0" eb="2">
      <t>ハシモト</t>
    </rPh>
    <rPh sb="2" eb="4">
      <t>シュウヘン</t>
    </rPh>
    <rPh sb="4" eb="6">
      <t>コウイキ</t>
    </rPh>
    <rPh sb="6" eb="9">
      <t>シチョウソン</t>
    </rPh>
    <rPh sb="9" eb="10">
      <t>ケン</t>
    </rPh>
    <rPh sb="10" eb="12">
      <t>クミアイ</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</si>
  <si>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</si>
  <si>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4">
      <t>ワカヤマケン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</si>
  <si>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5"/>
  </si>
  <si>
    <t>-</t>
    <phoneticPr fontId="2"/>
  </si>
  <si>
    <t>まちづくり基金</t>
    <rPh sb="5" eb="7">
      <t>キキン</t>
    </rPh>
    <phoneticPr fontId="18"/>
  </si>
  <si>
    <t>庁舎建設基金</t>
    <rPh sb="0" eb="2">
      <t>チョウシャ</t>
    </rPh>
    <rPh sb="2" eb="4">
      <t>ケンセツ</t>
    </rPh>
    <rPh sb="4" eb="6">
      <t>キキン</t>
    </rPh>
    <phoneticPr fontId="11"/>
  </si>
  <si>
    <t>ふるさとかつらぎ基金</t>
    <rPh sb="8" eb="10">
      <t>キキン</t>
    </rPh>
    <phoneticPr fontId="11"/>
  </si>
  <si>
    <t>地域福祉基金</t>
    <rPh sb="0" eb="2">
      <t>チイキ</t>
    </rPh>
    <rPh sb="2" eb="4">
      <t>フクシ</t>
    </rPh>
    <rPh sb="4" eb="6">
      <t>キキン</t>
    </rPh>
    <phoneticPr fontId="18"/>
  </si>
  <si>
    <t>公立学校施設整備基金</t>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</si>
  <si>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</si>
  <si>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</si>
  <si>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</si>
  <si>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</si>
  <si>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町は、類似団体と比べると、有形固定資産減価償却率は平均的であるが、将来負担比率が高くなっている。これは従来より、地方債を活用した施設整備を多く行ってきたためであり、今後も過疎対策債等を活用した大規模事業が予定されていることから、地方債現在高が増加することが予想される。
歳入の推移や基金残高にも注視し、将来にわたる持続可能な財政運営のための安定的財政基盤の確立が必要と考えられる。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</si>
  <si>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</si>
  <si>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</si>
  <si>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</si>
  <si>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</si>
  <si>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</si>
  <si>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</si>
  <si>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本町はインフラや施設整備に地方債を活用した事業を多く行ってきたため、将来負担比率・実質公債費比率ともに類似団体平均を大きく上回っている。
今後も過疎対策事業債等を活用した事業が増加していくことから、将来負担比率及び実質公債費比率は依然高い状態が続くと予想される。</t>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</si>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</sst>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4C3B-4B54-8610-42B6CAE18D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95728</c:v>
                </c:pt>
                <c:pt idx="1">
                  <c:v>174538</c:v>
                </c:pt>
                <c:pt idx="2">
                  <c:v>116268</c:v>
                </c:pt>
                <c:pt idx="3">
                  <c:v>104098</c:v>
                </c:pt>
                <c:pt idx="4">
                  <c:v>58596</c:v>
                </c:pt>
              </c:numCache>
            </c:numRef>
          </c:val>
          <c:smooth val="0"/>
          <c:extLst>
            <c:ext xmlns:c16="http://schemas.microsoft.com/office/drawing/2014/chart" uri="{C3380CC4-5D6E-409C-BE32-E72D297353CC}">
              <c16:uniqueId val="{00000001-4C3B-4B54-8610-42B6CAE18D98}"/>
            </c:ext>
          </c:extLst>
        </c:ser>
        <c:dLbls>
          <c:showLegendKey val="0"/>
          <c:showVal val="0"/>
          <c:showCatName val="0"/>
          <c:showSerName val="0"/>
          <c:showPercent val="0"/>
          <c:showBubbleSize val="0"/>
        </c:dLbls>
        <c:marker val="1"/>
        <c:smooth val="0"/>
        <c:axId val="214141952"/>
        <c:axId val="214144128"/>
      </c:lineChart>
      <c:catAx>
        <c:axId val="2141419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144128"/>
        <c:crosses val="autoZero"/>
        <c:auto val="1"/>
        <c:lblAlgn val="ctr"/>
        <c:lblOffset val="100"/>
        <c:tickLblSkip val="1"/>
        <c:tickMarkSkip val="1"/>
        <c:noMultiLvlLbl val="0"/>
      </c:catAx>
      <c:valAx>
        <c:axId val="21414412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141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5.23</c:v>
                </c:pt>
                <c:pt idx="1">
                  <c:v>6.25</c:v>
                </c:pt>
                <c:pt idx="2">
                  <c:v>4.3499999999999996</c:v>
                </c:pt>
                <c:pt idx="3">
                  <c:v>4.33</c:v>
                </c:pt>
                <c:pt idx="4">
                  <c:v>4.01</c:v>
                </c:pt>
              </c:numCache>
            </c:numRef>
          </c:val>
          <c:extLst>
            <c:ext xmlns:c16="http://schemas.microsoft.com/office/drawing/2014/chart" uri="{C3380CC4-5D6E-409C-BE32-E72D297353CC}">
              <c16:uniqueId val="{00000000-6F6E-4854-AF91-B8C427B92C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21.86</c:v>
                </c:pt>
                <c:pt idx="1">
                  <c:v>21.44</c:v>
                </c:pt>
                <c:pt idx="2">
                  <c:v>18.63</c:v>
                </c:pt>
                <c:pt idx="3">
                  <c:v>14.7</c:v>
                </c:pt>
                <c:pt idx="4">
                  <c:v>13.65</c:v>
                </c:pt>
              </c:numCache>
            </c:numRef>
          </c:val>
          <c:extLst>
            <c:ext xmlns:c16="http://schemas.microsoft.com/office/drawing/2014/chart" uri="{C3380CC4-5D6E-409C-BE32-E72D297353CC}">
              <c16:uniqueId val="{00000001-6F6E-4854-AF91-B8C427B92CC3}"/>
            </c:ext>
          </c:extLst>
        </c:ser>
        <c:dLbls>
          <c:showLegendKey val="0"/>
          <c:showVal val="0"/>
          <c:showCatName val="0"/>
          <c:showSerName val="0"/>
          <c:showPercent val="0"/>
          <c:showBubbleSize val="0"/>
        </c:dLbls>
        <c:gapWidth val="250"/>
        <c:overlap val="100"/>
        <c:axId val="158287744"/>
        <c:axId val="158294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-0.43</c:v>
                </c:pt>
                <c:pt idx="1">
                  <c:v>1.46</c:v>
                </c:pt>
                <c:pt idx="2">
                  <c:v>-4.87</c:v>
                </c:pt>
                <c:pt idx="3">
                  <c:v>-2.36</c:v>
                </c:pt>
                <c:pt idx="4">
                  <c:v>-1.0900000000000001</c:v>
                </c:pt>
              </c:numCache>
            </c:numRef>
          </c:val>
          <c:smooth val="0"/>
          <c:extLst>
            <c:ext xmlns:c16="http://schemas.microsoft.com/office/drawing/2014/chart" uri="{C3380CC4-5D6E-409C-BE32-E72D297353CC}">
              <c16:uniqueId val="{00000002-6F6E-4854-AF91-B8C427B92CC3}"/>
            </c:ext>
          </c:extLst>
        </c:ser>
        <c:dLbls>
          <c:showLegendKey val="0"/>
          <c:showVal val="0"/>
          <c:showCatName val="0"/>
          <c:showSerName val="0"/>
          <c:showPercent val="0"/>
          <c:showBubbleSize val="0"/>
        </c:dLbls>
        <c:marker val="1"/>
        <c:smooth val="0"/>
        <c:axId val="158287744"/>
        <c:axId val="158294016"/>
      </c:lineChart>
      <c:catAx>
        <c:axId val="1582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8294016"/>
        <c:crosses val="autoZero"/>
        <c:auto val="1"/>
        <c:lblAlgn val="ctr"/>
        <c:lblOffset val="100"/>
        <c:tickLblSkip val="1"/>
        <c:tickMarkSkip val="1"/>
        <c:noMultiLvlLbl val="0"/>
      </c:catAx>
      <c:valAx>
        <c:axId val="158294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28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0.08</c:v>
                </c:pt>
                <c:pt idx="4">
                  <c:v>#N/A</c:v>
                </c:pt>
                <c:pt idx="5">
                  <c:v>0.51</c:v>
                </c:pt>
                <c:pt idx="6">
                  <c:v>#N/A</c:v>
                </c:pt>
                <c:pt idx="7">
                  <c:v>0.05</c:v>
                </c:pt>
                <c:pt idx="8">
                  <c:v>#N/A</c:v>
                </c:pt>
                <c:pt idx="9">
                  <c:v>0</c:v>
                </c:pt>
              </c:numCache>
            </c:numRef>
          </c:val>
          <c:extLst>
            <c:ext xmlns:c16="http://schemas.microsoft.com/office/drawing/2014/chart" uri="{C3380CC4-5D6E-409C-BE32-E72D297353CC}">
              <c16:uniqueId val="{00000000-1239-4275-83CF-C1789C4EB9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9-4275-83CF-C1789C4EB93E}"/>
            </c:ext>
          </c:extLst>
        </c:ser>
        <c:ser>
          <c:idx val="2"/>
          <c:order val="2"/>
          <c:tx>
            <c:strRef>
              <c:f>データシート!$A$29</c:f>
              <c:strCache>
                <c:ptCount val="1"/>
                <c:pt idx="0">
                  <c:v>国民健康保険天野診療所事業特別会計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239-4275-83CF-C1789C4EB93E}"/>
            </c:ext>
          </c:extLst>
        </c:ser>
        <c:ser>
          <c:idx val="3"/>
          <c:order val="3"/>
          <c:tx>
            <c:strRef>
              <c:f>データシート!$A$30</c:f>
              <c:strCache>
                <c:ptCount val="1"/>
                <c:pt idx="0">
                  <c:v>花園梁瀬簡易水道事業特別会計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1239-4275-83CF-C1789C4EB93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0.06</c:v>
                </c:pt>
                <c:pt idx="8">
                  <c:v>#N/A</c:v>
                </c:pt>
                <c:pt idx="9">
                  <c:v>0.06</c:v>
                </c:pt>
              </c:numCache>
            </c:numRef>
          </c:val>
          <c:extLst>
            <c:ext xmlns:c16="http://schemas.microsoft.com/office/drawing/2014/chart" uri="{C3380CC4-5D6E-409C-BE32-E72D297353CC}">
              <c16:uniqueId val="{00000004-1239-4275-83CF-C1789C4EB93E}"/>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0.28000000000000003</c:v>
                </c:pt>
              </c:numCache>
            </c:numRef>
          </c:val>
          <c:extLst>
            <c:ext xmlns:c16="http://schemas.microsoft.com/office/drawing/2014/chart" uri="{C3380CC4-5D6E-409C-BE32-E72D297353CC}">
              <c16:uniqueId val="{00000005-1239-4275-83CF-C1789C4EB93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1.19</c:v>
                </c:pt>
                <c:pt idx="4">
                  <c:v>#N/A</c:v>
                </c:pt>
                <c:pt idx="5">
                  <c:v>1.24</c:v>
                </c:pt>
                <c:pt idx="6">
                  <c:v>#N/A</c:v>
                </c:pt>
                <c:pt idx="7">
                  <c:v>2.0499999999999998</c:v>
                </c:pt>
                <c:pt idx="8">
                  <c:v>#N/A</c:v>
                </c:pt>
                <c:pt idx="9">
                  <c:v>0.59</c:v>
                </c:pt>
              </c:numCache>
            </c:numRef>
          </c:val>
          <c:extLst>
            <c:ext xmlns:c16="http://schemas.microsoft.com/office/drawing/2014/chart" uri="{C3380CC4-5D6E-409C-BE32-E72D297353CC}">
              <c16:uniqueId val="{00000006-1239-4275-83CF-C1789C4EB93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0.27</c:v>
                </c:pt>
                <c:pt idx="4">
                  <c:v>#N/A</c:v>
                </c:pt>
                <c:pt idx="5">
                  <c:v>1.2</c:v>
                </c:pt>
                <c:pt idx="6">
                  <c:v>#N/A</c:v>
                </c:pt>
                <c:pt idx="7">
                  <c:v>1.08</c:v>
                </c:pt>
                <c:pt idx="8">
                  <c:v>#N/A</c:v>
                </c:pt>
                <c:pt idx="9">
                  <c:v>1.52</c:v>
                </c:pt>
              </c:numCache>
            </c:numRef>
          </c:val>
          <c:extLst>
            <c:ext xmlns:c16="http://schemas.microsoft.com/office/drawing/2014/chart" uri="{C3380CC4-5D6E-409C-BE32-E72D297353CC}">
              <c16:uniqueId val="{00000007-1239-4275-83CF-C1789C4EB9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5.15</c:v>
                </c:pt>
                <c:pt idx="2">
                  <c:v>#N/A</c:v>
                </c:pt>
                <c:pt idx="3">
                  <c:v>6.17</c:v>
                </c:pt>
                <c:pt idx="4">
                  <c:v>#N/A</c:v>
                </c:pt>
                <c:pt idx="5">
                  <c:v>3.83</c:v>
                </c:pt>
                <c:pt idx="6">
                  <c:v>#N/A</c:v>
                </c:pt>
                <c:pt idx="7">
                  <c:v>4.32</c:v>
                </c:pt>
                <c:pt idx="8">
                  <c:v>#N/A</c:v>
                </c:pt>
                <c:pt idx="9">
                  <c:v>4.01</c:v>
                </c:pt>
              </c:numCache>
            </c:numRef>
          </c:val>
          <c:extLst>
            <c:ext xmlns:c16="http://schemas.microsoft.com/office/drawing/2014/chart" uri="{C3380CC4-5D6E-409C-BE32-E72D297353CC}">
              <c16:uniqueId val="{00000008-1239-4275-83CF-C1789C4EB9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10.99</c:v>
                </c:pt>
                <c:pt idx="2">
                  <c:v>#N/A</c:v>
                </c:pt>
                <c:pt idx="3">
                  <c:v>11.82</c:v>
                </c:pt>
                <c:pt idx="4">
                  <c:v>#N/A</c:v>
                </c:pt>
                <c:pt idx="5">
                  <c:v>13.32</c:v>
                </c:pt>
                <c:pt idx="6">
                  <c:v>#N/A</c:v>
                </c:pt>
                <c:pt idx="7">
                  <c:v>14.66</c:v>
                </c:pt>
                <c:pt idx="8">
                  <c:v>#N/A</c:v>
                </c:pt>
                <c:pt idx="9">
                  <c:v>14.86</c:v>
                </c:pt>
              </c:numCache>
            </c:numRef>
          </c:val>
          <c:extLst>
            <c:ext xmlns:c16="http://schemas.microsoft.com/office/drawing/2014/chart" uri="{C3380CC4-5D6E-409C-BE32-E72D297353CC}">
              <c16:uniqueId val="{00000009-1239-4275-83CF-C1789C4EB93E}"/>
            </c:ext>
          </c:extLst>
        </c:ser>
        <c:dLbls>
          <c:showLegendKey val="0"/>
          <c:showVal val="0"/>
          <c:showCatName val="0"/>
          <c:showSerName val="0"/>
          <c:showPercent val="0"/>
          <c:showBubbleSize val="0"/>
        </c:dLbls>
        <c:gapWidth val="150"/>
        <c:overlap val="100"/>
        <c:axId val="158515200"/>
        <c:axId val="158516736"/>
      </c:barChart>
      <c:catAx>
        <c:axId val="15851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516736"/>
        <c:crosses val="autoZero"/>
        <c:auto val="1"/>
        <c:lblAlgn val="ctr"/>
        <c:lblOffset val="100"/>
        <c:tickLblSkip val="1"/>
        <c:tickMarkSkip val="1"/>
        <c:noMultiLvlLbl val="0"/>
      </c:catAx>
      <c:valAx>
        <c:axId val="158516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51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1205</c:v>
                </c:pt>
                <c:pt idx="5">
                  <c:v>1203</c:v>
                </c:pt>
                <c:pt idx="8">
                  <c:v>1189</c:v>
                </c:pt>
                <c:pt idx="11">
                  <c:v>1227</c:v>
                </c:pt>
                <c:pt idx="14">
                  <c:v>1254</c:v>
                </c:pt>
              </c:numCache>
            </c:numRef>
          </c:val>
          <c:extLst>
            <c:ext xmlns:c16="http://schemas.microsoft.com/office/drawing/2014/chart" uri="{C3380CC4-5D6E-409C-BE32-E72D297353CC}">
              <c16:uniqueId val="{00000000-2B9C-402E-AE3C-A97B1D3ECD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9C-402E-AE3C-A97B1D3ECD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B9C-402E-AE3C-A97B1D3ECD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53</c:v>
                </c:pt>
                <c:pt idx="6">
                  <c:v>62</c:v>
                </c:pt>
                <c:pt idx="9">
                  <c:v>71</c:v>
                </c:pt>
                <c:pt idx="12">
                  <c:v>76</c:v>
                </c:pt>
              </c:numCache>
            </c:numRef>
          </c:val>
          <c:extLst>
            <c:ext xmlns:c16="http://schemas.microsoft.com/office/drawing/2014/chart" uri="{C3380CC4-5D6E-409C-BE32-E72D297353CC}">
              <c16:uniqueId val="{00000003-2B9C-402E-AE3C-A97B1D3ECD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171</c:v>
                </c:pt>
                <c:pt idx="3">
                  <c:v>166</c:v>
                </c:pt>
                <c:pt idx="6">
                  <c:v>189</c:v>
                </c:pt>
                <c:pt idx="9">
                  <c:v>258</c:v>
                </c:pt>
                <c:pt idx="12">
                  <c:v>263</c:v>
                </c:pt>
              </c:numCache>
            </c:numRef>
          </c:val>
          <c:extLst>
            <c:ext xmlns:c16="http://schemas.microsoft.com/office/drawing/2014/chart" uri="{C3380CC4-5D6E-409C-BE32-E72D297353CC}">
              <c16:uniqueId val="{00000004-2B9C-402E-AE3C-A97B1D3ECD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9C-402E-AE3C-A97B1D3ECD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9C-402E-AE3C-A97B1D3ECD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1505</c:v>
                </c:pt>
                <c:pt idx="3">
                  <c:v>1470</c:v>
                </c:pt>
                <c:pt idx="6">
                  <c:v>1520</c:v>
                </c:pt>
                <c:pt idx="9">
                  <c:v>1511</c:v>
                </c:pt>
                <c:pt idx="12">
                  <c:v>1517</c:v>
                </c:pt>
              </c:numCache>
            </c:numRef>
          </c:val>
          <c:extLst>
            <c:ext xmlns:c16="http://schemas.microsoft.com/office/drawing/2014/chart" uri="{C3380CC4-5D6E-409C-BE32-E72D297353CC}">
              <c16:uniqueId val="{00000007-2B9C-402E-AE3C-A97B1D3ECD00}"/>
            </c:ext>
          </c:extLst>
        </c:ser>
        <c:dLbls>
          <c:showLegendKey val="0"/>
          <c:showVal val="0"/>
          <c:showCatName val="0"/>
          <c:showSerName val="0"/>
          <c:showPercent val="0"/>
          <c:showBubbleSize val="0"/>
        </c:dLbls>
        <c:gapWidth val="100"/>
        <c:overlap val="100"/>
        <c:axId val="158759936"/>
        <c:axId val="15877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520</c:v>
                </c:pt>
                <c:pt idx="2">
                  <c:v>#N/A</c:v>
                </c:pt>
                <c:pt idx="3">
                  <c:v>#N/A</c:v>
                </c:pt>
                <c:pt idx="4">
                  <c:v>486</c:v>
                </c:pt>
                <c:pt idx="5">
                  <c:v>#N/A</c:v>
                </c:pt>
                <c:pt idx="6">
                  <c:v>#N/A</c:v>
                </c:pt>
                <c:pt idx="7">
                  <c:v>582</c:v>
                </c:pt>
                <c:pt idx="8">
                  <c:v>#N/A</c:v>
                </c:pt>
                <c:pt idx="9">
                  <c:v>#N/A</c:v>
                </c:pt>
                <c:pt idx="10">
                  <c:v>613</c:v>
                </c:pt>
                <c:pt idx="11">
                  <c:v>#N/A</c:v>
                </c:pt>
                <c:pt idx="12">
                  <c:v>#N/A</c:v>
                </c:pt>
                <c:pt idx="13">
                  <c:v>602</c:v>
                </c:pt>
                <c:pt idx="14">
                  <c:v>#N/A</c:v>
                </c:pt>
              </c:numCache>
            </c:numRef>
          </c:val>
          <c:smooth val="0"/>
          <c:extLst>
            <c:ext xmlns:c16="http://schemas.microsoft.com/office/drawing/2014/chart" uri="{C3380CC4-5D6E-409C-BE32-E72D297353CC}">
              <c16:uniqueId val="{00000008-2B9C-402E-AE3C-A97B1D3ECD00}"/>
            </c:ext>
          </c:extLst>
        </c:ser>
        <c:dLbls>
          <c:showLegendKey val="0"/>
          <c:showVal val="0"/>
          <c:showCatName val="0"/>
          <c:showSerName val="0"/>
          <c:showPercent val="0"/>
          <c:showBubbleSize val="0"/>
        </c:dLbls>
        <c:marker val="1"/>
        <c:smooth val="0"/>
        <c:axId val="158759936"/>
        <c:axId val="158770304"/>
      </c:lineChart>
      <c:catAx>
        <c:axId val="15875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770304"/>
        <c:crosses val="autoZero"/>
        <c:auto val="1"/>
        <c:lblAlgn val="ctr"/>
        <c:lblOffset val="100"/>
        <c:tickLblSkip val="1"/>
        <c:tickMarkSkip val="1"/>
        <c:noMultiLvlLbl val="0"/>
      </c:catAx>
      <c:valAx>
        <c:axId val="1587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5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11986</c:v>
                </c:pt>
                <c:pt idx="5">
                  <c:v>12781</c:v>
                </c:pt>
                <c:pt idx="8">
                  <c:v>13146</c:v>
                </c:pt>
                <c:pt idx="11">
                  <c:v>13060</c:v>
                </c:pt>
                <c:pt idx="14">
                  <c:v>12880</c:v>
                </c:pt>
              </c:numCache>
            </c:numRef>
          </c:val>
          <c:extLst>
            <c:ext xmlns:c16="http://schemas.microsoft.com/office/drawing/2014/chart" uri="{C3380CC4-5D6E-409C-BE32-E72D297353CC}">
              <c16:uniqueId val="{00000000-1FCE-44F4-9E94-DB1B254701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1068</c:v>
                </c:pt>
                <c:pt idx="5">
                  <c:v>1140</c:v>
                </c:pt>
                <c:pt idx="8">
                  <c:v>1145</c:v>
                </c:pt>
                <c:pt idx="11">
                  <c:v>1279</c:v>
                </c:pt>
                <c:pt idx="14">
                  <c:v>1225</c:v>
                </c:pt>
              </c:numCache>
            </c:numRef>
          </c:val>
          <c:extLst>
            <c:ext xmlns:c16="http://schemas.microsoft.com/office/drawing/2014/chart" uri="{C3380CC4-5D6E-409C-BE32-E72D297353CC}">
              <c16:uniqueId val="{00000001-1FCE-44F4-9E94-DB1B254701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2258</c:v>
                </c:pt>
                <c:pt idx="5">
                  <c:v>2293</c:v>
                </c:pt>
                <c:pt idx="8">
                  <c:v>2168</c:v>
                </c:pt>
                <c:pt idx="11">
                  <c:v>1950</c:v>
                </c:pt>
                <c:pt idx="14">
                  <c:v>2042</c:v>
                </c:pt>
              </c:numCache>
            </c:numRef>
          </c:val>
          <c:extLst>
            <c:ext xmlns:c16="http://schemas.microsoft.com/office/drawing/2014/chart" uri="{C3380CC4-5D6E-409C-BE32-E72D297353CC}">
              <c16:uniqueId val="{00000002-1FCE-44F4-9E94-DB1B254701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E-44F4-9E94-DB1B254701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CE-44F4-9E94-DB1B254701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E-44F4-9E94-DB1B254701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2042</c:v>
                </c:pt>
                <c:pt idx="3">
                  <c:v>1932</c:v>
                </c:pt>
                <c:pt idx="6">
                  <c:v>1821</c:v>
                </c:pt>
                <c:pt idx="9">
                  <c:v>1677</c:v>
                </c:pt>
                <c:pt idx="12">
                  <c:v>1683</c:v>
                </c:pt>
              </c:numCache>
            </c:numRef>
          </c:val>
          <c:extLst>
            <c:ext xmlns:c16="http://schemas.microsoft.com/office/drawing/2014/chart" uri="{C3380CC4-5D6E-409C-BE32-E72D297353CC}">
              <c16:uniqueId val="{00000006-1FCE-44F4-9E94-DB1B254701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550</c:v>
                </c:pt>
                <c:pt idx="3">
                  <c:v>556</c:v>
                </c:pt>
                <c:pt idx="6">
                  <c:v>504</c:v>
                </c:pt>
                <c:pt idx="9">
                  <c:v>443</c:v>
                </c:pt>
                <c:pt idx="12">
                  <c:v>374</c:v>
                </c:pt>
              </c:numCache>
            </c:numRef>
          </c:val>
          <c:extLst>
            <c:ext xmlns:c16="http://schemas.microsoft.com/office/drawing/2014/chart" uri="{C3380CC4-5D6E-409C-BE32-E72D297353CC}">
              <c16:uniqueId val="{00000007-1FCE-44F4-9E94-DB1B254701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3438</c:v>
                </c:pt>
                <c:pt idx="3">
                  <c:v>3171</c:v>
                </c:pt>
                <c:pt idx="6">
                  <c:v>2907</c:v>
                </c:pt>
                <c:pt idx="9">
                  <c:v>3285</c:v>
                </c:pt>
                <c:pt idx="12">
                  <c:v>3604</c:v>
                </c:pt>
              </c:numCache>
            </c:numRef>
          </c:val>
          <c:extLst>
            <c:ext xmlns:c16="http://schemas.microsoft.com/office/drawing/2014/chart" uri="{C3380CC4-5D6E-409C-BE32-E72D297353CC}">
              <c16:uniqueId val="{00000008-1FCE-44F4-9E94-DB1B254701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FCE-44F4-9E94-DB1B254701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14863</c:v>
                </c:pt>
                <c:pt idx="3">
                  <c:v>16236</c:v>
                </c:pt>
                <c:pt idx="6">
                  <c:v>16367</c:v>
                </c:pt>
                <c:pt idx="9">
                  <c:v>16177</c:v>
                </c:pt>
                <c:pt idx="12">
                  <c:v>15776</c:v>
                </c:pt>
              </c:numCache>
            </c:numRef>
          </c:val>
          <c:extLst>
            <c:ext xmlns:c16="http://schemas.microsoft.com/office/drawing/2014/chart" uri="{C3380CC4-5D6E-409C-BE32-E72D297353CC}">
              <c16:uniqueId val="{0000000A-1FCE-44F4-9E94-DB1B25470179}"/>
            </c:ext>
          </c:extLst>
        </c:ser>
        <c:dLbls>
          <c:showLegendKey val="0"/>
          <c:showVal val="0"/>
          <c:showCatName val="0"/>
          <c:showSerName val="0"/>
          <c:showPercent val="0"/>
          <c:showBubbleSize val="0"/>
        </c:dLbls>
        <c:gapWidth val="100"/>
        <c:overlap val="100"/>
        <c:axId val="158702976"/>
        <c:axId val="15871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5580</c:v>
                </c:pt>
                <c:pt idx="2">
                  <c:v>#N/A</c:v>
                </c:pt>
                <c:pt idx="3">
                  <c:v>#N/A</c:v>
                </c:pt>
                <c:pt idx="4">
                  <c:v>5680</c:v>
                </c:pt>
                <c:pt idx="5">
                  <c:v>#N/A</c:v>
                </c:pt>
                <c:pt idx="6">
                  <c:v>#N/A</c:v>
                </c:pt>
                <c:pt idx="7">
                  <c:v>5139</c:v>
                </c:pt>
                <c:pt idx="8">
                  <c:v>#N/A</c:v>
                </c:pt>
                <c:pt idx="9">
                  <c:v>#N/A</c:v>
                </c:pt>
                <c:pt idx="10">
                  <c:v>5293</c:v>
                </c:pt>
                <c:pt idx="11">
                  <c:v>#N/A</c:v>
                </c:pt>
                <c:pt idx="12">
                  <c:v>#N/A</c:v>
                </c:pt>
                <c:pt idx="13">
                  <c:v>5289</c:v>
                </c:pt>
                <c:pt idx="14">
                  <c:v>#N/A</c:v>
                </c:pt>
              </c:numCache>
            </c:numRef>
          </c:val>
          <c:smooth val="0"/>
          <c:extLst>
            <c:ext xmlns:c16="http://schemas.microsoft.com/office/drawing/2014/chart" uri="{C3380CC4-5D6E-409C-BE32-E72D297353CC}">
              <c16:uniqueId val="{0000000B-1FCE-44F4-9E94-DB1B25470179}"/>
            </c:ext>
          </c:extLst>
        </c:ser>
        <c:dLbls>
          <c:showLegendKey val="0"/>
          <c:showVal val="0"/>
          <c:showCatName val="0"/>
          <c:showSerName val="0"/>
          <c:showPercent val="0"/>
          <c:showBubbleSize val="0"/>
        </c:dLbls>
        <c:marker val="1"/>
        <c:smooth val="0"/>
        <c:axId val="158702976"/>
        <c:axId val="158713344"/>
      </c:lineChart>
      <c:catAx>
        <c:axId val="15870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713344"/>
        <c:crosses val="autoZero"/>
        <c:auto val="1"/>
        <c:lblAlgn val="ctr"/>
        <c:lblOffset val="100"/>
        <c:tickLblSkip val="1"/>
        <c:tickMarkSkip val="1"/>
        <c:noMultiLvlLbl val="0"/>
      </c:catAx>
      <c:valAx>
        <c:axId val="15871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70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1097</c:v>
                </c:pt>
                <c:pt idx="1">
                  <c:v>850</c:v>
                </c:pt>
                <c:pt idx="2">
                  <c:v>801</c:v>
                </c:pt>
              </c:numCache>
            </c:numRef>
          </c:val>
          <c:extLst>
            <c:ext xmlns:c16="http://schemas.microsoft.com/office/drawing/2014/chart" uri="{C3380CC4-5D6E-409C-BE32-E72D297353CC}">
              <c16:uniqueId val="{00000000-83B0-43D5-B8EF-9480589DF3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90</c:v>
                </c:pt>
                <c:pt idx="1">
                  <c:v>3</c:v>
                </c:pt>
                <c:pt idx="2">
                  <c:v>33</c:v>
                </c:pt>
              </c:numCache>
            </c:numRef>
          </c:val>
          <c:extLst>
            <c:ext xmlns:c16="http://schemas.microsoft.com/office/drawing/2014/chart" uri="{C3380CC4-5D6E-409C-BE32-E72D297353CC}">
              <c16:uniqueId val="{00000001-83B0-43D5-B8EF-9480589DF3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1578</c:v>
                </c:pt>
                <c:pt idx="1">
                  <c:v>1574</c:v>
                </c:pt>
                <c:pt idx="2">
                  <c:v>1549</c:v>
                </c:pt>
              </c:numCache>
            </c:numRef>
          </c:val>
          <c:extLst>
            <c:ext xmlns:c16="http://schemas.microsoft.com/office/drawing/2014/chart" uri="{C3380CC4-5D6E-409C-BE32-E72D297353CC}">
              <c16:uniqueId val="{00000002-83B0-43D5-B8EF-9480589DF3F5}"/>
            </c:ext>
          </c:extLst>
        </c:ser>
        <c:dLbls>
          <c:showLegendKey val="0"/>
          <c:showVal val="0"/>
          <c:showCatName val="0"/>
          <c:showSerName val="0"/>
          <c:showPercent val="0"/>
          <c:showBubbleSize val="0"/>
        </c:dLbls>
        <c:gapWidth val="120"/>
        <c:overlap val="100"/>
        <c:axId val="159421184"/>
        <c:axId val="159422720"/>
      </c:barChart>
      <c:catAx>
        <c:axId val="1594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422720"/>
        <c:crosses val="autoZero"/>
        <c:auto val="1"/>
        <c:lblAlgn val="ctr"/>
        <c:lblOffset val="100"/>
        <c:tickLblSkip val="1"/>
        <c:tickMarkSkip val="1"/>
        <c:noMultiLvlLbl val="0"/>
      </c:catAx>
      <c:valAx>
        <c:axId val="15942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4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{BA6391FE-1D16-453C-8AFF-66F05B75C187}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860-402D-894C-B9555DC732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{7F4B3F3C-A958-473C-B5E5-72C9AC12369C}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60-402D-894C-B9555DC732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{98706DE8-EFBE-4005-817A-E1F1F24C4588}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60-402D-894C-B9555DC732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{CF79B42A-3210-4C3A-A025-BF5A6B73C1FE}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60-402D-894C-B9555DC732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{2A4AC60D-2608-45D9-9332-EB63BB0EE4BC}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60-402D-894C-B9555DC732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{4B011B49-F0C8-474D-A91D-8BCACB9FB512}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860-402D-894C-B9555DC732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{44FC381A-ECE6-4B23-8168-A6E75124A4F3}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860-402D-894C-B9555DC732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{6AB5E6E0-0357-40D0-BC71-F4816DC05F5E}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860-402D-894C-B9555DC732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{A838ABBF-E80D-45F0-BABF-853966758F12}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860-402D-894C-B9555DC732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57.9</c:v>
                </c:pt>
                <c:pt idx="16">
                  <c:v>58.3</c:v>
                </c:pt>
                <c:pt idx="24">
                  <c:v>59.4</c:v>
                </c:pt>
                <c:pt idx="32">
                  <c:v>60.5</c:v>
                </c:pt>
              </c:numCache>
            </c:numRef>
          </c:xVal>
          <c:yVal>
            <c:numRef>
              <c:f>公会計指標分析・財政指標組合せ分析表!$BP$51:$DC$51</c:f>
              <c:numCache>
                <c:formatCode>#,##0.0;"▲ "#,##0.0</c:formatCode>
                <c:ptCount val="40"/>
                <c:pt idx="8">
                  <c:v>112.8</c:v>
                </c:pt>
                <c:pt idx="16">
                  <c:v>107.3</c:v>
                </c:pt>
                <c:pt idx="24">
                  <c:v>113.1</c:v>
                </c:pt>
                <c:pt idx="32">
                  <c:v>111.7</c:v>
                </c:pt>
              </c:numCache>
            </c:numRef>
          </c:yVal>
          <c:smooth val="0"/>
          <c:extLst>
            <c:ext xmlns:c16="http://schemas.microsoft.com/office/drawing/2014/chart" uri="{C3380CC4-5D6E-409C-BE32-E72D297353CC}">
              <c16:uniqueId val="{00000009-7860-402D-894C-B9555DC732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{BF2DA145-09CB-4895-97AF-2C3CF22FE0BC}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860-402D-894C-B9555DC732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{4EA50BDA-584A-41D2-A00C-B1F317258ED9}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60-402D-894C-B9555DC732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{DFECF500-292B-4123-820A-247FE4A60393}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60-402D-894C-B9555DC732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{2090FE12-DEA9-46E1-AD58-B36F2A7A740F}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60-402D-894C-B9555DC732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{C315E49C-4E4F-4314-852D-07290E205401}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60-402D-894C-B9555DC7320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{B27CB16B-6E21-46DD-B160-8CEE28D68316}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860-402D-894C-B9555DC7320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{197570ED-3107-40AD-B756-5683ED121A59}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860-402D-894C-B9555DC7320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{845C2B72-7D27-4992-ACCB-F532AAB3E4E5}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860-402D-894C-B9555DC7320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{CE021C31-AA37-43D9-AC20-7588A0811BAE}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860-402D-894C-B9555DC732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7860-402D-894C-B9555DC7320E}"/>
            </c:ext>
          </c:extLst>
        </c:ser>
        <c:dLbls>
          <c:showLegendKey val="0"/>
          <c:showVal val="1"/>
          <c:showCatName val="0"/>
          <c:showSerName val="0"/>
          <c:showPercent val="0"/>
          <c:showBubbleSize val="0"/>
        </c:dLbls>
        <c:axId val="46179840"/>
        <c:axId val="46181760"/>
      </c:scatterChart>
      <c:valAx>
        <c:axId val="46179840"/>
        <c:scaling>
          <c:orientation val="minMax"/>
          <c:max val="60.9"/>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9"/>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{5206DFDD-1F06-4474-8942-C6BE625FA664}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1F1-495F-9958-7F6FFC28579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{8B8D8396-37B0-45F8-A7DE-C0EF5D47CE15}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F1-495F-9958-7F6FFC28579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{D29B3DDF-4E4F-4509-9562-8E173DAC28AC}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F1-495F-9958-7F6FFC28579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{A7D17573-DFC8-4430-BFB8-76276EE9A034}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F1-495F-9958-7F6FFC28579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{01EA4A1F-A037-4531-9BF2-0488176D0F80}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F1-495F-9958-7F6FFC28579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{962CA24A-3022-4E74-9C35-4CD7809A5F68}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1F1-495F-9958-7F6FFC28579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{C232AA03-47C3-4A7F-A8FF-4EB21B6BD6B6}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1F1-495F-9958-7F6FFC28579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{12B96EA7-79A1-4B82-B169-FA99417B4B29}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1F1-495F-9958-7F6FFC28579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{66368A93-797E-44AF-8CC4-14FDA6C1816B}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1F1-495F-9958-7F6FFC28579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10.6</c:v>
                </c:pt>
                <c:pt idx="16">
                  <c:v>10.8</c:v>
                </c:pt>
                <c:pt idx="24">
                  <c:v>11.6</c:v>
                </c:pt>
                <c:pt idx="32">
                  <c:v>12.6</c:v>
                </c:pt>
              </c:numCache>
            </c:numRef>
          </c:xVal>
          <c:yVal>
            <c:numRef>
              <c:f>公会計指標分析・財政指標組合せ分析表!$BP$73:$DC$73</c:f>
              <c:numCache>
                <c:formatCode>#,##0.0;"▲ "#,##0.0</c:formatCode>
                <c:ptCount val="40"/>
                <c:pt idx="0">
                  <c:v>115.2</c:v>
                </c:pt>
                <c:pt idx="8">
                  <c:v>112.8</c:v>
                </c:pt>
                <c:pt idx="16">
                  <c:v>107.3</c:v>
                </c:pt>
                <c:pt idx="24">
                  <c:v>113.1</c:v>
                </c:pt>
                <c:pt idx="32">
                  <c:v>111.7</c:v>
                </c:pt>
              </c:numCache>
            </c:numRef>
          </c:yVal>
          <c:smooth val="0"/>
          <c:extLst>
            <c:ext xmlns:c16="http://schemas.microsoft.com/office/drawing/2014/chart" uri="{C3380CC4-5D6E-409C-BE32-E72D297353CC}">
              <c16:uniqueId val="{00000009-31F1-495F-9958-7F6FFC28579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{948F7F84-CD65-4D2B-846F-B3A36B118B96}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1F1-495F-9958-7F6FFC28579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{A5761D1A-492C-4D8D-9818-2200C1C7B495}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F1-495F-9958-7F6FFC28579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{B8931C58-FA4E-46EF-8441-873B5181C354}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F1-495F-9958-7F6FFC28579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{64AE36C3-FB35-480D-BE6E-19C218DF46B2}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F1-495F-9958-7F6FFC28579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{DAF4D693-090D-4A24-A4D5-30C1757A631B}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F1-495F-9958-7F6FFC28579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{136C96C1-274A-4932-B067-0EBDF094BDE5}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1F1-495F-9958-7F6FFC28579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{C7D248AA-1A04-4464-83FC-8DA53CEED86F}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1F1-495F-9958-7F6FFC285794}"/>
                </c:ext>
              </c:extLst>
            </c:dLbl>
            <c:dLbl>
              <c:idx val="24"/>
              <c:layout>
                <c:manualLayout>
                  <c:x val="-2.765271345077609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{4BE7C29E-A992-4818-B85A-69DEFAC810FD}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1F1-495F-9958-7F6FFC285794}"/>
                </c:ext>
              </c:extLst>
            </c:dLbl>
            <c:dLbl>
              <c:idx val="32"/>
              <c:layout>
                <c:manualLayout>
                  <c:x val="-3.5743269787445221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{B6A274E8-C909-4CA4-9142-2EAA37F7E2AF}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1F1-495F-9958-7F6FFC28579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31F1-495F-9958-7F6FFC285794}"/>
            </c:ext>
          </c:extLst>
        </c:ser>
        <c:dLbls>
          <c:showLegendKey val="0"/>
          <c:showVal val="1"/>
          <c:showCatName val="0"/>
          <c:showSerName val="0"/>
          <c:showPercent val="0"/>
          <c:showBubbleSize val="0"/>
        </c:dLbls>
        <c:axId val="84219776"/>
        <c:axId val="84234240"/>
      </c:scatterChart>
      <c:valAx>
        <c:axId val="84219776"/>
        <c:scaling>
          <c:orientation val="minMax"/>
          <c:max val="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公債費の償還が</a:t>
          </a:r>
          <a:r>
            <a:rPr kumimoji="1" lang="en-US" altLang="ja-JP" sz="1100">
              <a:solidFill>
                <a:schemeClr val="tx1"/>
              </a:solidFill>
              <a:effectLst/>
              <a:latin typeface="+mn-lt"/>
              <a:ea typeface="+mn-ea"/>
              <a:cs typeface="+mn-cs"/>
            </a:rPr>
            <a:t>H21</a:t>
          </a:r>
          <a:r>
            <a:rPr kumimoji="1" lang="ja-JP" altLang="ja-JP" sz="1100">
              <a:solidFill>
                <a:schemeClr val="tx1"/>
              </a:solidFill>
              <a:effectLst/>
              <a:latin typeface="+mn-lt"/>
              <a:ea typeface="+mn-ea"/>
              <a:cs typeface="+mn-cs"/>
            </a:rPr>
            <a:t>をピークに減少傾向にあったが、</a:t>
          </a:r>
          <a:r>
            <a:rPr kumimoji="1" lang="en-US" altLang="ja-JP" sz="1100">
              <a:solidFill>
                <a:schemeClr val="tx1"/>
              </a:solidFill>
              <a:effectLst/>
              <a:latin typeface="+mn-lt"/>
              <a:ea typeface="+mn-ea"/>
              <a:cs typeface="+mn-cs"/>
            </a:rPr>
            <a:t>H28</a:t>
          </a:r>
          <a:r>
            <a:rPr kumimoji="1" lang="ja-JP" altLang="ja-JP"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10.8%</a:t>
          </a:r>
          <a:r>
            <a:rPr kumimoji="1" lang="ja-JP" altLang="ja-JP" sz="1100" b="0" i="0" baseline="0">
              <a:solidFill>
                <a:schemeClr val="tx1"/>
              </a:solidFill>
              <a:effectLst/>
              <a:latin typeface="+mn-lt"/>
              <a:ea typeface="+mn-ea"/>
              <a:cs typeface="+mn-cs"/>
            </a:rPr>
            <a:t>」と増加に転じ</a:t>
          </a:r>
          <a:r>
            <a:rPr kumimoji="1" lang="ja-JP" altLang="en-US" sz="1100" b="0" i="0" baseline="0">
              <a:solidFill>
                <a:schemeClr val="tx1"/>
              </a:solidFill>
              <a:effectLst/>
              <a:latin typeface="+mn-lt"/>
              <a:ea typeface="+mn-ea"/>
              <a:cs typeface="+mn-cs"/>
            </a:rPr>
            <a:t>、</a:t>
          </a:r>
          <a:r>
            <a:rPr kumimoji="1" lang="en-US" altLang="ja-JP" sz="1100" b="0" i="0" baseline="0">
              <a:solidFill>
                <a:schemeClr val="tx1"/>
              </a:solidFill>
              <a:effectLst/>
              <a:latin typeface="+mn-lt"/>
              <a:ea typeface="+mn-ea"/>
              <a:cs typeface="+mn-cs"/>
            </a:rPr>
            <a:t>H29</a:t>
          </a:r>
          <a:r>
            <a:rPr kumimoji="1" lang="ja-JP" altLang="en-US" sz="1100" b="0" i="0" baseline="0">
              <a:solidFill>
                <a:schemeClr val="tx1"/>
              </a:solidFill>
              <a:effectLst/>
              <a:latin typeface="+mn-lt"/>
              <a:ea typeface="+mn-ea"/>
              <a:cs typeface="+mn-cs"/>
            </a:rPr>
            <a:t>は「</a:t>
          </a:r>
          <a:r>
            <a:rPr kumimoji="1" lang="en-US" altLang="ja-JP" sz="1100" b="0" i="0" baseline="0">
              <a:solidFill>
                <a:schemeClr val="tx1"/>
              </a:solidFill>
              <a:effectLst/>
              <a:latin typeface="+mn-lt"/>
              <a:ea typeface="+mn-ea"/>
              <a:cs typeface="+mn-cs"/>
            </a:rPr>
            <a:t>11.6</a:t>
          </a:r>
          <a:r>
            <a:rPr kumimoji="1" lang="ja-JP" altLang="en-US" sz="1100" b="0" i="0" baseline="0">
              <a:solidFill>
                <a:schemeClr val="tx1"/>
              </a:solidFill>
              <a:effectLst/>
              <a:latin typeface="+mn-lt"/>
              <a:ea typeface="+mn-ea"/>
              <a:cs typeface="+mn-cs"/>
            </a:rPr>
            <a:t>％」と増加傾向ある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b="0" i="0" baseline="0">
              <a:solidFill>
                <a:schemeClr val="tx1"/>
              </a:solidFill>
              <a:effectLst/>
              <a:latin typeface="+mn-lt"/>
              <a:ea typeface="+mn-ea"/>
              <a:cs typeface="+mn-cs"/>
            </a:rPr>
            <a:t>　</a:t>
          </a:r>
          <a:r>
            <a:rPr kumimoji="1" lang="en-US" altLang="ja-JP" sz="1100" b="0" i="0" baseline="0">
              <a:solidFill>
                <a:schemeClr val="tx1"/>
              </a:solidFill>
              <a:effectLst/>
              <a:latin typeface="+mn-lt"/>
              <a:ea typeface="+mn-ea"/>
              <a:cs typeface="+mn-cs"/>
            </a:rPr>
            <a:t>H30</a:t>
          </a:r>
          <a:r>
            <a:rPr kumimoji="1" lang="ja-JP" altLang="ja-JP" sz="1100" b="0" i="0" baseline="0">
              <a:solidFill>
                <a:schemeClr val="tx1"/>
              </a:solidFill>
              <a:effectLst/>
              <a:latin typeface="+mn-lt"/>
              <a:ea typeface="+mn-ea"/>
              <a:cs typeface="+mn-cs"/>
            </a:rPr>
            <a:t>においては、</a:t>
          </a:r>
          <a:r>
            <a:rPr kumimoji="1" lang="en-US" altLang="ja-JP" sz="1100" b="0" i="0" baseline="0">
              <a:solidFill>
                <a:schemeClr val="tx1"/>
              </a:solidFill>
              <a:effectLst/>
              <a:latin typeface="+mn-lt"/>
              <a:ea typeface="+mn-ea"/>
              <a:cs typeface="+mn-cs"/>
            </a:rPr>
            <a:t>H29</a:t>
          </a:r>
          <a:r>
            <a:rPr kumimoji="1" lang="ja-JP" altLang="en-US" sz="1100" b="0" i="0" baseline="0">
              <a:solidFill>
                <a:schemeClr val="tx1"/>
              </a:solidFill>
              <a:effectLst/>
              <a:latin typeface="+mn-lt"/>
              <a:ea typeface="+mn-ea"/>
              <a:cs typeface="+mn-cs"/>
            </a:rPr>
            <a:t>同様に</a:t>
          </a:r>
          <a:r>
            <a:rPr kumimoji="1" lang="ja-JP" altLang="ja-JP" sz="1100" b="0" i="0" baseline="0">
              <a:solidFill>
                <a:schemeClr val="tx1"/>
              </a:solidFill>
              <a:effectLst/>
              <a:latin typeface="+mn-lt"/>
              <a:ea typeface="+mn-ea"/>
              <a:cs typeface="+mn-cs"/>
            </a:rPr>
            <a:t>下水道事業における繰出基準見直しによ</a:t>
          </a:r>
          <a:r>
            <a:rPr kumimoji="1" lang="ja-JP" altLang="en-US" sz="1100" b="0" i="0" baseline="0">
              <a:solidFill>
                <a:schemeClr val="tx1"/>
              </a:solidFill>
              <a:effectLst/>
              <a:latin typeface="+mn-lt"/>
              <a:ea typeface="+mn-ea"/>
              <a:cs typeface="+mn-cs"/>
            </a:rPr>
            <a:t>る</a:t>
          </a:r>
          <a:r>
            <a:rPr kumimoji="1" lang="ja-JP" altLang="ja-JP" sz="1100" b="0" i="0" baseline="0">
              <a:solidFill>
                <a:schemeClr val="tx1"/>
              </a:solidFill>
              <a:effectLst/>
              <a:latin typeface="+mn-lt"/>
              <a:ea typeface="+mn-ea"/>
              <a:cs typeface="+mn-cs"/>
            </a:rPr>
            <a:t>準元利償還金の増加</a:t>
          </a:r>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人口減による普通交付税の減収や臨時財政対策債発行可能額の減少が影響して標準財政規模が縮小したことにより「</a:t>
          </a:r>
          <a:r>
            <a:rPr kumimoji="1" lang="en-US" altLang="ja-JP" sz="1100" b="0" i="0" baseline="0">
              <a:solidFill>
                <a:schemeClr val="tx1"/>
              </a:solidFill>
              <a:effectLst/>
              <a:latin typeface="+mn-lt"/>
              <a:ea typeface="+mn-ea"/>
              <a:cs typeface="+mn-cs"/>
            </a:rPr>
            <a:t>12.6%</a:t>
          </a:r>
          <a:r>
            <a:rPr kumimoji="1" lang="ja-JP" altLang="ja-JP" sz="1100" b="0" i="0" baseline="0">
              <a:solidFill>
                <a:schemeClr val="tx1"/>
              </a:solidFill>
              <a:effectLst/>
              <a:latin typeface="+mn-lt"/>
              <a:ea typeface="+mn-ea"/>
              <a:cs typeface="+mn-cs"/>
            </a:rPr>
            <a:t>」に増加している。</a:t>
          </a:r>
          <a:endParaRPr lang="ja-JP" altLang="ja-JP" sz="1400">
            <a:solidFill>
              <a:schemeClr val="tx1"/>
            </a:solidFill>
            <a:effectLst/>
          </a:endParaRPr>
        </a:p>
        <a:p>
          <a:r>
            <a:rPr kumimoji="1" lang="ja-JP" altLang="ja-JP" sz="1100" b="0" i="0" baseline="0">
              <a:solidFill>
                <a:schemeClr val="tx1"/>
              </a:solidFill>
              <a:effectLst/>
              <a:latin typeface="+mn-lt"/>
              <a:ea typeface="+mn-ea"/>
              <a:cs typeface="+mn-cs"/>
            </a:rPr>
            <a:t>　今後も</a:t>
          </a:r>
          <a:r>
            <a:rPr kumimoji="1" lang="ja-JP" altLang="en-US" sz="1100" b="0" i="0" baseline="0">
              <a:solidFill>
                <a:schemeClr val="tx1"/>
              </a:solidFill>
              <a:effectLst/>
              <a:latin typeface="+mn-lt"/>
              <a:ea typeface="+mn-ea"/>
              <a:cs typeface="+mn-cs"/>
            </a:rPr>
            <a:t>合併特例事</a:t>
          </a:r>
          <a:r>
            <a:rPr kumimoji="1" lang="ja-JP" altLang="ja-JP" sz="1100" b="0" i="0" baseline="0">
              <a:solidFill>
                <a:schemeClr val="tx1"/>
              </a:solidFill>
              <a:effectLst/>
              <a:latin typeface="+mn-lt"/>
              <a:ea typeface="+mn-ea"/>
              <a:cs typeface="+mn-cs"/>
            </a:rPr>
            <a:t>業債や過疎対策事業債などを活用した事業が増加していくことから、実質公債費比率の分子の増加が見込まれる。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満期一括償還地方債の利用をしていない。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tx1"/>
              </a:solidFill>
              <a:effectLst/>
              <a:latin typeface="+mn-lt"/>
              <a:ea typeface="+mn-ea"/>
              <a:cs typeface="+mn-cs"/>
            </a:rPr>
            <a:t>　</a:t>
          </a:r>
          <a:r>
            <a:rPr kumimoji="1" lang="ja-JP" altLang="ja-JP" sz="1100" b="0" i="0" baseline="0">
              <a:solidFill>
                <a:schemeClr val="tx1"/>
              </a:solidFill>
              <a:effectLst/>
              <a:latin typeface="+mn-lt"/>
              <a:ea typeface="+mn-ea"/>
              <a:cs typeface="+mn-cs"/>
            </a:rPr>
            <a:t>地方債の現在高については、</a:t>
          </a:r>
          <a:r>
            <a:rPr kumimoji="1" lang="ja-JP" altLang="en-US" sz="1100" b="0" i="0" baseline="0">
              <a:solidFill>
                <a:schemeClr val="tx1"/>
              </a:solidFill>
              <a:effectLst/>
              <a:latin typeface="+mn-lt"/>
              <a:ea typeface="+mn-ea"/>
              <a:cs typeface="+mn-cs"/>
            </a:rPr>
            <a:t>普通建設事業が縮減傾向となり、</a:t>
          </a:r>
          <a:r>
            <a:rPr kumimoji="1" lang="ja-JP" altLang="ja-JP" sz="1100" b="0" i="0" baseline="0">
              <a:solidFill>
                <a:schemeClr val="tx1"/>
              </a:solidFill>
              <a:effectLst/>
              <a:latin typeface="+mn-lt"/>
              <a:ea typeface="+mn-ea"/>
              <a:cs typeface="+mn-cs"/>
            </a:rPr>
            <a:t>新規発行額</a:t>
          </a:r>
          <a:r>
            <a:rPr kumimoji="1" lang="ja-JP" altLang="en-US" sz="1100" b="0" i="0" baseline="0">
              <a:solidFill>
                <a:schemeClr val="tx1"/>
              </a:solidFill>
              <a:effectLst/>
              <a:latin typeface="+mn-lt"/>
              <a:ea typeface="+mn-ea"/>
              <a:cs typeface="+mn-cs"/>
            </a:rPr>
            <a:t>が</a:t>
          </a:r>
          <a:r>
            <a:rPr kumimoji="1" lang="ja-JP" altLang="ja-JP" sz="1100" b="0" i="0" baseline="0">
              <a:solidFill>
                <a:schemeClr val="tx1"/>
              </a:solidFill>
              <a:effectLst/>
              <a:latin typeface="+mn-lt"/>
              <a:ea typeface="+mn-ea"/>
              <a:cs typeface="+mn-cs"/>
            </a:rPr>
            <a:t>元金償還額以下に抑制</a:t>
          </a:r>
          <a:r>
            <a:rPr kumimoji="1" lang="ja-JP" altLang="en-US" sz="1100" b="0" i="0" baseline="0">
              <a:solidFill>
                <a:schemeClr val="tx1"/>
              </a:solidFill>
              <a:effectLst/>
              <a:latin typeface="+mn-lt"/>
              <a:ea typeface="+mn-ea"/>
              <a:cs typeface="+mn-cs"/>
            </a:rPr>
            <a:t>されたことに</a:t>
          </a:r>
          <a:r>
            <a:rPr kumimoji="1" lang="ja-JP" altLang="ja-JP" sz="1100" b="0" i="0" baseline="0">
              <a:solidFill>
                <a:schemeClr val="tx1"/>
              </a:solidFill>
              <a:effectLst/>
              <a:latin typeface="+mn-lt"/>
              <a:ea typeface="+mn-ea"/>
              <a:cs typeface="+mn-cs"/>
            </a:rPr>
            <a:t>より減少している。</a:t>
          </a:r>
          <a:endParaRPr lang="ja-JP" altLang="ja-JP" sz="1400">
            <a:solidFill>
              <a:schemeClr val="tx1"/>
            </a:solidFill>
            <a:effectLst/>
          </a:endParaRPr>
        </a:p>
        <a:p>
          <a:r>
            <a:rPr kumimoji="1" lang="ja-JP" altLang="ja-JP" sz="1100" b="0" i="0" baseline="0">
              <a:solidFill>
                <a:schemeClr val="tx1"/>
              </a:solidFill>
              <a:effectLst/>
              <a:latin typeface="+mn-lt"/>
              <a:ea typeface="+mn-ea"/>
              <a:cs typeface="+mn-cs"/>
            </a:rPr>
            <a:t>　退職手当負担見込額については、</a:t>
          </a:r>
          <a:r>
            <a:rPr kumimoji="1" lang="ja-JP" altLang="en-US" sz="1100" b="0" i="0" baseline="0">
              <a:solidFill>
                <a:schemeClr val="tx1"/>
              </a:solidFill>
              <a:effectLst/>
              <a:latin typeface="+mn-lt"/>
              <a:ea typeface="+mn-ea"/>
              <a:cs typeface="+mn-cs"/>
            </a:rPr>
            <a:t>下水道事業における地方債残高は減少しているが、</a:t>
          </a:r>
          <a:r>
            <a:rPr kumimoji="1" lang="en-US" altLang="ja-JP" sz="1100" b="0" i="0" baseline="0">
              <a:solidFill>
                <a:schemeClr val="tx1"/>
              </a:solidFill>
              <a:effectLst/>
              <a:latin typeface="+mn-lt"/>
              <a:ea typeface="+mn-ea"/>
              <a:cs typeface="+mn-cs"/>
            </a:rPr>
            <a:t>H29</a:t>
          </a:r>
          <a:r>
            <a:rPr kumimoji="1" lang="ja-JP" altLang="en-US" sz="1100" b="0" i="0" baseline="0">
              <a:solidFill>
                <a:schemeClr val="tx1"/>
              </a:solidFill>
              <a:effectLst/>
              <a:latin typeface="+mn-lt"/>
              <a:ea typeface="+mn-ea"/>
              <a:cs typeface="+mn-cs"/>
            </a:rPr>
            <a:t>から</a:t>
          </a:r>
          <a:r>
            <a:rPr kumimoji="1" lang="ja-JP" altLang="ja-JP" sz="1100">
              <a:solidFill>
                <a:schemeClr val="tx1"/>
              </a:solidFill>
              <a:effectLst/>
              <a:latin typeface="+mn-lt"/>
              <a:ea typeface="+mn-ea"/>
              <a:cs typeface="+mn-cs"/>
            </a:rPr>
            <a:t>繰出基準見直し</a:t>
          </a:r>
          <a:r>
            <a:rPr kumimoji="1" lang="ja-JP" altLang="en-US" sz="1100">
              <a:solidFill>
                <a:schemeClr val="tx1"/>
              </a:solidFill>
              <a:effectLst/>
              <a:latin typeface="+mn-lt"/>
              <a:ea typeface="+mn-ea"/>
              <a:cs typeface="+mn-cs"/>
            </a:rPr>
            <a:t>により</a:t>
          </a:r>
          <a:r>
            <a:rPr kumimoji="1" lang="ja-JP" altLang="en-US" sz="1100" b="0" i="0" baseline="0">
              <a:solidFill>
                <a:schemeClr val="tx1"/>
              </a:solidFill>
              <a:effectLst/>
              <a:latin typeface="+mn-lt"/>
              <a:ea typeface="+mn-ea"/>
              <a:cs typeface="+mn-cs"/>
            </a:rPr>
            <a:t>繰入額が増加したため増加となている。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充当可能基金については、地方交付税や一般財源収入の減少に対して財政調整基金を取り崩したため減少</a:t>
          </a:r>
          <a:r>
            <a:rPr kumimoji="1" lang="ja-JP" altLang="en-US" sz="1100" b="0" i="0" baseline="0">
              <a:solidFill>
                <a:schemeClr val="tx1"/>
              </a:solidFill>
              <a:effectLst/>
              <a:latin typeface="+mn-lt"/>
              <a:ea typeface="+mn-ea"/>
              <a:cs typeface="+mn-cs"/>
            </a:rPr>
            <a:t>となったが、ふるさとかつらぎ基金および減債基金を積立したことによる増加により、全体として増加となっている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和歌山県かつらぎ町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交付税等の経常一般財源の減少による財源補てんや事業実施に伴う充当により全体として減少している。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現在の収支状況において基金残高の減少は避けられない状況であり、現在高の減少をいかに減らすかについて目下の目標である。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地域の振興並びに町民の一体感の醸成。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庁舎等の建設。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施策に取り組むため寄附金を募り、環境保全・高齢者福祉の増進・教育の振興など必要な施策に充当。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学校の新築、改築など、公立学校施設の計画的な整備に充当。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在宅福祉の向上、健康づくり等の地域の実情に応じたきめ細かい福祉社会の促進。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まちづくり基金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自治振興費、集会所維持費補助金等への充当したことによる減。</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ふるさとかつらぎ基金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寄附額分積立による増。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公立学校施設整備基金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学校施設用地の使用料収入分等の積立による増。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地域医療体制整備促進事業、インフルエンザ予防接種委託料等への充当したことによる減。　 </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各基金の目的に沿った事業の財源として充当を行う予定。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交付税等の経常一般財源の減少による財源補てんによる減。</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令和４年までに収支の改善を行い、黒字分を積立。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臨時財政対策債発行額の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％を積立したことによる増。</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臨時財政対策債発行額の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％を積立。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本町は、南北に長い地形から、類似団体と比較して多くのインフラを整備しており、また、日本の経済成長に伴い、昭和４０年代半ばから昭和５０年代にかけて多くの公共施設を建設してきた。有形固定資産減価償却率は全国平均並みとなっているが、これは平成２２年以降に小学校の統廃合</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幼保一元化のための施設を整備したこと、観光施設を新たに整備したために有形固定資産全体での減価償却率を押し下げている。一方で老朽化した施設も多く有していることから、有形固定資産減価償却率を用いた今後の更新費用の推計については、この点を考慮する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31750</xdr:rowOff>
    </xdr:from>
    <xdr:to>
      <xdr:col>23</xdr:col>
      <xdr:colOff>136525</xdr:colOff>
      <xdr:row>28</xdr:row>
      <xdr:rowOff>133350</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54627</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71332</xdr:rowOff>
    </xdr:from>
    <xdr:to>
      <xdr:col>19</xdr:col>
      <xdr:colOff>187325</xdr:colOff>
      <xdr:row>29</xdr:row>
      <xdr:rowOff>1482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82550</xdr:rowOff>
    </xdr:from>
    <xdr:to>
      <xdr:col>23</xdr:col>
      <xdr:colOff>85725</xdr:colOff>
      <xdr:row>28</xdr:row>
      <xdr:rowOff>122132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5654675"/>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110913</xdr:rowOff>
    </xdr:from>
    <xdr:to>
      <xdr:col>15</xdr:col>
      <xdr:colOff>187325</xdr:colOff>
      <xdr:row>29</xdr:row>
      <xdr:rowOff>41063</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122132</xdr:rowOff>
    </xdr:from>
    <xdr:to>
      <xdr:col>19</xdr:col>
      <xdr:colOff>136525</xdr:colOff>
      <xdr:row>28</xdr:row>
      <xdr:rowOff>161713</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569425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125307</xdr:rowOff>
    </xdr:from>
    <xdr:to>
      <xdr:col>11</xdr:col>
      <xdr:colOff>187325</xdr:colOff>
      <xdr:row>29</xdr:row>
      <xdr:rowOff>55457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161713</xdr:rowOff>
    </xdr:from>
    <xdr:to>
      <xdr:col>15</xdr:col>
      <xdr:colOff>136525</xdr:colOff>
      <xdr:row>29</xdr:row>
      <xdr:rowOff>4657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573383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111354</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18009</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57590</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mn-lt"/>
              <a:ea typeface="+mn-ea"/>
              <a:cs typeface="+mn-cs"/>
            </a:rPr>
            <a:t>本町は、他の団体と比べて地方債残高が多く、</a:t>
          </a:r>
          <a:r>
            <a:rPr lang="ja-JP" altLang="en-US" sz="1000" b="0" i="0" baseline="0">
              <a:solidFill>
                <a:schemeClr val="dk1"/>
              </a:solidFill>
              <a:effectLst/>
              <a:latin typeface="+mn-lt"/>
              <a:ea typeface="+mn-ea"/>
              <a:cs typeface="+mn-cs"/>
            </a:rPr>
            <a:t>債務償還比率も類似団体平均を大きく上回る</a:t>
          </a:r>
          <a:r>
            <a:rPr lang="en-US" altLang="ja-JP" sz="1000" b="0" i="0" baseline="0">
              <a:solidFill>
                <a:schemeClr val="dk1"/>
              </a:solidFill>
              <a:effectLst/>
              <a:latin typeface="+mn-lt"/>
              <a:ea typeface="+mn-ea"/>
              <a:cs typeface="+mn-cs"/>
            </a:rPr>
            <a:t>1,070.5%</a:t>
          </a:r>
          <a:r>
            <a:rPr lang="ja-JP" altLang="en-US" sz="1000" b="0" i="0" baseline="0">
              <a:solidFill>
                <a:schemeClr val="dk1"/>
              </a:solidFill>
              <a:effectLst/>
              <a:latin typeface="+mn-lt"/>
              <a:ea typeface="+mn-ea"/>
              <a:cs typeface="+mn-cs"/>
            </a:rPr>
            <a:t>と</a:t>
          </a:r>
          <a:r>
            <a:rPr lang="ja-JP" altLang="ja-JP" sz="1000" b="0" i="0" baseline="0">
              <a:solidFill>
                <a:schemeClr val="dk1"/>
              </a:solidFill>
              <a:effectLst/>
              <a:latin typeface="+mn-lt"/>
              <a:ea typeface="+mn-ea"/>
              <a:cs typeface="+mn-cs"/>
            </a:rPr>
            <a:t>地方債の負担が重い状況になっているとい</a:t>
          </a:r>
          <a:r>
            <a:rPr lang="ja-JP" altLang="en-US" sz="1000" b="0" i="0" baseline="0">
              <a:solidFill>
                <a:schemeClr val="dk1"/>
              </a:solidFill>
              <a:effectLst/>
              <a:latin typeface="+mn-lt"/>
              <a:ea typeface="+mn-ea"/>
              <a:cs typeface="+mn-cs"/>
            </a:rPr>
            <a:t>え</a:t>
          </a:r>
          <a:r>
            <a:rPr lang="ja-JP" altLang="ja-JP" sz="1000" b="0" i="0" baseline="0">
              <a:solidFill>
                <a:schemeClr val="dk1"/>
              </a:solidFill>
              <a:effectLst/>
              <a:latin typeface="+mn-lt"/>
              <a:ea typeface="+mn-ea"/>
              <a:cs typeface="+mn-cs"/>
            </a:rPr>
            <a:t>る。今後もかつらぎ西部公園整備や妙寺団地建替</a:t>
          </a:r>
          <a:r>
            <a:rPr lang="ja-JP" altLang="en-US" sz="1000" b="0" i="0" baseline="0">
              <a:solidFill>
                <a:schemeClr val="dk1"/>
              </a:solidFill>
              <a:effectLst/>
              <a:latin typeface="+mn-lt"/>
              <a:ea typeface="+mn-ea"/>
              <a:cs typeface="+mn-cs"/>
            </a:rPr>
            <a:t>、防災情報伝達システム整備</a:t>
          </a:r>
          <a:r>
            <a:rPr lang="ja-JP" altLang="ja-JP" sz="1000" b="0" i="0" baseline="0">
              <a:solidFill>
                <a:schemeClr val="dk1"/>
              </a:solidFill>
              <a:effectLst/>
              <a:latin typeface="+mn-lt"/>
              <a:ea typeface="+mn-ea"/>
              <a:cs typeface="+mn-cs"/>
            </a:rPr>
            <a:t>などの大規模事業による地方債の増加が予想されるが、過度な地方債残高とならないよう</a:t>
          </a:r>
          <a:r>
            <a:rPr lang="ja-JP" altLang="en-US" sz="1000" b="0" i="0" baseline="0">
              <a:solidFill>
                <a:schemeClr val="dk1"/>
              </a:solidFill>
              <a:effectLst/>
              <a:latin typeface="+mn-lt"/>
              <a:ea typeface="+mn-ea"/>
              <a:cs typeface="+mn-cs"/>
            </a:rPr>
            <a:t>、計画的な地方債の発行に努める必要がある</a:t>
          </a:r>
          <a:r>
            <a:rPr lang="ja-JP" altLang="ja-JP" sz="1000" b="0" i="0" baseline="0">
              <a:solidFill>
                <a:schemeClr val="dk1"/>
              </a:solidFill>
              <a:effectLst/>
              <a:latin typeface="+mn-lt"/>
              <a:ea typeface="+mn-ea"/>
              <a:cs typeface="+mn-cs"/>
            </a:rPr>
            <a:t>。</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67487</xdr:rowOff>
    </xdr:from>
    <xdr:to>
      <xdr:col>76</xdr:col>
      <xdr:colOff>21589</xdr:colOff>
      <xdr:row>33</xdr:row>
      <xdr:rowOff>133999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flipV="1">
          <a:off x="14793595" y="5468162"/>
          <a:ext cx="1269" cy="109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137826</xdr:rowOff>
    </xdr:from>
    <xdr:ext cx="469744" cy="259045"/>
    <xdr:sp macro="" textlink="">
      <xdr:nvSpPr>
        <xdr:cNvPr id="122" name="債務償還比率最小値テキスト">
          <a:extLst>
            <a:ext uri="{FF2B5EF4-FFF2-40B4-BE49-F238E27FC236}">
              <a16:creationId xmlns:a16="http://schemas.microsoft.com/office/drawing/2014/main" id="{00000000-0008-0000-0000-00007A000000}"/>
            </a:ext>
          </a:extLst>
        </xdr:cNvPr>
        <xdr:cNvSpPr txBox="1"/>
      </xdr:nvSpPr>
      <xdr:spPr>
        <a:xfrm>
          <a:off x="14846300" y="656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133999</xdr:rowOff>
    </xdr:from>
    <xdr:to>
      <xdr:col>76</xdr:col>
      <xdr:colOff>111125</xdr:colOff>
      <xdr:row>33</xdr:row>
      <xdr:rowOff>133999</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4706600" y="656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14164</xdr:rowOff>
    </xdr:from>
    <xdr:ext cx="560923" cy="259045"/>
    <xdr:sp macro="" textlink="">
      <xdr:nvSpPr>
        <xdr:cNvPr id="124" name="債務償還比率最大値テキスト">
          <a:extLst>
            <a:ext uri="{FF2B5EF4-FFF2-40B4-BE49-F238E27FC236}">
              <a16:creationId xmlns:a16="http://schemas.microsoft.com/office/drawing/2014/main" id="{00000000-0008-0000-0000-00007C000000}"/>
            </a:ext>
          </a:extLst>
        </xdr:cNvPr>
        <xdr:cNvSpPr txBox="1"/>
      </xdr:nvSpPr>
      <xdr:spPr>
        <a:xfrm>
          <a:off x="14846300" y="52433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67487</xdr:rowOff>
    </xdr:from>
    <xdr:to>
      <xdr:col>76</xdr:col>
      <xdr:colOff>111125</xdr:colOff>
      <xdr:row>27</xdr:row>
      <xdr:rowOff>67487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54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118148</xdr:rowOff>
    </xdr:from>
    <xdr:ext cx="469744" cy="259045"/>
    <xdr:sp macro="" textlink="">
      <xdr:nvSpPr>
        <xdr:cNvPr id="126" name="債務償還比率平均値テキスト">
          <a:extLst>
            <a:ext uri="{FF2B5EF4-FFF2-40B4-BE49-F238E27FC236}">
              <a16:creationId xmlns:a16="http://schemas.microsoft.com/office/drawing/2014/main" id="{00000000-0008-0000-0000-00007E000000}"/>
            </a:ext>
          </a:extLst>
        </xdr:cNvPr>
        <xdr:cNvSpPr txBox="1"/>
      </xdr:nvSpPr>
      <xdr:spPr>
        <a:xfrm>
          <a:off x="14846300" y="6033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139721</xdr:rowOff>
    </xdr:from>
    <xdr:to>
      <xdr:col>76</xdr:col>
      <xdr:colOff>73025</xdr:colOff>
      <xdr:row>31</xdr:row>
      <xdr:rowOff>69871</xdr:rowOff>
    </xdr:to>
    <xdr:sp macro="" textlink="">
      <xdr:nvSpPr>
        <xdr:cNvPr id="127" name="フローチャート: 判断 126">
          <a:extLst>
            <a:ext uri="{FF2B5EF4-FFF2-40B4-BE49-F238E27FC236}">
              <a16:creationId xmlns:a16="http://schemas.microsoft.com/office/drawing/2014/main" id="{00000000-0008-0000-0000-00007F000000}"/>
            </a:ext>
          </a:extLst>
        </xdr:cNvPr>
        <xdr:cNvSpPr/>
      </xdr:nvSpPr>
      <xdr:spPr>
        <a:xfrm>
          <a:off x="14744700" y="60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149797</xdr:rowOff>
    </xdr:from>
    <xdr:to>
      <xdr:col>72</xdr:col>
      <xdr:colOff>123825</xdr:colOff>
      <xdr:row>31</xdr:row>
      <xdr:rowOff>79947</xdr:rowOff>
    </xdr:to>
    <xdr:sp macro="" textlink="">
      <xdr:nvSpPr>
        <xdr:cNvPr id="128" name="フローチャート: 判断 127">
          <a:extLst>
            <a:ext uri="{FF2B5EF4-FFF2-40B4-BE49-F238E27FC236}">
              <a16:creationId xmlns:a16="http://schemas.microsoft.com/office/drawing/2014/main" id="{00000000-0008-0000-0000-000080000000}"/>
            </a:ext>
          </a:extLst>
        </xdr:cNvPr>
        <xdr:cNvSpPr/>
      </xdr:nvSpPr>
      <xdr:spPr>
        <a:xfrm>
          <a:off x="14033500" y="606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16687</xdr:rowOff>
    </xdr:from>
    <xdr:to>
      <xdr:col>76</xdr:col>
      <xdr:colOff>73025</xdr:colOff>
      <xdr:row>27</xdr:row>
      <xdr:rowOff>118287</xdr:rowOff>
    </xdr:to>
    <xdr:sp macro="" textlink="">
      <xdr:nvSpPr>
        <xdr:cNvPr id="134" name="楕円 133">
          <a:extLst>
            <a:ext uri="{FF2B5EF4-FFF2-40B4-BE49-F238E27FC236}">
              <a16:creationId xmlns:a16="http://schemas.microsoft.com/office/drawing/2014/main" id="{00000000-0008-0000-0000-000086000000}"/>
            </a:ext>
          </a:extLst>
        </xdr:cNvPr>
        <xdr:cNvSpPr/>
      </xdr:nvSpPr>
      <xdr:spPr>
        <a:xfrm>
          <a:off x="14744700" y="54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141164</xdr:rowOff>
    </xdr:from>
    <xdr:ext cx="560923" cy="259045"/>
    <xdr:sp macro="" textlink="">
      <xdr:nvSpPr>
        <xdr:cNvPr id="135" name="債務償還比率該当値テキスト">
          <a:extLst>
            <a:ext uri="{FF2B5EF4-FFF2-40B4-BE49-F238E27FC236}">
              <a16:creationId xmlns:a16="http://schemas.microsoft.com/office/drawing/2014/main" id="{00000000-0008-0000-0000-000087000000}"/>
            </a:ext>
          </a:extLst>
        </xdr:cNvPr>
        <xdr:cNvSpPr txBox="1"/>
      </xdr:nvSpPr>
      <xdr:spPr>
        <a:xfrm>
          <a:off x="14846300" y="53703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19015</xdr:rowOff>
    </xdr:from>
    <xdr:to>
      <xdr:col>72</xdr:col>
      <xdr:colOff>123825</xdr:colOff>
      <xdr:row>26</xdr:row>
      <xdr:rowOff>120615</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033500" y="52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69815</xdr:rowOff>
    </xdr:from>
    <xdr:to>
      <xdr:col>76</xdr:col>
      <xdr:colOff>22225</xdr:colOff>
      <xdr:row>27</xdr:row>
      <xdr:rowOff>67487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084300" y="5299040"/>
          <a:ext cx="7112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71074</xdr:rowOff>
    </xdr:from>
    <xdr:ext cx="469744" cy="259045"/>
    <xdr:sp macro="" textlink="">
      <xdr:nvSpPr>
        <xdr:cNvPr id="138" name="n_1aveValue債務償還比率">
          <a:extLst>
            <a:ext uri="{FF2B5EF4-FFF2-40B4-BE49-F238E27FC236}">
              <a16:creationId xmlns:a16="http://schemas.microsoft.com/office/drawing/2014/main" id="{00000000-0008-0000-0000-00008A000000}"/>
            </a:ext>
          </a:extLst>
        </xdr:cNvPr>
        <xdr:cNvSpPr txBox="1"/>
      </xdr:nvSpPr>
      <xdr:spPr>
        <a:xfrm>
          <a:off x="13836727" y="615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137142</xdr:rowOff>
    </xdr:from>
    <xdr:ext cx="560923" cy="259045"/>
    <xdr:sp macro="" textlink="">
      <xdr:nvSpPr>
        <xdr:cNvPr id="139" name="n_1mainValue債務償還比率">
          <a:extLst>
            <a:ext uri="{FF2B5EF4-FFF2-40B4-BE49-F238E27FC236}">
              <a16:creationId xmlns:a16="http://schemas.microsoft.com/office/drawing/2014/main" id="{00000000-0008-0000-0000-00008B000000}"/>
            </a:ext>
          </a:extLst>
        </xdr:cNvPr>
        <xdr:cNvSpPr txBox="1"/>
      </xdr:nvSpPr>
      <xdr:spPr>
        <a:xfrm>
          <a:off x="13791138" y="50234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0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166370</xdr:rowOff>
    </xdr:from>
    <xdr:to>
      <xdr:col>24</xdr:col>
      <xdr:colOff>114300</xdr:colOff>
      <xdr:row>34</xdr:row>
      <xdr:rowOff>96520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17797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52070</xdr:rowOff>
    </xdr:from>
    <xdr:to>
      <xdr:col>20</xdr:col>
      <xdr:colOff>38100</xdr:colOff>
      <xdr:row>34</xdr:row>
      <xdr:rowOff>153670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45720</xdr:rowOff>
    </xdr:from>
    <xdr:to>
      <xdr:col>24</xdr:col>
      <xdr:colOff>63500</xdr:colOff>
      <xdr:row>34</xdr:row>
      <xdr:rowOff>102870</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58750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120650</xdr:rowOff>
    </xdr:from>
    <xdr:to>
      <xdr:col>15</xdr:col>
      <xdr:colOff>101600</xdr:colOff>
      <xdr:row>35</xdr:row>
      <xdr:rowOff>50800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35</xdr:row>
      <xdr:rowOff>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59321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10160</xdr:rowOff>
    </xdr:from>
    <xdr:to>
      <xdr:col>10</xdr:col>
      <xdr:colOff>165100</xdr:colOff>
      <xdr:row>35</xdr:row>
      <xdr:rowOff>111760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0</xdr:rowOff>
    </xdr:from>
    <xdr:to>
      <xdr:col>15</xdr:col>
      <xdr:colOff>50800</xdr:colOff>
      <xdr:row>35</xdr:row>
      <xdr:rowOff>60960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019300" y="60007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102887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170197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100-000052000000}"/>
            </a:ext>
          </a:extLst>
        </xdr:cNvPr>
        <xdr:cNvSpPr txBox="1"/>
      </xdr:nvSpPr>
      <xdr:spPr>
        <a:xfrm>
          <a:off x="3582044" y="56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67327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100-000053000000}"/>
            </a:ext>
          </a:extLst>
        </xdr:cNvPr>
        <xdr:cNvSpPr txBox="1"/>
      </xdr:nvSpPr>
      <xdr:spPr>
        <a:xfrm>
          <a:off x="2705744"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128287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100-000054000000}"/>
            </a:ext>
          </a:extLst>
        </xdr:cNvPr>
        <xdr:cNvSpPr txBox="1"/>
      </xdr:nvSpPr>
      <xdr:spPr>
        <a:xfrm>
          <a:off x="1816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1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a:extLst>
            <a:ext uri="{FF2B5EF4-FFF2-40B4-BE49-F238E27FC236}">
              <a16:creationId xmlns:a16="http://schemas.microsoft.com/office/drawing/2014/main" id="{00000000-0008-0000-0100-00006F000000}"/>
            </a:ext>
          </a:extLst>
        </xdr:cNvPr>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a:extLst>
            <a:ext uri="{FF2B5EF4-FFF2-40B4-BE49-F238E27FC236}">
              <a16:creationId xmlns:a16="http://schemas.microsoft.com/office/drawing/2014/main" id="{00000000-0008-0000-0100-000071000000}"/>
            </a:ext>
          </a:extLst>
        </xdr:cNvPr>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a:extLst>
            <a:ext uri="{FF2B5EF4-FFF2-40B4-BE49-F238E27FC236}">
              <a16:creationId xmlns:a16="http://schemas.microsoft.com/office/drawing/2014/main" id="{00000000-0008-0000-0100-000073000000}"/>
            </a:ext>
          </a:extLst>
        </xdr:cNvPr>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125647</xdr:rowOff>
    </xdr:from>
    <xdr:to>
      <xdr:col>55</xdr:col>
      <xdr:colOff>50800</xdr:colOff>
      <xdr:row>40</xdr:row>
      <xdr:rowOff>55797</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68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104074</xdr:rowOff>
    </xdr:from>
    <xdr:ext cx="534377"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130763</xdr:rowOff>
    </xdr:from>
    <xdr:to>
      <xdr:col>50</xdr:col>
      <xdr:colOff>165100</xdr:colOff>
      <xdr:row>40</xdr:row>
      <xdr:rowOff>60913</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68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4997</xdr:rowOff>
    </xdr:from>
    <xdr:to>
      <xdr:col>55</xdr:col>
      <xdr:colOff>0</xdr:colOff>
      <xdr:row>40</xdr:row>
      <xdr:rowOff>10113</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6862997"/>
          <a:ext cx="8382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99107</xdr:rowOff>
    </xdr:from>
    <xdr:to>
      <xdr:col>46</xdr:col>
      <xdr:colOff>38100</xdr:colOff>
      <xdr:row>41</xdr:row>
      <xdr:rowOff>29257</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69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10113</xdr:rowOff>
    </xdr:from>
    <xdr:to>
      <xdr:col>50</xdr:col>
      <xdr:colOff>114300</xdr:colOff>
      <xdr:row>40</xdr:row>
      <xdr:rowOff>149907</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6868113"/>
          <a:ext cx="889000" cy="13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165096</xdr:rowOff>
    </xdr:from>
    <xdr:to>
      <xdr:col>41</xdr:col>
      <xdr:colOff>101600</xdr:colOff>
      <xdr:row>40</xdr:row>
      <xdr:rowOff>95246</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685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44446</xdr:rowOff>
    </xdr:from>
    <xdr:to>
      <xdr:col>45</xdr:col>
      <xdr:colOff>177800</xdr:colOff>
      <xdr:row>40</xdr:row>
      <xdr:rowOff>149907</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861300" y="6902446"/>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52040</xdr:rowOff>
    </xdr:from>
    <xdr:ext cx="534377" cy="259045"/>
    <xdr:sp macro="" textlink="">
      <xdr:nvSpPr>
        <xdr:cNvPr id="136" name="n_1mainValue【道路】&#10;一人当たり延長">
          <a:extLst>
            <a:ext uri="{FF2B5EF4-FFF2-40B4-BE49-F238E27FC236}">
              <a16:creationId xmlns:a16="http://schemas.microsoft.com/office/drawing/2014/main" id="{00000000-0008-0000-0100-000088000000}"/>
            </a:ext>
          </a:extLst>
        </xdr:cNvPr>
        <xdr:cNvSpPr txBox="1"/>
      </xdr:nvSpPr>
      <xdr:spPr>
        <a:xfrm>
          <a:off x="9359411" y="69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20384</xdr:rowOff>
    </xdr:from>
    <xdr:ext cx="534377" cy="259045"/>
    <xdr:sp macro="" textlink="">
      <xdr:nvSpPr>
        <xdr:cNvPr id="137" name="n_2mainValue【道路】&#10;一人当たり延長">
          <a:extLst>
            <a:ext uri="{FF2B5EF4-FFF2-40B4-BE49-F238E27FC236}">
              <a16:creationId xmlns:a16="http://schemas.microsoft.com/office/drawing/2014/main" id="{00000000-0008-0000-0100-000089000000}"/>
            </a:ext>
          </a:extLst>
        </xdr:cNvPr>
        <xdr:cNvSpPr txBox="1"/>
      </xdr:nvSpPr>
      <xdr:spPr>
        <a:xfrm>
          <a:off x="8483111" y="70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86373</xdr:rowOff>
    </xdr:from>
    <xdr:ext cx="534377" cy="259045"/>
    <xdr:sp macro="" textlink="">
      <xdr:nvSpPr>
        <xdr:cNvPr id="138" name="n_3mainValue【道路】&#10;一人当たり延長">
          <a:extLst>
            <a:ext uri="{FF2B5EF4-FFF2-40B4-BE49-F238E27FC236}">
              <a16:creationId xmlns:a16="http://schemas.microsoft.com/office/drawing/2014/main" id="{00000000-0008-0000-0100-00008A000000}"/>
            </a:ext>
          </a:extLst>
        </xdr:cNvPr>
        <xdr:cNvSpPr txBox="1"/>
      </xdr:nvSpPr>
      <xdr:spPr>
        <a:xfrm>
          <a:off x="7594111" y="69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1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100-0000A2000000}"/>
            </a:ext>
          </a:extLst>
        </xdr:cNvPr>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100-0000A4000000}"/>
            </a:ext>
          </a:extLst>
        </xdr:cNvPr>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100-0000A6000000}"/>
            </a:ext>
          </a:extLst>
        </xdr:cNvPr>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a:extLst>
            <a:ext uri="{FF2B5EF4-FFF2-40B4-BE49-F238E27FC236}">
              <a16:creationId xmlns:a16="http://schemas.microsoft.com/office/drawing/2014/main" id="{00000000-0008-0000-0100-0000A7000000}"/>
            </a:ext>
          </a:extLst>
        </xdr:cNvPr>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31496</xdr:rowOff>
    </xdr:from>
    <xdr:to>
      <xdr:col>24</xdr:col>
      <xdr:colOff>114300</xdr:colOff>
      <xdr:row>61</xdr:row>
      <xdr:rowOff>133096</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45847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9923</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100-0000B1000000}"/>
            </a:ext>
          </a:extLst>
        </xdr:cNvPr>
        <xdr:cNvSpPr txBox="1"/>
      </xdr:nvSpPr>
      <xdr:spPr>
        <a:xfrm>
          <a:off x="4673600"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58928</xdr:rowOff>
    </xdr:from>
    <xdr:to>
      <xdr:col>20</xdr:col>
      <xdr:colOff>38100</xdr:colOff>
      <xdr:row>61</xdr:row>
      <xdr:rowOff>160528</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3746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82296</xdr:rowOff>
    </xdr:from>
    <xdr:to>
      <xdr:col>24</xdr:col>
      <xdr:colOff>63500</xdr:colOff>
      <xdr:row>61</xdr:row>
      <xdr:rowOff>109728</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flipV="1">
          <a:off x="3797300" y="1054074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2857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109728</xdr:rowOff>
    </xdr:from>
    <xdr:to>
      <xdr:col>19</xdr:col>
      <xdr:colOff>177800</xdr:colOff>
      <xdr:row>61</xdr:row>
      <xdr:rowOff>137160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2908300" y="105681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116078</xdr:rowOff>
    </xdr:from>
    <xdr:to>
      <xdr:col>10</xdr:col>
      <xdr:colOff>165100</xdr:colOff>
      <xdr:row>62</xdr:row>
      <xdr:rowOff>46228</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1968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166878</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019300" y="1059561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100-0000B8000000}"/>
            </a:ext>
          </a:extLst>
        </xdr:cNvPr>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100-0000B9000000}"/>
            </a:ext>
          </a:extLst>
        </xdr:cNvPr>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151655</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3582044" y="1061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37355</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1816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1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100-0000D8000000}"/>
            </a:ext>
          </a:extLst>
        </xdr:cNvPr>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100-0000DA000000}"/>
            </a:ext>
          </a:extLst>
        </xdr:cNvPr>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164976</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100-0000DC000000}"/>
            </a:ext>
          </a:extLst>
        </xdr:cNvPr>
        <xdr:cNvSpPr txBox="1"/>
      </xdr:nvSpPr>
      <xdr:spPr>
        <a:xfrm>
          <a:off x="10515600" y="10623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37040</xdr:rowOff>
    </xdr:from>
    <xdr:to>
      <xdr:col>55</xdr:col>
      <xdr:colOff>50800</xdr:colOff>
      <xdr:row>61</xdr:row>
      <xdr:rowOff>138640</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10426700" y="1049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59917</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100-0000E7000000}"/>
            </a:ext>
          </a:extLst>
        </xdr:cNvPr>
        <xdr:cNvSpPr txBox="1"/>
      </xdr:nvSpPr>
      <xdr:spPr>
        <a:xfrm>
          <a:off x="10515600" y="1034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45926</xdr:rowOff>
    </xdr:from>
    <xdr:to>
      <xdr:col>50</xdr:col>
      <xdr:colOff>165100</xdr:colOff>
      <xdr:row>61</xdr:row>
      <xdr:rowOff>147526</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9588500" y="105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87840</xdr:rowOff>
    </xdr:from>
    <xdr:to>
      <xdr:col>55</xdr:col>
      <xdr:colOff>0</xdr:colOff>
      <xdr:row>61</xdr:row>
      <xdr:rowOff>96726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9639300" y="10546290"/>
          <a:ext cx="8382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54818</xdr:rowOff>
    </xdr:from>
    <xdr:to>
      <xdr:col>46</xdr:col>
      <xdr:colOff>38100</xdr:colOff>
      <xdr:row>61</xdr:row>
      <xdr:rowOff>156418</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8699500" y="105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96726</xdr:rowOff>
    </xdr:from>
    <xdr:to>
      <xdr:col>50</xdr:col>
      <xdr:colOff>114300</xdr:colOff>
      <xdr:row>61</xdr:row>
      <xdr:rowOff>105618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8750300" y="10555176"/>
          <a:ext cx="8890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64626</xdr:rowOff>
    </xdr:from>
    <xdr:to>
      <xdr:col>41</xdr:col>
      <xdr:colOff>101600</xdr:colOff>
      <xdr:row>61</xdr:row>
      <xdr:rowOff>166226</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7810500" y="105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105618</xdr:rowOff>
    </xdr:from>
    <xdr:to>
      <xdr:col>45</xdr:col>
      <xdr:colOff>177800</xdr:colOff>
      <xdr:row>61</xdr:row>
      <xdr:rowOff>115426</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7861300" y="10564068"/>
          <a:ext cx="889000" cy="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131288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93270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93027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8450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63957</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7561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164053</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9327095" y="1027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1495</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8450795" y="1028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11303</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7561795" y="1029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14749</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0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87885</xdr:rowOff>
    </xdr:from>
    <xdr:to>
      <xdr:col>24</xdr:col>
      <xdr:colOff>114300</xdr:colOff>
      <xdr:row>83</xdr:row>
      <xdr:rowOff>18035</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66312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113030</xdr:rowOff>
    </xdr:from>
    <xdr:to>
      <xdr:col>20</xdr:col>
      <xdr:colOff>38100</xdr:colOff>
      <xdr:row>83</xdr:row>
      <xdr:rowOff>43180</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138685</xdr:rowOff>
    </xdr:from>
    <xdr:to>
      <xdr:col>24</xdr:col>
      <xdr:colOff>63500</xdr:colOff>
      <xdr:row>82</xdr:row>
      <xdr:rowOff>163830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3797300" y="14197585"/>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87885</xdr:rowOff>
    </xdr:from>
    <xdr:to>
      <xdr:col>15</xdr:col>
      <xdr:colOff>101600</xdr:colOff>
      <xdr:row>82</xdr:row>
      <xdr:rowOff>18035</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82</xdr:row>
      <xdr:rowOff>163830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2908300" y="14026135"/>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99313</xdr:rowOff>
    </xdr:from>
    <xdr:to>
      <xdr:col>10</xdr:col>
      <xdr:colOff>165100</xdr:colOff>
      <xdr:row>82</xdr:row>
      <xdr:rowOff>29463</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138685</xdr:rowOff>
    </xdr:from>
    <xdr:to>
      <xdr:col>15</xdr:col>
      <xdr:colOff>50800</xdr:colOff>
      <xdr:row>81</xdr:row>
      <xdr:rowOff>150113</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4026135"/>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34307</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34562</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45990</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a:extLst>
            <a:ext uri="{FF2B5EF4-FFF2-40B4-BE49-F238E27FC236}">
              <a16:creationId xmlns:a16="http://schemas.microsoft.com/office/drawing/2014/main" id="{00000000-0008-0000-0100-00003F010000}"/>
            </a:ext>
          </a:extLst>
        </xdr:cNvPr>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a:extLst>
            <a:ext uri="{FF2B5EF4-FFF2-40B4-BE49-F238E27FC236}">
              <a16:creationId xmlns:a16="http://schemas.microsoft.com/office/drawing/2014/main" id="{00000000-0008-0000-0100-000041010000}"/>
            </a:ext>
          </a:extLst>
        </xdr:cNvPr>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a:extLst>
            <a:ext uri="{FF2B5EF4-FFF2-40B4-BE49-F238E27FC236}">
              <a16:creationId xmlns:a16="http://schemas.microsoft.com/office/drawing/2014/main" id="{00000000-0008-0000-0100-000043010000}"/>
            </a:ext>
          </a:extLst>
        </xdr:cNvPr>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120117</xdr:rowOff>
    </xdr:from>
    <xdr:to>
      <xdr:col>55</xdr:col>
      <xdr:colOff>50800</xdr:colOff>
      <xdr:row>86</xdr:row>
      <xdr:rowOff>50267</xdr:rowOff>
    </xdr:to>
    <xdr:sp macro="" textlink="">
      <xdr:nvSpPr>
        <xdr:cNvPr id="333" name="楕円 332">
          <a:extLst>
            <a:ext uri="{FF2B5EF4-FFF2-40B4-BE49-F238E27FC236}">
              <a16:creationId xmlns:a16="http://schemas.microsoft.com/office/drawing/2014/main" id="{00000000-0008-0000-0100-00004D010000}"/>
            </a:ext>
          </a:extLst>
        </xdr:cNvPr>
        <xdr:cNvSpPr/>
      </xdr:nvSpPr>
      <xdr:spPr>
        <a:xfrm>
          <a:off x="10426700" y="14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50005</xdr:rowOff>
    </xdr:from>
    <xdr:ext cx="469744" cy="259045"/>
    <xdr:sp macro="" textlink="">
      <xdr:nvSpPr>
        <xdr:cNvPr id="334" name="【公営住宅】&#10;一人当たり面積該当値テキスト">
          <a:extLst>
            <a:ext uri="{FF2B5EF4-FFF2-40B4-BE49-F238E27FC236}">
              <a16:creationId xmlns:a16="http://schemas.microsoft.com/office/drawing/2014/main" id="{00000000-0008-0000-0100-00004E010000}"/>
            </a:ext>
          </a:extLst>
        </xdr:cNvPr>
        <xdr:cNvSpPr txBox="1"/>
      </xdr:nvSpPr>
      <xdr:spPr>
        <a:xfrm>
          <a:off x="10515600" y="1462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111277</xdr:rowOff>
    </xdr:from>
    <xdr:to>
      <xdr:col>50</xdr:col>
      <xdr:colOff>165100</xdr:colOff>
      <xdr:row>86</xdr:row>
      <xdr:rowOff>41427</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9588500" y="1468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162077</xdr:rowOff>
    </xdr:from>
    <xdr:to>
      <xdr:col>55</xdr:col>
      <xdr:colOff>0</xdr:colOff>
      <xdr:row>85</xdr:row>
      <xdr:rowOff>170917</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9639300" y="14735327"/>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121183</xdr:rowOff>
    </xdr:from>
    <xdr:to>
      <xdr:col>46</xdr:col>
      <xdr:colOff>38100</xdr:colOff>
      <xdr:row>86</xdr:row>
      <xdr:rowOff>51333</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8699500" y="1469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162077</xdr:rowOff>
    </xdr:from>
    <xdr:to>
      <xdr:col>50</xdr:col>
      <xdr:colOff>114300</xdr:colOff>
      <xdr:row>86</xdr:row>
      <xdr:rowOff>533</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flipV="1">
          <a:off x="8750300" y="1473532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123165</xdr:rowOff>
    </xdr:from>
    <xdr:to>
      <xdr:col>41</xdr:col>
      <xdr:colOff>101600</xdr:colOff>
      <xdr:row>86</xdr:row>
      <xdr:rowOff>53315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7810500" y="1469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533</xdr:rowOff>
    </xdr:from>
    <xdr:to>
      <xdr:col>45</xdr:col>
      <xdr:colOff>177800</xdr:colOff>
      <xdr:row>86</xdr:row>
      <xdr:rowOff>2515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7861300" y="14745233"/>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a:extLst>
            <a:ext uri="{FF2B5EF4-FFF2-40B4-BE49-F238E27FC236}">
              <a16:creationId xmlns:a16="http://schemas.microsoft.com/office/drawing/2014/main" id="{00000000-0008-0000-0100-000055010000}"/>
            </a:ext>
          </a:extLst>
        </xdr:cNvPr>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42" name="n_2aveValue【公営住宅】&#10;一人当たり面積">
          <a:extLst>
            <a:ext uri="{FF2B5EF4-FFF2-40B4-BE49-F238E27FC236}">
              <a16:creationId xmlns:a16="http://schemas.microsoft.com/office/drawing/2014/main" id="{00000000-0008-0000-0100-000056010000}"/>
            </a:ext>
          </a:extLst>
        </xdr:cNvPr>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43" name="n_3aveValue【公営住宅】&#10;一人当たり面積">
          <a:extLst>
            <a:ext uri="{FF2B5EF4-FFF2-40B4-BE49-F238E27FC236}">
              <a16:creationId xmlns:a16="http://schemas.microsoft.com/office/drawing/2014/main" id="{00000000-0008-0000-0100-000057010000}"/>
            </a:ext>
          </a:extLst>
        </xdr:cNvPr>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32554</xdr:rowOff>
    </xdr:from>
    <xdr:ext cx="469744" cy="259045"/>
    <xdr:sp macro="" textlink="">
      <xdr:nvSpPr>
        <xdr:cNvPr id="344" name="n_1mainValue【公営住宅】&#10;一人当たり面積">
          <a:extLst>
            <a:ext uri="{FF2B5EF4-FFF2-40B4-BE49-F238E27FC236}">
              <a16:creationId xmlns:a16="http://schemas.microsoft.com/office/drawing/2014/main" id="{00000000-0008-0000-0100-000058010000}"/>
            </a:ext>
          </a:extLst>
        </xdr:cNvPr>
        <xdr:cNvSpPr txBox="1"/>
      </xdr:nvSpPr>
      <xdr:spPr>
        <a:xfrm>
          <a:off x="9391727" y="1477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67860</xdr:rowOff>
    </xdr:from>
    <xdr:ext cx="469744" cy="259045"/>
    <xdr:sp macro="" textlink="">
      <xdr:nvSpPr>
        <xdr:cNvPr id="345" name="n_2mainValue【公営住宅】&#10;一人当たり面積">
          <a:extLst>
            <a:ext uri="{FF2B5EF4-FFF2-40B4-BE49-F238E27FC236}">
              <a16:creationId xmlns:a16="http://schemas.microsoft.com/office/drawing/2014/main" id="{00000000-0008-0000-0100-000059010000}"/>
            </a:ext>
          </a:extLst>
        </xdr:cNvPr>
        <xdr:cNvSpPr txBox="1"/>
      </xdr:nvSpPr>
      <xdr:spPr>
        <a:xfrm>
          <a:off x="8515427" y="1446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44442</xdr:rowOff>
    </xdr:from>
    <xdr:ext cx="469744" cy="259045"/>
    <xdr:sp macro="" textlink="">
      <xdr:nvSpPr>
        <xdr:cNvPr id="346" name="n_3mainValue【公営住宅】&#10;一人当たり面積">
          <a:extLst>
            <a:ext uri="{FF2B5EF4-FFF2-40B4-BE49-F238E27FC236}">
              <a16:creationId xmlns:a16="http://schemas.microsoft.com/office/drawing/2014/main" id="{00000000-0008-0000-0100-00005A010000}"/>
            </a:ext>
          </a:extLst>
        </xdr:cNvPr>
        <xdr:cNvSpPr txBox="1"/>
      </xdr:nvSpPr>
      <xdr:spPr>
        <a:xfrm>
          <a:off x="7626427" y="147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1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20683</xdr:rowOff>
    </xdr:from>
    <xdr:to>
      <xdr:col>85</xdr:col>
      <xdr:colOff>126364</xdr:colOff>
      <xdr:row>40</xdr:row>
      <xdr:rowOff>146413</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flipV="1">
          <a:off x="16318864" y="567853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150240</xdr:rowOff>
    </xdr:from>
    <xdr:ext cx="405111"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100-000085010000}"/>
            </a:ext>
          </a:extLst>
        </xdr:cNvPr>
        <xdr:cNvSpPr txBox="1"/>
      </xdr:nvSpPr>
      <xdr:spPr>
        <a:xfrm>
          <a:off x="16357600" y="700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146413</xdr:rowOff>
    </xdr:from>
    <xdr:to>
      <xdr:col>86</xdr:col>
      <xdr:colOff>25400</xdr:colOff>
      <xdr:row>40</xdr:row>
      <xdr:rowOff>146413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16230600" y="700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138810</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100-000087010000}"/>
            </a:ext>
          </a:extLst>
        </xdr:cNvPr>
        <xdr:cNvSpPr txBox="1"/>
      </xdr:nvSpPr>
      <xdr:spPr>
        <a:xfrm>
          <a:off x="16357600" y="5453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20683</xdr:rowOff>
    </xdr:from>
    <xdr:to>
      <xdr:col>86</xdr:col>
      <xdr:colOff>25400</xdr:colOff>
      <xdr:row>33</xdr:row>
      <xdr:rowOff>20683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567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5823</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100-000089010000}"/>
            </a:ext>
          </a:extLst>
        </xdr:cNvPr>
        <xdr:cNvSpPr txBox="1"/>
      </xdr:nvSpPr>
      <xdr:spPr>
        <a:xfrm>
          <a:off x="16357600" y="6178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394" name="フローチャート: 判断 393">
          <a:extLst>
            <a:ext uri="{FF2B5EF4-FFF2-40B4-BE49-F238E27FC236}">
              <a16:creationId xmlns:a16="http://schemas.microsoft.com/office/drawing/2014/main" id="{00000000-0008-0000-0100-00008A010000}"/>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395" name="フローチャート: 判断 394">
          <a:extLst>
            <a:ext uri="{FF2B5EF4-FFF2-40B4-BE49-F238E27FC236}">
              <a16:creationId xmlns:a16="http://schemas.microsoft.com/office/drawing/2014/main" id="{00000000-0008-0000-0100-00008B010000}"/>
            </a:ext>
          </a:extLst>
        </xdr:cNvPr>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170724</xdr:rowOff>
    </xdr:from>
    <xdr:to>
      <xdr:col>76</xdr:col>
      <xdr:colOff>165100</xdr:colOff>
      <xdr:row>37</xdr:row>
      <xdr:rowOff>100874</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4541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15603</xdr:rowOff>
    </xdr:from>
    <xdr:to>
      <xdr:col>72</xdr:col>
      <xdr:colOff>38100</xdr:colOff>
      <xdr:row>36</xdr:row>
      <xdr:rowOff>117203</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3652500" y="61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95613</xdr:rowOff>
    </xdr:from>
    <xdr:to>
      <xdr:col>85</xdr:col>
      <xdr:colOff>177800</xdr:colOff>
      <xdr:row>41</xdr:row>
      <xdr:rowOff>25763</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162687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10540</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100-000094010000}"/>
            </a:ext>
          </a:extLst>
        </xdr:cNvPr>
        <xdr:cNvSpPr txBox="1"/>
      </xdr:nvSpPr>
      <xdr:spPr>
        <a:xfrm>
          <a:off x="16357600" y="686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138067</xdr:rowOff>
    </xdr:from>
    <xdr:to>
      <xdr:col>81</xdr:col>
      <xdr:colOff>101600</xdr:colOff>
      <xdr:row>41</xdr:row>
      <xdr:rowOff>68217</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5430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146413</xdr:rowOff>
    </xdr:from>
    <xdr:to>
      <xdr:col>85</xdr:col>
      <xdr:colOff>127000</xdr:colOff>
      <xdr:row>41</xdr:row>
      <xdr:rowOff>17417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15481300" y="700441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10704</xdr:rowOff>
    </xdr:from>
    <xdr:to>
      <xdr:col>76</xdr:col>
      <xdr:colOff>165100</xdr:colOff>
      <xdr:row>41</xdr:row>
      <xdr:rowOff>112304</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45415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17417</xdr:rowOff>
    </xdr:from>
    <xdr:to>
      <xdr:col>81</xdr:col>
      <xdr:colOff>50800</xdr:colOff>
      <xdr:row>41</xdr:row>
      <xdr:rowOff>61504</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4592300" y="70468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100511</xdr:rowOff>
    </xdr:from>
    <xdr:to>
      <xdr:col>72</xdr:col>
      <xdr:colOff>38100</xdr:colOff>
      <xdr:row>38</xdr:row>
      <xdr:rowOff>30662</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3652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151311</xdr:rowOff>
    </xdr:from>
    <xdr:to>
      <xdr:col>76</xdr:col>
      <xdr:colOff>114300</xdr:colOff>
      <xdr:row>41</xdr:row>
      <xdr:rowOff>61504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3703300" y="6494961"/>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100-00009B010000}"/>
            </a:ext>
          </a:extLst>
        </xdr:cNvPr>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117401</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100-00009C010000}"/>
            </a:ext>
          </a:extLst>
        </xdr:cNvPr>
        <xdr:cNvSpPr txBox="1"/>
      </xdr:nvSpPr>
      <xdr:spPr>
        <a:xfrm>
          <a:off x="14389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133730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3500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59344</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52660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103431</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4389744"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21789</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3500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1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100-0000B9010000}"/>
            </a:ext>
          </a:extLst>
        </xdr:cNvPr>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100-0000BB010000}"/>
            </a:ext>
          </a:extLst>
        </xdr:cNvPr>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100-0000BD010000}"/>
            </a:ext>
          </a:extLst>
        </xdr:cNvPr>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125730</xdr:rowOff>
    </xdr:from>
    <xdr:to>
      <xdr:col>116</xdr:col>
      <xdr:colOff>114300</xdr:colOff>
      <xdr:row>40</xdr:row>
      <xdr:rowOff>55880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221107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148607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100-0000C8010000}"/>
            </a:ext>
          </a:extLst>
        </xdr:cNvPr>
        <xdr:cNvSpPr txBox="1"/>
      </xdr:nvSpPr>
      <xdr:spPr>
        <a:xfrm>
          <a:off x="22199600"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5080</xdr:rowOff>
    </xdr:from>
    <xdr:to>
      <xdr:col>116</xdr:col>
      <xdr:colOff>63500</xdr:colOff>
      <xdr:row>40</xdr:row>
      <xdr:rowOff>7620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21323300" y="68630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15240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0434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35560</xdr:rowOff>
    </xdr:from>
    <xdr:to>
      <xdr:col>102</xdr:col>
      <xdr:colOff>165100</xdr:colOff>
      <xdr:row>37</xdr:row>
      <xdr:rowOff>137160</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9494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86360</xdr:rowOff>
    </xdr:from>
    <xdr:to>
      <xdr:col>107</xdr:col>
      <xdr:colOff>50800</xdr:colOff>
      <xdr:row>40</xdr:row>
      <xdr:rowOff>15240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9545300" y="6430010"/>
          <a:ext cx="889000" cy="4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153687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19310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74947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10757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82567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01994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153687</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9310427" y="61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8272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11447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71120</xdr:rowOff>
    </xdr:from>
    <xdr:to>
      <xdr:col>81</xdr:col>
      <xdr:colOff>101600</xdr:colOff>
      <xdr:row>62</xdr:row>
      <xdr:rowOff>1270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83820</xdr:rowOff>
    </xdr:from>
    <xdr:to>
      <xdr:col>85</xdr:col>
      <xdr:colOff>127000</xdr:colOff>
      <xdr:row>61</xdr:row>
      <xdr:rowOff>121920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105422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114935</xdr:rowOff>
    </xdr:from>
    <xdr:to>
      <xdr:col>76</xdr:col>
      <xdr:colOff>165100</xdr:colOff>
      <xdr:row>62</xdr:row>
      <xdr:rowOff>45085</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61</xdr:row>
      <xdr:rowOff>165735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105803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145415</xdr:rowOff>
    </xdr:from>
    <xdr:to>
      <xdr:col>72</xdr:col>
      <xdr:colOff>38100</xdr:colOff>
      <xdr:row>62</xdr:row>
      <xdr:rowOff>75565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165735</xdr:rowOff>
    </xdr:from>
    <xdr:to>
      <xdr:col>76</xdr:col>
      <xdr:colOff>114300</xdr:colOff>
      <xdr:row>62</xdr:row>
      <xdr:rowOff>24765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3703300" y="106241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154957</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100-000004020000}"/>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100-000005020000}"/>
            </a:ext>
          </a:extLst>
        </xdr:cNvPr>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100-00000602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163847</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36212</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66692</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0000000-0008-0000-01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6" name="【学校施設】&#10;一人当たり面積最小値テキスト">
          <a:extLst>
            <a:ext uri="{FF2B5EF4-FFF2-40B4-BE49-F238E27FC236}">
              <a16:creationId xmlns:a16="http://schemas.microsoft.com/office/drawing/2014/main" id="{00000000-0008-0000-0100-000022020000}"/>
            </a:ext>
          </a:extLst>
        </xdr:cNvPr>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8" name="【学校施設】&#10;一人当たり面積最大値テキスト">
          <a:extLst>
            <a:ext uri="{FF2B5EF4-FFF2-40B4-BE49-F238E27FC236}">
              <a16:creationId xmlns:a16="http://schemas.microsoft.com/office/drawing/2014/main" id="{00000000-0008-0000-0100-000024020000}"/>
            </a:ext>
          </a:extLst>
        </xdr:cNvPr>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50" name="【学校施設】&#10;一人当たり面積平均値テキスト">
          <a:extLst>
            <a:ext uri="{FF2B5EF4-FFF2-40B4-BE49-F238E27FC236}">
              <a16:creationId xmlns:a16="http://schemas.microsoft.com/office/drawing/2014/main" id="{00000000-0008-0000-0100-000026020000}"/>
            </a:ext>
          </a:extLst>
        </xdr:cNvPr>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69367</xdr:rowOff>
    </xdr:from>
    <xdr:to>
      <xdr:col>116</xdr:col>
      <xdr:colOff>114300</xdr:colOff>
      <xdr:row>63</xdr:row>
      <xdr:rowOff>170967</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2110700" y="108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155744</xdr:rowOff>
    </xdr:from>
    <xdr:ext cx="469744" cy="259045"/>
    <xdr:sp macro="" textlink="">
      <xdr:nvSpPr>
        <xdr:cNvPr id="561" name="【学校施設】&#10;一人当たり面積該当値テキスト">
          <a:extLst>
            <a:ext uri="{FF2B5EF4-FFF2-40B4-BE49-F238E27FC236}">
              <a16:creationId xmlns:a16="http://schemas.microsoft.com/office/drawing/2014/main" id="{00000000-0008-0000-0100-000031020000}"/>
            </a:ext>
          </a:extLst>
        </xdr:cNvPr>
        <xdr:cNvSpPr txBox="1"/>
      </xdr:nvSpPr>
      <xdr:spPr>
        <a:xfrm>
          <a:off x="22199600" y="107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120167</xdr:rowOff>
    </xdr:from>
    <xdr:to>
      <xdr:col>116</xdr:col>
      <xdr:colOff>63500</xdr:colOff>
      <xdr:row>63</xdr:row>
      <xdr:rowOff>121158</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21323300" y="10921517"/>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72034</xdr:rowOff>
    </xdr:from>
    <xdr:to>
      <xdr:col>107</xdr:col>
      <xdr:colOff>101600</xdr:colOff>
      <xdr:row>64</xdr:row>
      <xdr:rowOff>2184</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0383500" y="10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122834</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20434300" y="1092250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74473</xdr:rowOff>
    </xdr:from>
    <xdr:to>
      <xdr:col>102</xdr:col>
      <xdr:colOff>165100</xdr:colOff>
      <xdr:row>64</xdr:row>
      <xdr:rowOff>4623</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9494500" y="1087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122834</xdr:rowOff>
    </xdr:from>
    <xdr:to>
      <xdr:col>107</xdr:col>
      <xdr:colOff>50800</xdr:colOff>
      <xdr:row>63</xdr:row>
      <xdr:rowOff>125273</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9545300" y="1092418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8" name="n_1aveValue【学校施設】&#10;一人当たり面積">
          <a:extLst>
            <a:ext uri="{FF2B5EF4-FFF2-40B4-BE49-F238E27FC236}">
              <a16:creationId xmlns:a16="http://schemas.microsoft.com/office/drawing/2014/main" id="{00000000-0008-0000-0100-000038020000}"/>
            </a:ext>
          </a:extLst>
        </xdr:cNvPr>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139336</xdr:rowOff>
    </xdr:from>
    <xdr:ext cx="469744" cy="259045"/>
    <xdr:sp macro="" textlink="">
      <xdr:nvSpPr>
        <xdr:cNvPr id="569" name="n_2aveValue【学校施設】&#10;一人当たり面積">
          <a:extLst>
            <a:ext uri="{FF2B5EF4-FFF2-40B4-BE49-F238E27FC236}">
              <a16:creationId xmlns:a16="http://schemas.microsoft.com/office/drawing/2014/main" id="{00000000-0008-0000-0100-000039020000}"/>
            </a:ext>
          </a:extLst>
        </xdr:cNvPr>
        <xdr:cNvSpPr txBox="1"/>
      </xdr:nvSpPr>
      <xdr:spPr>
        <a:xfrm>
          <a:off x="20199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570" name="n_3aveValue【学校施設】&#10;一人当たり面積">
          <a:extLst>
            <a:ext uri="{FF2B5EF4-FFF2-40B4-BE49-F238E27FC236}">
              <a16:creationId xmlns:a16="http://schemas.microsoft.com/office/drawing/2014/main" id="{00000000-0008-0000-0100-00003A020000}"/>
            </a:ext>
          </a:extLst>
        </xdr:cNvPr>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571" name="n_1mainValue【学校施設】&#10;一人当たり面積">
          <a:extLst>
            <a:ext uri="{FF2B5EF4-FFF2-40B4-BE49-F238E27FC236}">
              <a16:creationId xmlns:a16="http://schemas.microsoft.com/office/drawing/2014/main" id="{00000000-0008-0000-0100-00003B020000}"/>
            </a:ext>
          </a:extLst>
        </xdr:cNvPr>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164761</xdr:rowOff>
    </xdr:from>
    <xdr:ext cx="469744" cy="259045"/>
    <xdr:sp macro="" textlink="">
      <xdr:nvSpPr>
        <xdr:cNvPr id="572" name="n_2mainValue【学校施設】&#10;一人当たり面積">
          <a:extLst>
            <a:ext uri="{FF2B5EF4-FFF2-40B4-BE49-F238E27FC236}">
              <a16:creationId xmlns:a16="http://schemas.microsoft.com/office/drawing/2014/main" id="{00000000-0008-0000-0100-00003C020000}"/>
            </a:ext>
          </a:extLst>
        </xdr:cNvPr>
        <xdr:cNvSpPr txBox="1"/>
      </xdr:nvSpPr>
      <xdr:spPr>
        <a:xfrm>
          <a:off x="20199427" y="109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167200</xdr:rowOff>
    </xdr:from>
    <xdr:ext cx="469744" cy="259045"/>
    <xdr:sp macro="" textlink="">
      <xdr:nvSpPr>
        <xdr:cNvPr id="573" name="n_3mainValue【学校施設】&#10;一人当たり面積">
          <a:extLst>
            <a:ext uri="{FF2B5EF4-FFF2-40B4-BE49-F238E27FC236}">
              <a16:creationId xmlns:a16="http://schemas.microsoft.com/office/drawing/2014/main" id="{00000000-0008-0000-0100-00003D020000}"/>
            </a:ext>
          </a:extLst>
        </xdr:cNvPr>
        <xdr:cNvSpPr txBox="1"/>
      </xdr:nvSpPr>
      <xdr:spPr>
        <a:xfrm>
          <a:off x="19310427" y="1096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a:extLst>
            <a:ext uri="{FF2B5EF4-FFF2-40B4-BE49-F238E27FC236}">
              <a16:creationId xmlns:a16="http://schemas.microsoft.com/office/drawing/2014/main" id="{00000000-0008-0000-0100-00005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7" name="【児童館】&#10;有形固定資産減価償却率最小値テキスト">
          <a:extLst>
            <a:ext uri="{FF2B5EF4-FFF2-40B4-BE49-F238E27FC236}">
              <a16:creationId xmlns:a16="http://schemas.microsoft.com/office/drawing/2014/main" id="{00000000-0008-0000-0100-000055020000}"/>
            </a:ext>
          </a:extLst>
        </xdr:cNvPr>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9" name="【児童館】&#10;有形固定資産減価償却率最大値テキスト">
          <a:extLst>
            <a:ext uri="{FF2B5EF4-FFF2-40B4-BE49-F238E27FC236}">
              <a16:creationId xmlns:a16="http://schemas.microsoft.com/office/drawing/2014/main" id="{00000000-0008-0000-0100-000057020000}"/>
            </a:ext>
          </a:extLst>
        </xdr:cNvPr>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53612</xdr:rowOff>
    </xdr:from>
    <xdr:ext cx="405111" cy="259045"/>
    <xdr:sp macro="" textlink="">
      <xdr:nvSpPr>
        <xdr:cNvPr id="601" name="【児童館】&#10;有形固定資産減価償却率平均値テキスト">
          <a:extLst>
            <a:ext uri="{FF2B5EF4-FFF2-40B4-BE49-F238E27FC236}">
              <a16:creationId xmlns:a16="http://schemas.microsoft.com/office/drawing/2014/main" id="{00000000-0008-0000-0100-000059020000}"/>
            </a:ext>
          </a:extLst>
        </xdr:cNvPr>
        <xdr:cNvSpPr txBox="1"/>
      </xdr:nvSpPr>
      <xdr:spPr>
        <a:xfrm>
          <a:off x="16357600" y="1376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154178</xdr:rowOff>
    </xdr:from>
    <xdr:to>
      <xdr:col>85</xdr:col>
      <xdr:colOff>177800</xdr:colOff>
      <xdr:row>82</xdr:row>
      <xdr:rowOff>84328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6268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132605</xdr:rowOff>
    </xdr:from>
    <xdr:ext cx="405111" cy="259045"/>
    <xdr:sp macro="" textlink="">
      <xdr:nvSpPr>
        <xdr:cNvPr id="612" name="【児童館】&#10;有形固定資産減価償却率該当値テキスト">
          <a:extLst>
            <a:ext uri="{FF2B5EF4-FFF2-40B4-BE49-F238E27FC236}">
              <a16:creationId xmlns:a16="http://schemas.microsoft.com/office/drawing/2014/main" id="{00000000-0008-0000-0100-000064020000}"/>
            </a:ext>
          </a:extLst>
        </xdr:cNvPr>
        <xdr:cNvSpPr txBox="1"/>
      </xdr:nvSpPr>
      <xdr:spPr>
        <a:xfrm>
          <a:off x="16357600" y="1402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28448</xdr:rowOff>
    </xdr:from>
    <xdr:to>
      <xdr:col>81</xdr:col>
      <xdr:colOff>101600</xdr:colOff>
      <xdr:row>82</xdr:row>
      <xdr:rowOff>130048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5430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33528</xdr:rowOff>
    </xdr:from>
    <xdr:to>
      <xdr:col>85</xdr:col>
      <xdr:colOff>127000</xdr:colOff>
      <xdr:row>82</xdr:row>
      <xdr:rowOff>79248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5481300" y="140924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97028</xdr:rowOff>
    </xdr:from>
    <xdr:to>
      <xdr:col>76</xdr:col>
      <xdr:colOff>165100</xdr:colOff>
      <xdr:row>83</xdr:row>
      <xdr:rowOff>27178</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4541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79248</xdr:rowOff>
    </xdr:from>
    <xdr:to>
      <xdr:col>81</xdr:col>
      <xdr:colOff>50800</xdr:colOff>
      <xdr:row>82</xdr:row>
      <xdr:rowOff>147828</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4592300" y="141381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167894</xdr:rowOff>
    </xdr:from>
    <xdr:to>
      <xdr:col>72</xdr:col>
      <xdr:colOff>38100</xdr:colOff>
      <xdr:row>80</xdr:row>
      <xdr:rowOff>98044</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3652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47244</xdr:rowOff>
    </xdr:from>
    <xdr:to>
      <xdr:col>76</xdr:col>
      <xdr:colOff>114300</xdr:colOff>
      <xdr:row>82</xdr:row>
      <xdr:rowOff>147828</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3703300" y="13763244"/>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160290</xdr:rowOff>
    </xdr:from>
    <xdr:ext cx="405111" cy="259045"/>
    <xdr:sp macro="" textlink="">
      <xdr:nvSpPr>
        <xdr:cNvPr id="619" name="n_1aveValue【児童館】&#10;有形固定資産減価償却率">
          <a:extLst>
            <a:ext uri="{FF2B5EF4-FFF2-40B4-BE49-F238E27FC236}">
              <a16:creationId xmlns:a16="http://schemas.microsoft.com/office/drawing/2014/main" id="{00000000-0008-0000-0100-00006B020000}"/>
            </a:ext>
          </a:extLst>
        </xdr:cNvPr>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20" name="n_2aveValue【児童館】&#10;有形固定資産減価償却率">
          <a:extLst>
            <a:ext uri="{FF2B5EF4-FFF2-40B4-BE49-F238E27FC236}">
              <a16:creationId xmlns:a16="http://schemas.microsoft.com/office/drawing/2014/main" id="{00000000-0008-0000-0100-00006C020000}"/>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150892</xdr:rowOff>
    </xdr:from>
    <xdr:ext cx="405111" cy="259045"/>
    <xdr:sp macro="" textlink="">
      <xdr:nvSpPr>
        <xdr:cNvPr id="621" name="n_3aveValue【児童館】&#10;有形固定資産減価償却率">
          <a:extLst>
            <a:ext uri="{FF2B5EF4-FFF2-40B4-BE49-F238E27FC236}">
              <a16:creationId xmlns:a16="http://schemas.microsoft.com/office/drawing/2014/main" id="{00000000-0008-0000-0100-00006D020000}"/>
            </a:ext>
          </a:extLst>
        </xdr:cNvPr>
        <xdr:cNvSpPr txBox="1"/>
      </xdr:nvSpPr>
      <xdr:spPr>
        <a:xfrm>
          <a:off x="13500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121175</xdr:rowOff>
    </xdr:from>
    <xdr:ext cx="405111" cy="259045"/>
    <xdr:sp macro="" textlink="">
      <xdr:nvSpPr>
        <xdr:cNvPr id="622" name="n_1mainValue【児童館】&#10;有形固定資産減価償却率">
          <a:extLst>
            <a:ext uri="{FF2B5EF4-FFF2-40B4-BE49-F238E27FC236}">
              <a16:creationId xmlns:a16="http://schemas.microsoft.com/office/drawing/2014/main" id="{00000000-0008-0000-0100-00006E020000}"/>
            </a:ext>
          </a:extLst>
        </xdr:cNvPr>
        <xdr:cNvSpPr txBox="1"/>
      </xdr:nvSpPr>
      <xdr:spPr>
        <a:xfrm>
          <a:off x="152660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18305</xdr:rowOff>
    </xdr:from>
    <xdr:ext cx="405111" cy="259045"/>
    <xdr:sp macro="" textlink="">
      <xdr:nvSpPr>
        <xdr:cNvPr id="623" name="n_2mainValue【児童館】&#10;有形固定資産減価償却率">
          <a:extLst>
            <a:ext uri="{FF2B5EF4-FFF2-40B4-BE49-F238E27FC236}">
              <a16:creationId xmlns:a16="http://schemas.microsoft.com/office/drawing/2014/main" id="{00000000-0008-0000-0100-00006F020000}"/>
            </a:ext>
          </a:extLst>
        </xdr:cNvPr>
        <xdr:cNvSpPr txBox="1"/>
      </xdr:nvSpPr>
      <xdr:spPr>
        <a:xfrm>
          <a:off x="14389744"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114571</xdr:rowOff>
    </xdr:from>
    <xdr:ext cx="405111" cy="259045"/>
    <xdr:sp macro="" textlink="">
      <xdr:nvSpPr>
        <xdr:cNvPr id="624" name="n_3mainValue【児童館】&#10;有形固定資産減価償却率">
          <a:extLst>
            <a:ext uri="{FF2B5EF4-FFF2-40B4-BE49-F238E27FC236}">
              <a16:creationId xmlns:a16="http://schemas.microsoft.com/office/drawing/2014/main" id="{00000000-0008-0000-0100-000070020000}"/>
            </a:ext>
          </a:extLst>
        </xdr:cNvPr>
        <xdr:cNvSpPr txBox="1"/>
      </xdr:nvSpPr>
      <xdr:spPr>
        <a:xfrm>
          <a:off x="13500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00000000-0008-0000-0100-00008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9" name="【児童館】&#10;一人当たり面積最小値テキスト">
          <a:extLst>
            <a:ext uri="{FF2B5EF4-FFF2-40B4-BE49-F238E27FC236}">
              <a16:creationId xmlns:a16="http://schemas.microsoft.com/office/drawing/2014/main" id="{00000000-0008-0000-0100-000089020000}"/>
            </a:ext>
          </a:extLst>
        </xdr:cNvPr>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1" name="【児童館】&#10;一人当たり面積最大値テキスト">
          <a:extLst>
            <a:ext uri="{FF2B5EF4-FFF2-40B4-BE49-F238E27FC236}">
              <a16:creationId xmlns:a16="http://schemas.microsoft.com/office/drawing/2014/main" id="{00000000-0008-0000-0100-00008B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53" name="【児童館】&#10;一人当たり面積平均値テキスト">
          <a:extLst>
            <a:ext uri="{FF2B5EF4-FFF2-40B4-BE49-F238E27FC236}">
              <a16:creationId xmlns:a16="http://schemas.microsoft.com/office/drawing/2014/main" id="{00000000-0008-0000-0100-00008D020000}"/>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113030</xdr:rowOff>
    </xdr:from>
    <xdr:to>
      <xdr:col>116</xdr:col>
      <xdr:colOff>114300</xdr:colOff>
      <xdr:row>78</xdr:row>
      <xdr:rowOff>43180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22110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66057</xdr:rowOff>
    </xdr:from>
    <xdr:ext cx="469744" cy="259045"/>
    <xdr:sp macro="" textlink="">
      <xdr:nvSpPr>
        <xdr:cNvPr id="664" name="【児童館】&#10;一人当たり面積該当値テキスト">
          <a:extLst>
            <a:ext uri="{FF2B5EF4-FFF2-40B4-BE49-F238E27FC236}">
              <a16:creationId xmlns:a16="http://schemas.microsoft.com/office/drawing/2014/main" id="{00000000-0008-0000-0100-000098020000}"/>
            </a:ext>
          </a:extLst>
        </xdr:cNvPr>
        <xdr:cNvSpPr txBox="1"/>
      </xdr:nvSpPr>
      <xdr:spPr>
        <a:xfrm>
          <a:off x="22199600"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128270</xdr:rowOff>
    </xdr:from>
    <xdr:to>
      <xdr:col>112</xdr:col>
      <xdr:colOff>38100</xdr:colOff>
      <xdr:row>78</xdr:row>
      <xdr:rowOff>58420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21272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163830</xdr:rowOff>
    </xdr:from>
    <xdr:to>
      <xdr:col>116</xdr:col>
      <xdr:colOff>63500</xdr:colOff>
      <xdr:row>78</xdr:row>
      <xdr:rowOff>7620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flipV="1">
          <a:off x="21323300" y="13365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7620</xdr:rowOff>
    </xdr:from>
    <xdr:to>
      <xdr:col>111</xdr:col>
      <xdr:colOff>177800</xdr:colOff>
      <xdr:row>79</xdr:row>
      <xdr:rowOff>95250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20434300" y="1338072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109220</xdr:rowOff>
    </xdr:from>
    <xdr:to>
      <xdr:col>102</xdr:col>
      <xdr:colOff>165100</xdr:colOff>
      <xdr:row>79</xdr:row>
      <xdr:rowOff>39370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9494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160020</xdr:rowOff>
    </xdr:from>
    <xdr:to>
      <xdr:col>107</xdr:col>
      <xdr:colOff>50800</xdr:colOff>
      <xdr:row>79</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9545300" y="135331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87647</xdr:rowOff>
    </xdr:from>
    <xdr:ext cx="469744" cy="259045"/>
    <xdr:sp macro="" textlink="">
      <xdr:nvSpPr>
        <xdr:cNvPr id="671" name="n_1aveValue【児童館】&#10;一人当たり面積">
          <a:extLst>
            <a:ext uri="{FF2B5EF4-FFF2-40B4-BE49-F238E27FC236}">
              <a16:creationId xmlns:a16="http://schemas.microsoft.com/office/drawing/2014/main" id="{00000000-0008-0000-0100-00009F020000}"/>
            </a:ext>
          </a:extLst>
        </xdr:cNvPr>
        <xdr:cNvSpPr txBox="1"/>
      </xdr:nvSpPr>
      <xdr:spPr>
        <a:xfrm>
          <a:off x="21075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72" name="n_2aveValue【児童館】&#10;一人当たり面積">
          <a:extLst>
            <a:ext uri="{FF2B5EF4-FFF2-40B4-BE49-F238E27FC236}">
              <a16:creationId xmlns:a16="http://schemas.microsoft.com/office/drawing/2014/main" id="{00000000-0008-0000-0100-0000A0020000}"/>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163847</xdr:rowOff>
    </xdr:from>
    <xdr:ext cx="469744" cy="259045"/>
    <xdr:sp macro="" textlink="">
      <xdr:nvSpPr>
        <xdr:cNvPr id="673" name="n_3aveValue【児童館】&#10;一人当たり面積">
          <a:extLst>
            <a:ext uri="{FF2B5EF4-FFF2-40B4-BE49-F238E27FC236}">
              <a16:creationId xmlns:a16="http://schemas.microsoft.com/office/drawing/2014/main" id="{00000000-0008-0000-0100-0000A1020000}"/>
            </a:ext>
          </a:extLst>
        </xdr:cNvPr>
        <xdr:cNvSpPr txBox="1"/>
      </xdr:nvSpPr>
      <xdr:spPr>
        <a:xfrm>
          <a:off x="19310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74947</xdr:rowOff>
    </xdr:from>
    <xdr:ext cx="469744" cy="259045"/>
    <xdr:sp macro="" textlink="">
      <xdr:nvSpPr>
        <xdr:cNvPr id="674" name="n_1mainValue【児童館】&#10;一人当たり面積">
          <a:extLst>
            <a:ext uri="{FF2B5EF4-FFF2-40B4-BE49-F238E27FC236}">
              <a16:creationId xmlns:a16="http://schemas.microsoft.com/office/drawing/2014/main" id="{00000000-0008-0000-0100-0000A2020000}"/>
            </a:ext>
          </a:extLst>
        </xdr:cNvPr>
        <xdr:cNvSpPr txBox="1"/>
      </xdr:nvSpPr>
      <xdr:spPr>
        <a:xfrm>
          <a:off x="210757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675" name="n_2mainValue【児童館】&#10;一人当たり面積">
          <a:extLst>
            <a:ext uri="{FF2B5EF4-FFF2-40B4-BE49-F238E27FC236}">
              <a16:creationId xmlns:a16="http://schemas.microsoft.com/office/drawing/2014/main" id="{00000000-0008-0000-0100-0000A3020000}"/>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55897</xdr:rowOff>
    </xdr:from>
    <xdr:ext cx="469744" cy="259045"/>
    <xdr:sp macro="" textlink="">
      <xdr:nvSpPr>
        <xdr:cNvPr id="676" name="n_3mainValue【児童館】&#10;一人当たり面積">
          <a:extLst>
            <a:ext uri="{FF2B5EF4-FFF2-40B4-BE49-F238E27FC236}">
              <a16:creationId xmlns:a16="http://schemas.microsoft.com/office/drawing/2014/main" id="{00000000-0008-0000-0100-0000A4020000}"/>
            </a:ext>
          </a:extLst>
        </xdr:cNvPr>
        <xdr:cNvSpPr txBox="1"/>
      </xdr:nvSpPr>
      <xdr:spPr>
        <a:xfrm>
          <a:off x="193104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a:extLst>
            <a:ext uri="{FF2B5EF4-FFF2-40B4-BE49-F238E27FC236}">
              <a16:creationId xmlns:a16="http://schemas.microsoft.com/office/drawing/2014/main" id="{00000000-0008-0000-0100-0000B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700" name="【公民館】&#10;有形固定資産減価償却率最小値テキスト">
          <a:extLst>
            <a:ext uri="{FF2B5EF4-FFF2-40B4-BE49-F238E27FC236}">
              <a16:creationId xmlns:a16="http://schemas.microsoft.com/office/drawing/2014/main" id="{00000000-0008-0000-0100-0000BC020000}"/>
            </a:ext>
          </a:extLst>
        </xdr:cNvPr>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2" name="【公民館】&#10;有形固定資産減価償却率最大値テキスト">
          <a:extLst>
            <a:ext uri="{FF2B5EF4-FFF2-40B4-BE49-F238E27FC236}">
              <a16:creationId xmlns:a16="http://schemas.microsoft.com/office/drawing/2014/main" id="{00000000-0008-0000-0100-0000BE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96283</xdr:rowOff>
    </xdr:from>
    <xdr:ext cx="405111" cy="259045"/>
    <xdr:sp macro="" textlink="">
      <xdr:nvSpPr>
        <xdr:cNvPr id="704" name="【公民館】&#10;有形固定資産減価償却率平均値テキスト">
          <a:extLst>
            <a:ext uri="{FF2B5EF4-FFF2-40B4-BE49-F238E27FC236}">
              <a16:creationId xmlns:a16="http://schemas.microsoft.com/office/drawing/2014/main" id="{00000000-0008-0000-0100-0000C0020000}"/>
            </a:ext>
          </a:extLst>
        </xdr:cNvPr>
        <xdr:cNvSpPr txBox="1"/>
      </xdr:nvSpPr>
      <xdr:spPr>
        <a:xfrm>
          <a:off x="16357600" y="17755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18542</xdr:rowOff>
    </xdr:from>
    <xdr:to>
      <xdr:col>85</xdr:col>
      <xdr:colOff>177800</xdr:colOff>
      <xdr:row>108</xdr:row>
      <xdr:rowOff>120142</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62687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104919</xdr:rowOff>
    </xdr:from>
    <xdr:ext cx="405111" cy="259045"/>
    <xdr:sp macro="" textlink="">
      <xdr:nvSpPr>
        <xdr:cNvPr id="715" name="【公民館】&#10;有形固定資産減価償却率該当値テキスト">
          <a:extLst>
            <a:ext uri="{FF2B5EF4-FFF2-40B4-BE49-F238E27FC236}">
              <a16:creationId xmlns:a16="http://schemas.microsoft.com/office/drawing/2014/main" id="{00000000-0008-0000-0100-0000CB020000}"/>
            </a:ext>
          </a:extLst>
        </xdr:cNvPr>
        <xdr:cNvSpPr txBox="1"/>
      </xdr:nvSpPr>
      <xdr:spPr>
        <a:xfrm>
          <a:off x="16357600" y="18450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107696</xdr:rowOff>
    </xdr:from>
    <xdr:to>
      <xdr:col>81</xdr:col>
      <xdr:colOff>101600</xdr:colOff>
      <xdr:row>108</xdr:row>
      <xdr:rowOff>37846</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5430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158496</xdr:rowOff>
    </xdr:from>
    <xdr:to>
      <xdr:col>85</xdr:col>
      <xdr:colOff>127000</xdr:colOff>
      <xdr:row>108</xdr:row>
      <xdr:rowOff>69342</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5481300" y="1850364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4541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158496</xdr:rowOff>
    </xdr:from>
    <xdr:to>
      <xdr:col>81</xdr:col>
      <xdr:colOff>50800</xdr:colOff>
      <xdr:row>108</xdr:row>
      <xdr:rowOff>30480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flipV="1">
          <a:off x="14592300" y="185036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77978</xdr:rowOff>
    </xdr:from>
    <xdr:to>
      <xdr:col>72</xdr:col>
      <xdr:colOff>38100</xdr:colOff>
      <xdr:row>108</xdr:row>
      <xdr:rowOff>8128</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365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128778</xdr:rowOff>
    </xdr:from>
    <xdr:to>
      <xdr:col>76</xdr:col>
      <xdr:colOff>114300</xdr:colOff>
      <xdr:row>108</xdr:row>
      <xdr:rowOff>30480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3703300" y="18473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722" name="n_1aveValue【公民館】&#10;有形固定資産減価償却率">
          <a:extLst>
            <a:ext uri="{FF2B5EF4-FFF2-40B4-BE49-F238E27FC236}">
              <a16:creationId xmlns:a16="http://schemas.microsoft.com/office/drawing/2014/main" id="{00000000-0008-0000-0100-0000D2020000}"/>
            </a:ext>
          </a:extLst>
        </xdr:cNvPr>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23" name="n_2aveValue【公民館】&#10;有形固定資産減価償却率">
          <a:extLst>
            <a:ext uri="{FF2B5EF4-FFF2-40B4-BE49-F238E27FC236}">
              <a16:creationId xmlns:a16="http://schemas.microsoft.com/office/drawing/2014/main" id="{00000000-0008-0000-0100-0000D302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724" name="n_3aveValue【公民館】&#10;有形固定資産減価償却率">
          <a:extLst>
            <a:ext uri="{FF2B5EF4-FFF2-40B4-BE49-F238E27FC236}">
              <a16:creationId xmlns:a16="http://schemas.microsoft.com/office/drawing/2014/main" id="{00000000-0008-0000-0100-0000D4020000}"/>
            </a:ext>
          </a:extLst>
        </xdr:cNvPr>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28973</xdr:rowOff>
    </xdr:from>
    <xdr:ext cx="405111" cy="259045"/>
    <xdr:sp macro="" textlink="">
      <xdr:nvSpPr>
        <xdr:cNvPr id="725" name="n_1mainValue【公民館】&#10;有形固定資産減価償却率">
          <a:extLst>
            <a:ext uri="{FF2B5EF4-FFF2-40B4-BE49-F238E27FC236}">
              <a16:creationId xmlns:a16="http://schemas.microsoft.com/office/drawing/2014/main" id="{00000000-0008-0000-0100-0000D5020000}"/>
            </a:ext>
          </a:extLst>
        </xdr:cNvPr>
        <xdr:cNvSpPr txBox="1"/>
      </xdr:nvSpPr>
      <xdr:spPr>
        <a:xfrm>
          <a:off x="15266044" y="185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726" name="n_2mainValue【公民館】&#10;有形固定資産減価償却率">
          <a:extLst>
            <a:ext uri="{FF2B5EF4-FFF2-40B4-BE49-F238E27FC236}">
              <a16:creationId xmlns:a16="http://schemas.microsoft.com/office/drawing/2014/main" id="{00000000-0008-0000-0100-0000D6020000}"/>
            </a:ext>
          </a:extLst>
        </xdr:cNvPr>
        <xdr:cNvSpPr txBox="1"/>
      </xdr:nvSpPr>
      <xdr:spPr>
        <a:xfrm>
          <a:off x="14389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170705</xdr:rowOff>
    </xdr:from>
    <xdr:ext cx="405111" cy="259045"/>
    <xdr:sp macro="" textlink="">
      <xdr:nvSpPr>
        <xdr:cNvPr id="727" name="n_3mainValue【公民館】&#10;有形固定資産減価償却率">
          <a:extLst>
            <a:ext uri="{FF2B5EF4-FFF2-40B4-BE49-F238E27FC236}">
              <a16:creationId xmlns:a16="http://schemas.microsoft.com/office/drawing/2014/main" id="{00000000-0008-0000-0100-0000D7020000}"/>
            </a:ext>
          </a:extLst>
        </xdr:cNvPr>
        <xdr:cNvSpPr txBox="1"/>
      </xdr:nvSpPr>
      <xdr:spPr>
        <a:xfrm>
          <a:off x="13500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公民館】&#10;一人当たり面積グラフ枠">
          <a:extLst>
            <a:ext uri="{FF2B5EF4-FFF2-40B4-BE49-F238E27FC236}">
              <a16:creationId xmlns:a16="http://schemas.microsoft.com/office/drawing/2014/main" id="{00000000-0008-0000-0100-0000E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50" name="【公民館】&#10;一人当たり面積最小値テキスト">
          <a:extLst>
            <a:ext uri="{FF2B5EF4-FFF2-40B4-BE49-F238E27FC236}">
              <a16:creationId xmlns:a16="http://schemas.microsoft.com/office/drawing/2014/main" id="{00000000-0008-0000-0100-0000EE020000}"/>
            </a:ext>
          </a:extLst>
        </xdr:cNvPr>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2" name="【公民館】&#10;一人当たり面積最大値テキスト">
          <a:extLst>
            <a:ext uri="{FF2B5EF4-FFF2-40B4-BE49-F238E27FC236}">
              <a16:creationId xmlns:a16="http://schemas.microsoft.com/office/drawing/2014/main" id="{00000000-0008-0000-0100-0000F0020000}"/>
            </a:ext>
          </a:extLst>
        </xdr:cNvPr>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54" name="【公民館】&#10;一人当たり面積平均値テキスト">
          <a:extLst>
            <a:ext uri="{FF2B5EF4-FFF2-40B4-BE49-F238E27FC236}">
              <a16:creationId xmlns:a16="http://schemas.microsoft.com/office/drawing/2014/main" id="{00000000-0008-0000-0100-0000F2020000}"/>
            </a:ext>
          </a:extLst>
        </xdr:cNvPr>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22110700" y="183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141445</xdr:rowOff>
    </xdr:from>
    <xdr:ext cx="469744" cy="259045"/>
    <xdr:sp macro="" textlink="">
      <xdr:nvSpPr>
        <xdr:cNvPr id="765" name="【公民館】&#10;一人当たり面積該当値テキスト">
          <a:extLst>
            <a:ext uri="{FF2B5EF4-FFF2-40B4-BE49-F238E27FC236}">
              <a16:creationId xmlns:a16="http://schemas.microsoft.com/office/drawing/2014/main" id="{00000000-0008-0000-0100-0000FD020000}"/>
            </a:ext>
          </a:extLst>
        </xdr:cNvPr>
        <xdr:cNvSpPr txBox="1"/>
      </xdr:nvSpPr>
      <xdr:spPr>
        <a:xfrm>
          <a:off x="22199600"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25857</xdr:rowOff>
    </xdr:from>
    <xdr:to>
      <xdr:col>112</xdr:col>
      <xdr:colOff>38100</xdr:colOff>
      <xdr:row>107</xdr:row>
      <xdr:rowOff>127457</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21272500" y="183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42368</xdr:rowOff>
    </xdr:from>
    <xdr:to>
      <xdr:col>116</xdr:col>
      <xdr:colOff>63500</xdr:colOff>
      <xdr:row>107</xdr:row>
      <xdr:rowOff>76657</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21323300" y="1838751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8026</xdr:rowOff>
    </xdr:from>
    <xdr:to>
      <xdr:col>107</xdr:col>
      <xdr:colOff>101600</xdr:colOff>
      <xdr:row>107</xdr:row>
      <xdr:rowOff>109626</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20383500" y="183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58826</xdr:rowOff>
    </xdr:from>
    <xdr:to>
      <xdr:col>111</xdr:col>
      <xdr:colOff>177800</xdr:colOff>
      <xdr:row>107</xdr:row>
      <xdr:rowOff>76657</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20434300" y="1840397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22200</xdr:rowOff>
    </xdr:from>
    <xdr:to>
      <xdr:col>102</xdr:col>
      <xdr:colOff>165100</xdr:colOff>
      <xdr:row>107</xdr:row>
      <xdr:rowOff>123800</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9494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58826</xdr:rowOff>
    </xdr:from>
    <xdr:to>
      <xdr:col>107</xdr:col>
      <xdr:colOff>50800</xdr:colOff>
      <xdr:row>107</xdr:row>
      <xdr:rowOff>73000</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flipV="1">
          <a:off x="19545300" y="1840397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772" name="n_1aveValue【公民館】&#10;一人当たり面積">
          <a:extLst>
            <a:ext uri="{FF2B5EF4-FFF2-40B4-BE49-F238E27FC236}">
              <a16:creationId xmlns:a16="http://schemas.microsoft.com/office/drawing/2014/main" id="{00000000-0008-0000-0100-000004030000}"/>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773" name="n_2aveValue【公民館】&#10;一人当たり面積">
          <a:extLst>
            <a:ext uri="{FF2B5EF4-FFF2-40B4-BE49-F238E27FC236}">
              <a16:creationId xmlns:a16="http://schemas.microsoft.com/office/drawing/2014/main" id="{00000000-0008-0000-0100-000005030000}"/>
            </a:ext>
          </a:extLst>
        </xdr:cNvPr>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158818</xdr:rowOff>
    </xdr:from>
    <xdr:ext cx="469744" cy="259045"/>
    <xdr:sp macro="" textlink="">
      <xdr:nvSpPr>
        <xdr:cNvPr id="774" name="n_3aveValue【公民館】&#10;一人当たり面積">
          <a:extLst>
            <a:ext uri="{FF2B5EF4-FFF2-40B4-BE49-F238E27FC236}">
              <a16:creationId xmlns:a16="http://schemas.microsoft.com/office/drawing/2014/main" id="{00000000-0008-0000-0100-000006030000}"/>
            </a:ext>
          </a:extLst>
        </xdr:cNvPr>
        <xdr:cNvSpPr txBox="1"/>
      </xdr:nvSpPr>
      <xdr:spPr>
        <a:xfrm>
          <a:off x="19310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118584</xdr:rowOff>
    </xdr:from>
    <xdr:ext cx="469744" cy="259045"/>
    <xdr:sp macro="" textlink="">
      <xdr:nvSpPr>
        <xdr:cNvPr id="775" name="n_1mainValue【公民館】&#10;一人当たり面積">
          <a:extLst>
            <a:ext uri="{FF2B5EF4-FFF2-40B4-BE49-F238E27FC236}">
              <a16:creationId xmlns:a16="http://schemas.microsoft.com/office/drawing/2014/main" id="{00000000-0008-0000-0100-000007030000}"/>
            </a:ext>
          </a:extLst>
        </xdr:cNvPr>
        <xdr:cNvSpPr txBox="1"/>
      </xdr:nvSpPr>
      <xdr:spPr>
        <a:xfrm>
          <a:off x="21075727" y="184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126153</xdr:rowOff>
    </xdr:from>
    <xdr:ext cx="469744" cy="259045"/>
    <xdr:sp macro="" textlink="">
      <xdr:nvSpPr>
        <xdr:cNvPr id="776" name="n_2mainValue【公民館】&#10;一人当たり面積">
          <a:extLst>
            <a:ext uri="{FF2B5EF4-FFF2-40B4-BE49-F238E27FC236}">
              <a16:creationId xmlns:a16="http://schemas.microsoft.com/office/drawing/2014/main" id="{00000000-0008-0000-0100-000008030000}"/>
            </a:ext>
          </a:extLst>
        </xdr:cNvPr>
        <xdr:cNvSpPr txBox="1"/>
      </xdr:nvSpPr>
      <xdr:spPr>
        <a:xfrm>
          <a:off x="20199427" y="181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140327</xdr:rowOff>
    </xdr:from>
    <xdr:ext cx="469744" cy="259045"/>
    <xdr:sp macro="" textlink="">
      <xdr:nvSpPr>
        <xdr:cNvPr id="777" name="n_3mainValue【公民館】&#10;一人当たり面積">
          <a:extLst>
            <a:ext uri="{FF2B5EF4-FFF2-40B4-BE49-F238E27FC236}">
              <a16:creationId xmlns:a16="http://schemas.microsoft.com/office/drawing/2014/main" id="{00000000-0008-0000-0100-000009030000}"/>
            </a:ext>
          </a:extLst>
        </xdr:cNvPr>
        <xdr:cNvSpPr txBox="1"/>
      </xdr:nvSpPr>
      <xdr:spPr>
        <a:xfrm>
          <a:off x="19310427" y="181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道路・橋りょう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本町が南北に長い地形であることから、多くのインフラを有している。そのため、計画的に道路改良を実施しているが有形固定資産減価償却率が類似団体平均を上回っている。今後も予防保全型維持管理により長寿命化を図ることが必要であ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認定こども園・幼稚園・保育所</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幼保一元化を進め、平成２８年に開園したこども園２園を整備したことにより、有形固定資産減価償却率が類似団体平均を下回っている。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学校施設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小学校の統廃合により、平成２２年から平成２４年にかけて小学校３校の建替を行ったため、有形固定資産減価償却率が類似団体平均を下回っている。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公営住宅</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老朽化の進んだ妙寺団地については建替を行っている</a:t>
          </a:r>
          <a:r>
            <a:rPr kumimoji="1" lang="ja-JP" altLang="en-US" sz="1000">
              <a:solidFill>
                <a:schemeClr val="dk1"/>
              </a:solidFill>
              <a:effectLst/>
              <a:latin typeface="+mn-lt"/>
              <a:ea typeface="+mn-ea"/>
              <a:cs typeface="+mn-cs"/>
            </a:rPr>
            <a:t>ため、有形固定資産減価償却率が類似団体平均を下回っている。</a:t>
          </a:r>
          <a:r>
            <a:rPr kumimoji="1" lang="ja-JP" altLang="ja-JP" sz="1000">
              <a:solidFill>
                <a:schemeClr val="dk1"/>
              </a:solidFill>
              <a:effectLst/>
              <a:latin typeface="+mn-lt"/>
              <a:ea typeface="+mn-ea"/>
              <a:cs typeface="+mn-cs"/>
            </a:rPr>
            <a:t>その他の公営住宅についても、</a:t>
          </a:r>
          <a:r>
            <a:rPr kumimoji="1" lang="ja-JP" altLang="en-US" sz="1000">
              <a:solidFill>
                <a:schemeClr val="dk1"/>
              </a:solidFill>
              <a:effectLst/>
              <a:latin typeface="+mn-lt"/>
              <a:ea typeface="+mn-ea"/>
              <a:cs typeface="+mn-cs"/>
            </a:rPr>
            <a:t>老朽化が進んでいるため、</a:t>
          </a:r>
          <a:r>
            <a:rPr kumimoji="1" lang="ja-JP" altLang="ja-JP" sz="1000">
              <a:solidFill>
                <a:schemeClr val="dk1"/>
              </a:solidFill>
              <a:effectLst/>
              <a:latin typeface="+mn-lt"/>
              <a:ea typeface="+mn-ea"/>
              <a:cs typeface="+mn-cs"/>
            </a:rPr>
            <a:t>定期的な点検を実施し、予防保全型維持管理及び耐久性の向上等を図る改善を実施することによって、長寿命化を図る必要がある。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児童館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児童館は、平成２８年度に西渋田児童館の建替を行っており、有形固定資産減価償却率は類似団体平均並みとなっているが、その他の児童館は老朽化が進んでいる。利用状況やニーズ等を踏まえ、他の公共施設との複合化・多機能化を検討することが必要であ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公民館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公民館は、</a:t>
          </a:r>
          <a:r>
            <a:rPr kumimoji="1" lang="ja-JP" altLang="en-US" sz="1000">
              <a:solidFill>
                <a:schemeClr val="dk1"/>
              </a:solidFill>
              <a:effectLst/>
              <a:latin typeface="+mn-lt"/>
              <a:ea typeface="+mn-ea"/>
              <a:cs typeface="+mn-cs"/>
            </a:rPr>
            <a:t>四邑公民館、妙寺公民館の改修により</a:t>
          </a:r>
          <a:r>
            <a:rPr kumimoji="1" lang="ja-JP" altLang="ja-JP" sz="1000">
              <a:solidFill>
                <a:schemeClr val="dk1"/>
              </a:solidFill>
              <a:effectLst/>
              <a:latin typeface="+mn-lt"/>
              <a:ea typeface="+mn-ea"/>
              <a:cs typeface="+mn-cs"/>
            </a:rPr>
            <a:t>、有形固定資産減価償却率が類似団体平均を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回っている。</a:t>
          </a:r>
          <a:r>
            <a:rPr kumimoji="1" lang="ja-JP" altLang="en-US" sz="1000">
              <a:solidFill>
                <a:schemeClr val="dk1"/>
              </a:solidFill>
              <a:effectLst/>
              <a:latin typeface="+mn-lt"/>
              <a:ea typeface="+mn-ea"/>
              <a:cs typeface="+mn-cs"/>
            </a:rPr>
            <a:t>しかし、</a:t>
          </a:r>
          <a:r>
            <a:rPr kumimoji="1" lang="ja-JP" altLang="ja-JP" sz="1000">
              <a:solidFill>
                <a:schemeClr val="dk1"/>
              </a:solidFill>
              <a:effectLst/>
              <a:latin typeface="+mn-lt"/>
              <a:ea typeface="+mn-ea"/>
              <a:cs typeface="+mn-cs"/>
            </a:rPr>
            <a:t>昭和４０年代から５０年代にかけて整備された施設もあ</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ため適正な維持管理が必要である。</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17780</xdr:rowOff>
    </xdr:from>
    <xdr:to>
      <xdr:col>24</xdr:col>
      <xdr:colOff>114300</xdr:colOff>
      <xdr:row>37</xdr:row>
      <xdr:rowOff>119380</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40657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97790</xdr:rowOff>
    </xdr:from>
    <xdr:to>
      <xdr:col>20</xdr:col>
      <xdr:colOff>38100</xdr:colOff>
      <xdr:row>38</xdr:row>
      <xdr:rowOff>27940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148590</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4122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36830</xdr:rowOff>
    </xdr:from>
    <xdr:to>
      <xdr:col>15</xdr:col>
      <xdr:colOff>101600</xdr:colOff>
      <xdr:row>38</xdr:row>
      <xdr:rowOff>138430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87630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flipV="1">
          <a:off x="2908300" y="64922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86360</xdr:rowOff>
    </xdr:from>
    <xdr:to>
      <xdr:col>10</xdr:col>
      <xdr:colOff>165100</xdr:colOff>
      <xdr:row>39</xdr:row>
      <xdr:rowOff>16510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196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87630</xdr:rowOff>
    </xdr:from>
    <xdr:to>
      <xdr:col>15</xdr:col>
      <xdr:colOff>50800</xdr:colOff>
      <xdr:row>38</xdr:row>
      <xdr:rowOff>137160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019300" y="66027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154322</xdr:rowOff>
    </xdr:from>
    <xdr:ext cx="405111" cy="259045"/>
    <xdr:sp macro="" textlink="">
      <xdr:nvSpPr>
        <xdr:cNvPr id="79" name="n_1ave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0" name="n_2ave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1" name="n_3aveValue【図書館】&#10;有形固定資産減価償却率">
          <a:extLst>
            <a:ext uri="{FF2B5EF4-FFF2-40B4-BE49-F238E27FC236}">
              <a16:creationId xmlns:a16="http://schemas.microsoft.com/office/drawing/2014/main" id="{00000000-0008-0000-0200-000051000000}"/>
            </a:ext>
          </a:extLst>
        </xdr:cNvPr>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44467</xdr:rowOff>
    </xdr:from>
    <xdr:ext cx="405111" cy="259045"/>
    <xdr:sp macro="" textlink="">
      <xdr:nvSpPr>
        <xdr:cNvPr id="82" name="n_1main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154957</xdr:rowOff>
    </xdr:from>
    <xdr:ext cx="405111" cy="259045"/>
    <xdr:sp macro="" textlink="">
      <xdr:nvSpPr>
        <xdr:cNvPr id="83" name="n_2main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33037</xdr:rowOff>
    </xdr:from>
    <xdr:ext cx="405111" cy="259045"/>
    <xdr:sp macro="" textlink="">
      <xdr:nvSpPr>
        <xdr:cNvPr id="84" name="n_3main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135890</xdr:rowOff>
    </xdr:from>
    <xdr:to>
      <xdr:col>55</xdr:col>
      <xdr:colOff>50800</xdr:colOff>
      <xdr:row>42</xdr:row>
      <xdr:rowOff>66040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10426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50817</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200-00007C000000}"/>
            </a:ext>
          </a:extLst>
        </xdr:cNvPr>
        <xdr:cNvSpPr txBox="1"/>
      </xdr:nvSpPr>
      <xdr:spPr>
        <a:xfrm>
          <a:off x="10515600" y="70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135890</xdr:rowOff>
    </xdr:from>
    <xdr:to>
      <xdr:col>50</xdr:col>
      <xdr:colOff>165100</xdr:colOff>
      <xdr:row>42</xdr:row>
      <xdr:rowOff>66040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9588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15240</xdr:rowOff>
    </xdr:from>
    <xdr:to>
      <xdr:col>55</xdr:col>
      <xdr:colOff>0</xdr:colOff>
      <xdr:row>42</xdr:row>
      <xdr:rowOff>15240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9639300" y="721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135890</xdr:rowOff>
    </xdr:from>
    <xdr:to>
      <xdr:col>46</xdr:col>
      <xdr:colOff>38100</xdr:colOff>
      <xdr:row>42</xdr:row>
      <xdr:rowOff>66040</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8699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15240</xdr:rowOff>
    </xdr:from>
    <xdr:to>
      <xdr:col>50</xdr:col>
      <xdr:colOff>114300</xdr:colOff>
      <xdr:row>42</xdr:row>
      <xdr:rowOff>15240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8750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135890</xdr:rowOff>
    </xdr:from>
    <xdr:to>
      <xdr:col>41</xdr:col>
      <xdr:colOff>101600</xdr:colOff>
      <xdr:row>42</xdr:row>
      <xdr:rowOff>66040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7810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15240</xdr:rowOff>
    </xdr:from>
    <xdr:to>
      <xdr:col>45</xdr:col>
      <xdr:colOff>177800</xdr:colOff>
      <xdr:row>42</xdr:row>
      <xdr:rowOff>15240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7861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1" name="n_1aveValue【図書館】&#10;一人当たり面積">
          <a:extLst>
            <a:ext uri="{FF2B5EF4-FFF2-40B4-BE49-F238E27FC236}">
              <a16:creationId xmlns:a16="http://schemas.microsoft.com/office/drawing/2014/main" id="{00000000-0008-0000-0200-000083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2" name="n_2aveValue【図書館】&#10;一人当たり面積">
          <a:extLst>
            <a:ext uri="{FF2B5EF4-FFF2-40B4-BE49-F238E27FC236}">
              <a16:creationId xmlns:a16="http://schemas.microsoft.com/office/drawing/2014/main" id="{00000000-0008-0000-0200-000084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3" name="n_3aveValue【図書館】&#10;一人当たり面積">
          <a:extLst>
            <a:ext uri="{FF2B5EF4-FFF2-40B4-BE49-F238E27FC236}">
              <a16:creationId xmlns:a16="http://schemas.microsoft.com/office/drawing/2014/main" id="{00000000-0008-0000-0200-000085000000}"/>
            </a:ext>
          </a:extLst>
        </xdr:cNvPr>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57167</xdr:rowOff>
    </xdr:from>
    <xdr:ext cx="469744" cy="259045"/>
    <xdr:sp macro="" textlink="">
      <xdr:nvSpPr>
        <xdr:cNvPr id="134" name="n_1mainValue【図書館】&#10;一人当たり面積">
          <a:extLst>
            <a:ext uri="{FF2B5EF4-FFF2-40B4-BE49-F238E27FC236}">
              <a16:creationId xmlns:a16="http://schemas.microsoft.com/office/drawing/2014/main" id="{00000000-0008-0000-0200-000086000000}"/>
            </a:ext>
          </a:extLst>
        </xdr:cNvPr>
        <xdr:cNvSpPr txBox="1"/>
      </xdr:nvSpPr>
      <xdr:spPr>
        <a:xfrm>
          <a:off x="9391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57167</xdr:rowOff>
    </xdr:from>
    <xdr:ext cx="469744" cy="259045"/>
    <xdr:sp macro="" textlink="">
      <xdr:nvSpPr>
        <xdr:cNvPr id="135" name="n_2mainValue【図書館】&#10;一人当たり面積">
          <a:extLst>
            <a:ext uri="{FF2B5EF4-FFF2-40B4-BE49-F238E27FC236}">
              <a16:creationId xmlns:a16="http://schemas.microsoft.com/office/drawing/2014/main" id="{00000000-0008-0000-0200-000087000000}"/>
            </a:ext>
          </a:extLst>
        </xdr:cNvPr>
        <xdr:cNvSpPr txBox="1"/>
      </xdr:nvSpPr>
      <xdr:spPr>
        <a:xfrm>
          <a:off x="8515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57167</xdr:rowOff>
    </xdr:from>
    <xdr:ext cx="469744" cy="259045"/>
    <xdr:sp macro="" textlink="">
      <xdr:nvSpPr>
        <xdr:cNvPr id="136" name="n_3mainValue【図書館】&#10;一人当たり面積">
          <a:extLst>
            <a:ext uri="{FF2B5EF4-FFF2-40B4-BE49-F238E27FC236}">
              <a16:creationId xmlns:a16="http://schemas.microsoft.com/office/drawing/2014/main" id="{00000000-0008-0000-0200-000088000000}"/>
            </a:ext>
          </a:extLst>
        </xdr:cNvPr>
        <xdr:cNvSpPr txBox="1"/>
      </xdr:nvSpPr>
      <xdr:spPr>
        <a:xfrm>
          <a:off x="7626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2286</xdr:rowOff>
    </xdr:from>
    <xdr:to>
      <xdr:col>24</xdr:col>
      <xdr:colOff>62865</xdr:colOff>
      <xdr:row>63</xdr:row>
      <xdr:rowOff>68580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4634865" y="9774936"/>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72407</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00000000-0008-0000-0200-0000A0000000}"/>
            </a:ext>
          </a:extLst>
        </xdr:cNvPr>
        <xdr:cNvSpPr txBox="1"/>
      </xdr:nvSpPr>
      <xdr:spPr>
        <a:xfrm>
          <a:off x="4673600"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68580</xdr:rowOff>
    </xdr:from>
    <xdr:to>
      <xdr:col>24</xdr:col>
      <xdr:colOff>152400</xdr:colOff>
      <xdr:row>63</xdr:row>
      <xdr:rowOff>68580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4546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120413</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000000-0008-0000-0200-0000A2000000}"/>
            </a:ext>
          </a:extLst>
        </xdr:cNvPr>
        <xdr:cNvSpPr txBox="1"/>
      </xdr:nvSpPr>
      <xdr:spPr>
        <a:xfrm>
          <a:off x="4673600" y="955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2286</xdr:rowOff>
    </xdr:from>
    <xdr:to>
      <xdr:col>24</xdr:col>
      <xdr:colOff>152400</xdr:colOff>
      <xdr:row>57</xdr:row>
      <xdr:rowOff>2286</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546600" y="977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00000000-0008-0000-0200-0000A4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77216</xdr:rowOff>
    </xdr:from>
    <xdr:to>
      <xdr:col>20</xdr:col>
      <xdr:colOff>38100</xdr:colOff>
      <xdr:row>61</xdr:row>
      <xdr:rowOff>7366</xdr:rowOff>
    </xdr:to>
    <xdr:sp macro="" textlink="">
      <xdr:nvSpPr>
        <xdr:cNvPr id="166" name="フローチャート: 判断 165">
          <a:extLst>
            <a:ext uri="{FF2B5EF4-FFF2-40B4-BE49-F238E27FC236}">
              <a16:creationId xmlns:a16="http://schemas.microsoft.com/office/drawing/2014/main" id="{00000000-0008-0000-0200-0000A6000000}"/>
            </a:ext>
          </a:extLst>
        </xdr:cNvPr>
        <xdr:cNvSpPr/>
      </xdr:nvSpPr>
      <xdr:spPr>
        <a:xfrm>
          <a:off x="3746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136652</xdr:rowOff>
    </xdr:from>
    <xdr:to>
      <xdr:col>15</xdr:col>
      <xdr:colOff>101600</xdr:colOff>
      <xdr:row>61</xdr:row>
      <xdr:rowOff>66802</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2857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81788</xdr:rowOff>
    </xdr:from>
    <xdr:to>
      <xdr:col>10</xdr:col>
      <xdr:colOff>165100</xdr:colOff>
      <xdr:row>62</xdr:row>
      <xdr:rowOff>11938</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1968500" y="1054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164084</xdr:rowOff>
    </xdr:from>
    <xdr:to>
      <xdr:col>24</xdr:col>
      <xdr:colOff>114300</xdr:colOff>
      <xdr:row>62</xdr:row>
      <xdr:rowOff>94234</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4584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142511</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00000000-0008-0000-0200-0000AF000000}"/>
            </a:ext>
          </a:extLst>
        </xdr:cNvPr>
        <xdr:cNvSpPr txBox="1"/>
      </xdr:nvSpPr>
      <xdr:spPr>
        <a:xfrm>
          <a:off x="4673600"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40640</xdr:rowOff>
    </xdr:from>
    <xdr:to>
      <xdr:col>20</xdr:col>
      <xdr:colOff>38100</xdr:colOff>
      <xdr:row>62</xdr:row>
      <xdr:rowOff>142240</xdr:rowOff>
    </xdr:to>
    <xdr:sp macro="" textlink="">
      <xdr:nvSpPr>
        <xdr:cNvPr id="176" name="楕円 175">
          <a:extLst>
            <a:ext uri="{FF2B5EF4-FFF2-40B4-BE49-F238E27FC236}">
              <a16:creationId xmlns:a16="http://schemas.microsoft.com/office/drawing/2014/main" id="{00000000-0008-0000-0200-0000B0000000}"/>
            </a:ext>
          </a:extLst>
        </xdr:cNvPr>
        <xdr:cNvSpPr/>
      </xdr:nvSpPr>
      <xdr:spPr>
        <a:xfrm>
          <a:off x="3746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43434</xdr:rowOff>
    </xdr:from>
    <xdr:to>
      <xdr:col>24</xdr:col>
      <xdr:colOff>63500</xdr:colOff>
      <xdr:row>62</xdr:row>
      <xdr:rowOff>91440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flipV="1">
          <a:off x="3797300" y="1067333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93218</xdr:rowOff>
    </xdr:from>
    <xdr:to>
      <xdr:col>15</xdr:col>
      <xdr:colOff>101600</xdr:colOff>
      <xdr:row>64</xdr:row>
      <xdr:rowOff>23368</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2857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91440</xdr:rowOff>
    </xdr:from>
    <xdr:to>
      <xdr:col>19</xdr:col>
      <xdr:colOff>177800</xdr:colOff>
      <xdr:row>63</xdr:row>
      <xdr:rowOff>144018</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flipV="1">
          <a:off x="2908300" y="1072134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154940</xdr:rowOff>
    </xdr:from>
    <xdr:to>
      <xdr:col>10</xdr:col>
      <xdr:colOff>165100</xdr:colOff>
      <xdr:row>64</xdr:row>
      <xdr:rowOff>85090</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1968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144018</xdr:rowOff>
    </xdr:from>
    <xdr:to>
      <xdr:col>15</xdr:col>
      <xdr:colOff>50800</xdr:colOff>
      <xdr:row>64</xdr:row>
      <xdr:rowOff>34290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flipV="1">
          <a:off x="2019300" y="1094536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23893</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83329</xdr:rowOff>
    </xdr:from>
    <xdr:ext cx="405111" cy="259045"/>
    <xdr:sp macro="" textlink="">
      <xdr:nvSpPr>
        <xdr:cNvPr id="183" name="n_2ave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28465</xdr:rowOff>
    </xdr:from>
    <xdr:ext cx="405111" cy="259045"/>
    <xdr:sp macro="" textlink="">
      <xdr:nvSpPr>
        <xdr:cNvPr id="184" name="n_3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10315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133367</xdr:rowOff>
    </xdr:from>
    <xdr:ext cx="405111" cy="259045"/>
    <xdr:sp macro="" textlink="">
      <xdr:nvSpPr>
        <xdr:cNvPr id="185" name="n_1main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35820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14495</xdr:rowOff>
    </xdr:from>
    <xdr:ext cx="405111" cy="259045"/>
    <xdr:sp macro="" textlink="">
      <xdr:nvSpPr>
        <xdr:cNvPr id="186" name="n_2main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2705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76217</xdr:rowOff>
    </xdr:from>
    <xdr:ext cx="405111" cy="259045"/>
    <xdr:sp macro="" textlink="">
      <xdr:nvSpPr>
        <xdr:cNvPr id="187" name="n_3main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18167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id="{00000000-0008-0000-02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08" name="【体育館・プール】&#10;一人当たり面積最小値テキスト">
          <a:extLst>
            <a:ext uri="{FF2B5EF4-FFF2-40B4-BE49-F238E27FC236}">
              <a16:creationId xmlns:a16="http://schemas.microsoft.com/office/drawing/2014/main" id="{00000000-0008-0000-0200-0000D0000000}"/>
            </a:ext>
          </a:extLst>
        </xdr:cNvPr>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0" name="【体育館・プール】&#10;一人当たり面積最大値テキスト">
          <a:extLst>
            <a:ext uri="{FF2B5EF4-FFF2-40B4-BE49-F238E27FC236}">
              <a16:creationId xmlns:a16="http://schemas.microsoft.com/office/drawing/2014/main" id="{00000000-0008-0000-0200-0000D2000000}"/>
            </a:ext>
          </a:extLst>
        </xdr:cNvPr>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2" name="【体育館・プール】&#10;一人当たり面積平均値テキスト">
          <a:extLst>
            <a:ext uri="{FF2B5EF4-FFF2-40B4-BE49-F238E27FC236}">
              <a16:creationId xmlns:a16="http://schemas.microsoft.com/office/drawing/2014/main" id="{00000000-0008-0000-0200-0000D4000000}"/>
            </a:ext>
          </a:extLst>
        </xdr:cNvPr>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16" name="フローチャート: 判断 215">
          <a:extLst>
            <a:ext uri="{FF2B5EF4-FFF2-40B4-BE49-F238E27FC236}">
              <a16:creationId xmlns:a16="http://schemas.microsoft.com/office/drawing/2014/main" id="{00000000-0008-0000-0200-0000D8000000}"/>
            </a:ext>
          </a:extLst>
        </xdr:cNvPr>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112649</xdr:rowOff>
    </xdr:from>
    <xdr:to>
      <xdr:col>55</xdr:col>
      <xdr:colOff>50800</xdr:colOff>
      <xdr:row>63</xdr:row>
      <xdr:rowOff>42799</xdr:rowOff>
    </xdr:to>
    <xdr:sp macro="" textlink="">
      <xdr:nvSpPr>
        <xdr:cNvPr id="222" name="楕円 221">
          <a:extLst>
            <a:ext uri="{FF2B5EF4-FFF2-40B4-BE49-F238E27FC236}">
              <a16:creationId xmlns:a16="http://schemas.microsoft.com/office/drawing/2014/main" id="{00000000-0008-0000-0200-0000DE000000}"/>
            </a:ext>
          </a:extLst>
        </xdr:cNvPr>
        <xdr:cNvSpPr/>
      </xdr:nvSpPr>
      <xdr:spPr>
        <a:xfrm>
          <a:off x="10426700" y="1074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27576</xdr:rowOff>
    </xdr:from>
    <xdr:ext cx="469744" cy="259045"/>
    <xdr:sp macro="" textlink="">
      <xdr:nvSpPr>
        <xdr:cNvPr id="223" name="【体育館・プール】&#10;一人当たり面積該当値テキスト">
          <a:extLst>
            <a:ext uri="{FF2B5EF4-FFF2-40B4-BE49-F238E27FC236}">
              <a16:creationId xmlns:a16="http://schemas.microsoft.com/office/drawing/2014/main" id="{00000000-0008-0000-0200-0000DF000000}"/>
            </a:ext>
          </a:extLst>
        </xdr:cNvPr>
        <xdr:cNvSpPr txBox="1"/>
      </xdr:nvSpPr>
      <xdr:spPr>
        <a:xfrm>
          <a:off x="10515600" y="1065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24" name="楕円 223">
          <a:extLst>
            <a:ext uri="{FF2B5EF4-FFF2-40B4-BE49-F238E27FC236}">
              <a16:creationId xmlns:a16="http://schemas.microsoft.com/office/drawing/2014/main" id="{00000000-0008-0000-0200-0000E0000000}"/>
            </a:ext>
          </a:extLst>
        </xdr:cNvPr>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163449</xdr:rowOff>
    </xdr:from>
    <xdr:to>
      <xdr:col>55</xdr:col>
      <xdr:colOff>0</xdr:colOff>
      <xdr:row>62</xdr:row>
      <xdr:rowOff>164592</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9639300" y="107933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26" name="楕円 225">
          <a:extLst>
            <a:ext uri="{FF2B5EF4-FFF2-40B4-BE49-F238E27FC236}">
              <a16:creationId xmlns:a16="http://schemas.microsoft.com/office/drawing/2014/main" id="{00000000-0008-0000-0200-0000E2000000}"/>
            </a:ext>
          </a:extLst>
        </xdr:cNvPr>
        <xdr:cNvSpPr/>
      </xdr:nvSpPr>
      <xdr:spPr>
        <a:xfrm>
          <a:off x="8699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63</xdr:row>
      <xdr:rowOff>10287</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flipV="1">
          <a:off x="8750300" y="1079449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131508</xdr:rowOff>
    </xdr:from>
    <xdr:to>
      <xdr:col>41</xdr:col>
      <xdr:colOff>101600</xdr:colOff>
      <xdr:row>63</xdr:row>
      <xdr:rowOff>61658</xdr:rowOff>
    </xdr:to>
    <xdr:sp macro="" textlink="">
      <xdr:nvSpPr>
        <xdr:cNvPr id="228" name="楕円 227">
          <a:extLst>
            <a:ext uri="{FF2B5EF4-FFF2-40B4-BE49-F238E27FC236}">
              <a16:creationId xmlns:a16="http://schemas.microsoft.com/office/drawing/2014/main" id="{00000000-0008-0000-0200-0000E4000000}"/>
            </a:ext>
          </a:extLst>
        </xdr:cNvPr>
        <xdr:cNvSpPr/>
      </xdr:nvSpPr>
      <xdr:spPr>
        <a:xfrm>
          <a:off x="7810500" y="107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xdr:rowOff>
    </xdr:from>
    <xdr:to>
      <xdr:col>45</xdr:col>
      <xdr:colOff>177800</xdr:colOff>
      <xdr:row>63</xdr:row>
      <xdr:rowOff>10858</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7861300" y="1081163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0" name="n_1aveValue【体育館・プール】&#10;一人当たり面積">
          <a:extLst>
            <a:ext uri="{FF2B5EF4-FFF2-40B4-BE49-F238E27FC236}">
              <a16:creationId xmlns:a16="http://schemas.microsoft.com/office/drawing/2014/main" id="{00000000-0008-0000-0200-0000E6000000}"/>
            </a:ext>
          </a:extLst>
        </xdr:cNvPr>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1" name="n_2aveValue【体育館・プール】&#10;一人当たり面積">
          <a:extLst>
            <a:ext uri="{FF2B5EF4-FFF2-40B4-BE49-F238E27FC236}">
              <a16:creationId xmlns:a16="http://schemas.microsoft.com/office/drawing/2014/main" id="{00000000-0008-0000-0200-0000E7000000}"/>
            </a:ext>
          </a:extLst>
        </xdr:cNvPr>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2" name="n_3aveValue【体育館・プール】&#10;一人当たり面積">
          <a:extLst>
            <a:ext uri="{FF2B5EF4-FFF2-40B4-BE49-F238E27FC236}">
              <a16:creationId xmlns:a16="http://schemas.microsoft.com/office/drawing/2014/main" id="{00000000-0008-0000-0200-0000E8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35069</xdr:rowOff>
    </xdr:from>
    <xdr:ext cx="469744" cy="259045"/>
    <xdr:sp macro="" textlink="">
      <xdr:nvSpPr>
        <xdr:cNvPr id="233" name="n_1mainValue【体育館・プール】&#10;一人当たり面積">
          <a:extLst>
            <a:ext uri="{FF2B5EF4-FFF2-40B4-BE49-F238E27FC236}">
              <a16:creationId xmlns:a16="http://schemas.microsoft.com/office/drawing/2014/main" id="{00000000-0008-0000-0200-0000E9000000}"/>
            </a:ext>
          </a:extLst>
        </xdr:cNvPr>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234" name="n_2mainValue【体育館・プール】&#10;一人当たり面積">
          <a:extLst>
            <a:ext uri="{FF2B5EF4-FFF2-40B4-BE49-F238E27FC236}">
              <a16:creationId xmlns:a16="http://schemas.microsoft.com/office/drawing/2014/main" id="{00000000-0008-0000-0200-0000EA000000}"/>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52785</xdr:rowOff>
    </xdr:from>
    <xdr:ext cx="469744" cy="259045"/>
    <xdr:sp macro="" textlink="">
      <xdr:nvSpPr>
        <xdr:cNvPr id="235" name="n_3mainValue【体育館・プール】&#10;一人当たり面積">
          <a:extLst>
            <a:ext uri="{FF2B5EF4-FFF2-40B4-BE49-F238E27FC236}">
              <a16:creationId xmlns:a16="http://schemas.microsoft.com/office/drawing/2014/main" id="{00000000-0008-0000-0200-0000EB000000}"/>
            </a:ext>
          </a:extLst>
        </xdr:cNvPr>
        <xdr:cNvSpPr txBox="1"/>
      </xdr:nvSpPr>
      <xdr:spPr>
        <a:xfrm>
          <a:off x="7626427" y="1085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59" name="【福祉施設】&#10;有形固定資産減価償却率最小値テキスト">
          <a:extLst>
            <a:ext uri="{FF2B5EF4-FFF2-40B4-BE49-F238E27FC236}">
              <a16:creationId xmlns:a16="http://schemas.microsoft.com/office/drawing/2014/main" id="{00000000-0008-0000-0200-000003010000}"/>
            </a:ext>
          </a:extLst>
        </xdr:cNvPr>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1" name="【福祉施設】&#10;有形固定資産減価償却率最大値テキスト">
          <a:extLst>
            <a:ext uri="{FF2B5EF4-FFF2-40B4-BE49-F238E27FC236}">
              <a16:creationId xmlns:a16="http://schemas.microsoft.com/office/drawing/2014/main" id="{00000000-0008-0000-0200-000005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00000000-0008-0000-0200-000007010000}"/>
            </a:ext>
          </a:extLst>
        </xdr:cNvPr>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273" name="楕円 272">
          <a:extLst>
            <a:ext uri="{FF2B5EF4-FFF2-40B4-BE49-F238E27FC236}">
              <a16:creationId xmlns:a16="http://schemas.microsoft.com/office/drawing/2014/main" id="{00000000-0008-0000-0200-000011010000}"/>
            </a:ext>
          </a:extLst>
        </xdr:cNvPr>
        <xdr:cNvSpPr/>
      </xdr:nvSpPr>
      <xdr:spPr>
        <a:xfrm>
          <a:off x="4584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67327</xdr:rowOff>
    </xdr:from>
    <xdr:ext cx="405111" cy="259045"/>
    <xdr:sp macro="" textlink="">
      <xdr:nvSpPr>
        <xdr:cNvPr id="274" name="【福祉施設】&#10;有形固定資産減価償却率該当値テキスト">
          <a:extLst>
            <a:ext uri="{FF2B5EF4-FFF2-40B4-BE49-F238E27FC236}">
              <a16:creationId xmlns:a16="http://schemas.microsoft.com/office/drawing/2014/main" id="{00000000-0008-0000-0200-000012010000}"/>
            </a:ext>
          </a:extLst>
        </xdr:cNvPr>
        <xdr:cNvSpPr txBox="1"/>
      </xdr:nvSpPr>
      <xdr:spPr>
        <a:xfrm>
          <a:off x="4673600"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92456</xdr:rowOff>
    </xdr:from>
    <xdr:to>
      <xdr:col>20</xdr:col>
      <xdr:colOff>38100</xdr:colOff>
      <xdr:row>84</xdr:row>
      <xdr:rowOff>22606</xdr:rowOff>
    </xdr:to>
    <xdr:sp macro="" textlink="">
      <xdr:nvSpPr>
        <xdr:cNvPr id="275" name="楕円 274">
          <a:extLst>
            <a:ext uri="{FF2B5EF4-FFF2-40B4-BE49-F238E27FC236}">
              <a16:creationId xmlns:a16="http://schemas.microsoft.com/office/drawing/2014/main" id="{00000000-0008-0000-0200-000013010000}"/>
            </a:ext>
          </a:extLst>
        </xdr:cNvPr>
        <xdr:cNvSpPr/>
      </xdr:nvSpPr>
      <xdr:spPr>
        <a:xfrm>
          <a:off x="3746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143256</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3797300" y="1432560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17018</xdr:rowOff>
    </xdr:from>
    <xdr:to>
      <xdr:col>15</xdr:col>
      <xdr:colOff>101600</xdr:colOff>
      <xdr:row>84</xdr:row>
      <xdr:rowOff>118618</xdr:rowOff>
    </xdr:to>
    <xdr:sp macro="" textlink="">
      <xdr:nvSpPr>
        <xdr:cNvPr id="277" name="楕円 276">
          <a:extLst>
            <a:ext uri="{FF2B5EF4-FFF2-40B4-BE49-F238E27FC236}">
              <a16:creationId xmlns:a16="http://schemas.microsoft.com/office/drawing/2014/main" id="{00000000-0008-0000-0200-000015010000}"/>
            </a:ext>
          </a:extLst>
        </xdr:cNvPr>
        <xdr:cNvSpPr/>
      </xdr:nvSpPr>
      <xdr:spPr>
        <a:xfrm>
          <a:off x="2857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143256</xdr:rowOff>
    </xdr:from>
    <xdr:to>
      <xdr:col>19</xdr:col>
      <xdr:colOff>177800</xdr:colOff>
      <xdr:row>84</xdr:row>
      <xdr:rowOff>67818</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2908300" y="1437360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122174</xdr:rowOff>
    </xdr:from>
    <xdr:to>
      <xdr:col>10</xdr:col>
      <xdr:colOff>165100</xdr:colOff>
      <xdr:row>84</xdr:row>
      <xdr:rowOff>52324</xdr:rowOff>
    </xdr:to>
    <xdr:sp macro="" textlink="">
      <xdr:nvSpPr>
        <xdr:cNvPr id="279" name="楕円 278">
          <a:extLst>
            <a:ext uri="{FF2B5EF4-FFF2-40B4-BE49-F238E27FC236}">
              <a16:creationId xmlns:a16="http://schemas.microsoft.com/office/drawing/2014/main" id="{00000000-0008-0000-0200-000017010000}"/>
            </a:ext>
          </a:extLst>
        </xdr:cNvPr>
        <xdr:cNvSpPr/>
      </xdr:nvSpPr>
      <xdr:spPr>
        <a:xfrm>
          <a:off x="196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xdr:rowOff>
    </xdr:from>
    <xdr:to>
      <xdr:col>15</xdr:col>
      <xdr:colOff>50800</xdr:colOff>
      <xdr:row>84</xdr:row>
      <xdr:rowOff>67818</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2019300" y="144033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81" name="n_1aveValue【福祉施設】&#10;有形固定資産減価償却率">
          <a:extLst>
            <a:ext uri="{FF2B5EF4-FFF2-40B4-BE49-F238E27FC236}">
              <a16:creationId xmlns:a16="http://schemas.microsoft.com/office/drawing/2014/main" id="{00000000-0008-0000-0200-000019010000}"/>
            </a:ext>
          </a:extLst>
        </xdr:cNvPr>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82" name="n_2aveValue【福祉施設】&#10;有形固定資産減価償却率">
          <a:extLst>
            <a:ext uri="{FF2B5EF4-FFF2-40B4-BE49-F238E27FC236}">
              <a16:creationId xmlns:a16="http://schemas.microsoft.com/office/drawing/2014/main" id="{00000000-0008-0000-0200-00001A010000}"/>
            </a:ext>
          </a:extLst>
        </xdr:cNvPr>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13733</xdr:rowOff>
    </xdr:from>
    <xdr:ext cx="405111" cy="259045"/>
    <xdr:sp macro="" textlink="">
      <xdr:nvSpPr>
        <xdr:cNvPr id="283" name="n_3aveValue【福祉施設】&#10;有形固定資産減価償却率">
          <a:extLst>
            <a:ext uri="{FF2B5EF4-FFF2-40B4-BE49-F238E27FC236}">
              <a16:creationId xmlns:a16="http://schemas.microsoft.com/office/drawing/2014/main" id="{00000000-0008-0000-0200-00001B010000}"/>
            </a:ext>
          </a:extLst>
        </xdr:cNvPr>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39133</xdr:rowOff>
    </xdr:from>
    <xdr:ext cx="405111" cy="259045"/>
    <xdr:sp macro="" textlink="">
      <xdr:nvSpPr>
        <xdr:cNvPr id="284" name="n_1mainValue【福祉施設】&#10;有形固定資産減価償却率">
          <a:extLst>
            <a:ext uri="{FF2B5EF4-FFF2-40B4-BE49-F238E27FC236}">
              <a16:creationId xmlns:a16="http://schemas.microsoft.com/office/drawing/2014/main" id="{00000000-0008-0000-0200-00001C010000}"/>
            </a:ext>
          </a:extLst>
        </xdr:cNvPr>
        <xdr:cNvSpPr txBox="1"/>
      </xdr:nvSpPr>
      <xdr:spPr>
        <a:xfrm>
          <a:off x="3582044" y="1409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135145</xdr:rowOff>
    </xdr:from>
    <xdr:ext cx="405111" cy="259045"/>
    <xdr:sp macro="" textlink="">
      <xdr:nvSpPr>
        <xdr:cNvPr id="285" name="n_2mainValue【福祉施設】&#10;有形固定資産減価償却率">
          <a:extLst>
            <a:ext uri="{FF2B5EF4-FFF2-40B4-BE49-F238E27FC236}">
              <a16:creationId xmlns:a16="http://schemas.microsoft.com/office/drawing/2014/main" id="{00000000-0008-0000-0200-00001D010000}"/>
            </a:ext>
          </a:extLst>
        </xdr:cNvPr>
        <xdr:cNvSpPr txBox="1"/>
      </xdr:nvSpPr>
      <xdr:spPr>
        <a:xfrm>
          <a:off x="27057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68851</xdr:rowOff>
    </xdr:from>
    <xdr:ext cx="405111" cy="259045"/>
    <xdr:sp macro="" textlink="">
      <xdr:nvSpPr>
        <xdr:cNvPr id="286" name="n_3mainValue【福祉施設】&#10;有形固定資産減価償却率">
          <a:extLst>
            <a:ext uri="{FF2B5EF4-FFF2-40B4-BE49-F238E27FC236}">
              <a16:creationId xmlns:a16="http://schemas.microsoft.com/office/drawing/2014/main" id="{00000000-0008-0000-0200-00001E010000}"/>
            </a:ext>
          </a:extLst>
        </xdr:cNvPr>
        <xdr:cNvSpPr txBox="1"/>
      </xdr:nvSpPr>
      <xdr:spPr>
        <a:xfrm>
          <a:off x="1816744"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a:extLst>
            <a:ext uri="{FF2B5EF4-FFF2-40B4-BE49-F238E27FC236}">
              <a16:creationId xmlns:a16="http://schemas.microsoft.com/office/drawing/2014/main" id="{00000000-0008-0000-0200-00003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3" name="【福祉施設】&#10;一人当たり面積最小値テキスト">
          <a:extLst>
            <a:ext uri="{FF2B5EF4-FFF2-40B4-BE49-F238E27FC236}">
              <a16:creationId xmlns:a16="http://schemas.microsoft.com/office/drawing/2014/main" id="{00000000-0008-0000-0200-000039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5" name="【福祉施設】&#10;一人当たり面積最大値テキスト">
          <a:extLst>
            <a:ext uri="{FF2B5EF4-FFF2-40B4-BE49-F238E27FC236}">
              <a16:creationId xmlns:a16="http://schemas.microsoft.com/office/drawing/2014/main" id="{00000000-0008-0000-0200-00003B010000}"/>
            </a:ext>
          </a:extLst>
        </xdr:cNvPr>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17" name="【福祉施設】&#10;一人当たり面積平均値テキスト">
          <a:extLst>
            <a:ext uri="{FF2B5EF4-FFF2-40B4-BE49-F238E27FC236}">
              <a16:creationId xmlns:a16="http://schemas.microsoft.com/office/drawing/2014/main" id="{00000000-0008-0000-0200-00003D010000}"/>
            </a:ext>
          </a:extLst>
        </xdr:cNvPr>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27" name="楕円 326">
          <a:extLst>
            <a:ext uri="{FF2B5EF4-FFF2-40B4-BE49-F238E27FC236}">
              <a16:creationId xmlns:a16="http://schemas.microsoft.com/office/drawing/2014/main" id="{00000000-0008-0000-0200-000047010000}"/>
            </a:ext>
          </a:extLst>
        </xdr:cNvPr>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68597</xdr:rowOff>
    </xdr:from>
    <xdr:ext cx="469744" cy="259045"/>
    <xdr:sp macro="" textlink="">
      <xdr:nvSpPr>
        <xdr:cNvPr id="328" name="【福祉施設】&#10;一人当たり面積該当値テキスト">
          <a:extLst>
            <a:ext uri="{FF2B5EF4-FFF2-40B4-BE49-F238E27FC236}">
              <a16:creationId xmlns:a16="http://schemas.microsoft.com/office/drawing/2014/main" id="{00000000-0008-0000-0200-000048010000}"/>
            </a:ext>
          </a:extLst>
        </xdr:cNvPr>
        <xdr:cNvSpPr txBox="1"/>
      </xdr:nvSpPr>
      <xdr:spPr>
        <a:xfrm>
          <a:off x="10515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95069</xdr:rowOff>
    </xdr:from>
    <xdr:to>
      <xdr:col>50</xdr:col>
      <xdr:colOff>165100</xdr:colOff>
      <xdr:row>85</xdr:row>
      <xdr:rowOff>25219</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958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84</xdr:row>
      <xdr:rowOff>145869</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flipV="1">
          <a:off x="9639300" y="1454277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108131</xdr:rowOff>
    </xdr:from>
    <xdr:to>
      <xdr:col>46</xdr:col>
      <xdr:colOff>38100</xdr:colOff>
      <xdr:row>85</xdr:row>
      <xdr:rowOff>38281</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8699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145869</xdr:rowOff>
    </xdr:from>
    <xdr:to>
      <xdr:col>50</xdr:col>
      <xdr:colOff>114300</xdr:colOff>
      <xdr:row>84</xdr:row>
      <xdr:rowOff>158931</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flipV="1">
          <a:off x="8750300" y="14547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137523</xdr:rowOff>
    </xdr:from>
    <xdr:to>
      <xdr:col>41</xdr:col>
      <xdr:colOff>101600</xdr:colOff>
      <xdr:row>85</xdr:row>
      <xdr:rowOff>67673</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7810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158931</xdr:rowOff>
    </xdr:from>
    <xdr:to>
      <xdr:col>45</xdr:col>
      <xdr:colOff>177800</xdr:colOff>
      <xdr:row>85</xdr:row>
      <xdr:rowOff>16873</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7861300" y="1456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73496</xdr:rowOff>
    </xdr:from>
    <xdr:ext cx="469744" cy="259045"/>
    <xdr:sp macro="" textlink="">
      <xdr:nvSpPr>
        <xdr:cNvPr id="335" name="n_1aveValue【福祉施設】&#10;一人当たり面積">
          <a:extLst>
            <a:ext uri="{FF2B5EF4-FFF2-40B4-BE49-F238E27FC236}">
              <a16:creationId xmlns:a16="http://schemas.microsoft.com/office/drawing/2014/main" id="{00000000-0008-0000-0200-00004F010000}"/>
            </a:ext>
          </a:extLst>
        </xdr:cNvPr>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104520</xdr:rowOff>
    </xdr:from>
    <xdr:ext cx="469744" cy="259045"/>
    <xdr:sp macro="" textlink="">
      <xdr:nvSpPr>
        <xdr:cNvPr id="336" name="n_2aveValue【福祉施設】&#10;一人当たり面積">
          <a:extLst>
            <a:ext uri="{FF2B5EF4-FFF2-40B4-BE49-F238E27FC236}">
              <a16:creationId xmlns:a16="http://schemas.microsoft.com/office/drawing/2014/main" id="{00000000-0008-0000-0200-000050010000}"/>
            </a:ext>
          </a:extLst>
        </xdr:cNvPr>
        <xdr:cNvSpPr txBox="1"/>
      </xdr:nvSpPr>
      <xdr:spPr>
        <a:xfrm>
          <a:off x="8515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37" name="n_3aveValue【福祉施設】&#10;一人当たり面積">
          <a:extLst>
            <a:ext uri="{FF2B5EF4-FFF2-40B4-BE49-F238E27FC236}">
              <a16:creationId xmlns:a16="http://schemas.microsoft.com/office/drawing/2014/main" id="{00000000-0008-0000-0200-000051010000}"/>
            </a:ext>
          </a:extLst>
        </xdr:cNvPr>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41746</xdr:rowOff>
    </xdr:from>
    <xdr:ext cx="469744" cy="259045"/>
    <xdr:sp macro="" textlink="">
      <xdr:nvSpPr>
        <xdr:cNvPr id="338" name="n_1mainValue【福祉施設】&#10;一人当たり面積">
          <a:extLst>
            <a:ext uri="{FF2B5EF4-FFF2-40B4-BE49-F238E27FC236}">
              <a16:creationId xmlns:a16="http://schemas.microsoft.com/office/drawing/2014/main" id="{00000000-0008-0000-0200-000052010000}"/>
            </a:ext>
          </a:extLst>
        </xdr:cNvPr>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54808</xdr:rowOff>
    </xdr:from>
    <xdr:ext cx="469744" cy="259045"/>
    <xdr:sp macro="" textlink="">
      <xdr:nvSpPr>
        <xdr:cNvPr id="339" name="n_2mainValue【福祉施設】&#10;一人当たり面積">
          <a:extLst>
            <a:ext uri="{FF2B5EF4-FFF2-40B4-BE49-F238E27FC236}">
              <a16:creationId xmlns:a16="http://schemas.microsoft.com/office/drawing/2014/main" id="{00000000-0008-0000-0200-000053010000}"/>
            </a:ext>
          </a:extLst>
        </xdr:cNvPr>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58800</xdr:rowOff>
    </xdr:from>
    <xdr:ext cx="469744" cy="259045"/>
    <xdr:sp macro="" textlink="">
      <xdr:nvSpPr>
        <xdr:cNvPr id="340" name="n_3mainValue【福祉施設】&#10;一人当たり面積">
          <a:extLst>
            <a:ext uri="{FF2B5EF4-FFF2-40B4-BE49-F238E27FC236}">
              <a16:creationId xmlns:a16="http://schemas.microsoft.com/office/drawing/2014/main" id="{00000000-0008-0000-0200-000054010000}"/>
            </a:ext>
          </a:extLst>
        </xdr:cNvPr>
        <xdr:cNvSpPr txBox="1"/>
      </xdr:nvSpPr>
      <xdr:spPr>
        <a:xfrm>
          <a:off x="7626427"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3" name="【市民会館】&#10;有形固定資産減価償却率グラフ枠">
          <a:extLst>
            <a:ext uri="{FF2B5EF4-FFF2-40B4-BE49-F238E27FC236}">
              <a16:creationId xmlns:a16="http://schemas.microsoft.com/office/drawing/2014/main" id="{00000000-0008-0000-0200-00006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5" name="【市民会館】&#10;有形固定資産減価償却率最小値テキスト">
          <a:extLst>
            <a:ext uri="{FF2B5EF4-FFF2-40B4-BE49-F238E27FC236}">
              <a16:creationId xmlns:a16="http://schemas.microsoft.com/office/drawing/2014/main" id="{00000000-0008-0000-0200-00006D010000}"/>
            </a:ext>
          </a:extLst>
        </xdr:cNvPr>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67" name="【市民会館】&#10;有形固定資産減価償却率最大値テキスト">
          <a:extLst>
            <a:ext uri="{FF2B5EF4-FFF2-40B4-BE49-F238E27FC236}">
              <a16:creationId xmlns:a16="http://schemas.microsoft.com/office/drawing/2014/main" id="{00000000-0008-0000-0200-00006F010000}"/>
            </a:ext>
          </a:extLst>
        </xdr:cNvPr>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22877</xdr:rowOff>
    </xdr:from>
    <xdr:ext cx="405111" cy="259045"/>
    <xdr:sp macro="" textlink="">
      <xdr:nvSpPr>
        <xdr:cNvPr id="369" name="【市民会館】&#10;有形固定資産減価償却率平均値テキスト">
          <a:extLst>
            <a:ext uri="{FF2B5EF4-FFF2-40B4-BE49-F238E27FC236}">
              <a16:creationId xmlns:a16="http://schemas.microsoft.com/office/drawing/2014/main" id="{00000000-0008-0000-0200-000071010000}"/>
            </a:ext>
          </a:extLst>
        </xdr:cNvPr>
        <xdr:cNvSpPr txBox="1"/>
      </xdr:nvSpPr>
      <xdr:spPr>
        <a:xfrm>
          <a:off x="4673600" y="1768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4584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33038</xdr:rowOff>
    </xdr:from>
    <xdr:ext cx="405111" cy="259045"/>
    <xdr:sp macro="" textlink="">
      <xdr:nvSpPr>
        <xdr:cNvPr id="380" name="【市民会館】&#10;有形固定資産減価償却率該当値テキスト">
          <a:extLst>
            <a:ext uri="{FF2B5EF4-FFF2-40B4-BE49-F238E27FC236}">
              <a16:creationId xmlns:a16="http://schemas.microsoft.com/office/drawing/2014/main" id="{00000000-0008-0000-0200-00007C010000}"/>
            </a:ext>
          </a:extLst>
        </xdr:cNvPr>
        <xdr:cNvSpPr txBox="1"/>
      </xdr:nvSpPr>
      <xdr:spPr>
        <a:xfrm>
          <a:off x="4673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55880</xdr:rowOff>
    </xdr:from>
    <xdr:to>
      <xdr:col>20</xdr:col>
      <xdr:colOff>38100</xdr:colOff>
      <xdr:row>103</xdr:row>
      <xdr:rowOff>157480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3746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60961</xdr:rowOff>
    </xdr:from>
    <xdr:to>
      <xdr:col>24</xdr:col>
      <xdr:colOff>63500</xdr:colOff>
      <xdr:row>103</xdr:row>
      <xdr:rowOff>106680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3797300" y="177203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99695</xdr:rowOff>
    </xdr:from>
    <xdr:to>
      <xdr:col>15</xdr:col>
      <xdr:colOff>101600</xdr:colOff>
      <xdr:row>104</xdr:row>
      <xdr:rowOff>29845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2857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103</xdr:row>
      <xdr:rowOff>150495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2908300" y="1776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1968500" y="178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24764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2019300" y="1780984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87" name="n_1aveValue【市民会館】&#10;有形固定資産減価償却率">
          <a:extLst>
            <a:ext uri="{FF2B5EF4-FFF2-40B4-BE49-F238E27FC236}">
              <a16:creationId xmlns:a16="http://schemas.microsoft.com/office/drawing/2014/main" id="{00000000-0008-0000-0200-000083010000}"/>
            </a:ext>
          </a:extLst>
        </xdr:cNvPr>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156863</xdr:rowOff>
    </xdr:from>
    <xdr:ext cx="405111" cy="259045"/>
    <xdr:sp macro="" textlink="">
      <xdr:nvSpPr>
        <xdr:cNvPr id="388" name="n_2aveValue【市民会館】&#10;有形固定資産減価償却率">
          <a:extLst>
            <a:ext uri="{FF2B5EF4-FFF2-40B4-BE49-F238E27FC236}">
              <a16:creationId xmlns:a16="http://schemas.microsoft.com/office/drawing/2014/main" id="{00000000-0008-0000-0200-000084010000}"/>
            </a:ext>
          </a:extLst>
        </xdr:cNvPr>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89" name="n_3aveValue【市民会館】&#10;有形固定資産減価償却率">
          <a:extLst>
            <a:ext uri="{FF2B5EF4-FFF2-40B4-BE49-F238E27FC236}">
              <a16:creationId xmlns:a16="http://schemas.microsoft.com/office/drawing/2014/main" id="{00000000-0008-0000-0200-000085010000}"/>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2557</xdr:rowOff>
    </xdr:from>
    <xdr:ext cx="405111" cy="259045"/>
    <xdr:sp macro="" textlink="">
      <xdr:nvSpPr>
        <xdr:cNvPr id="390" name="n_1mainValue【市民会館】&#10;有形固定資産減価償却率">
          <a:extLst>
            <a:ext uri="{FF2B5EF4-FFF2-40B4-BE49-F238E27FC236}">
              <a16:creationId xmlns:a16="http://schemas.microsoft.com/office/drawing/2014/main" id="{00000000-0008-0000-0200-000086010000}"/>
            </a:ext>
          </a:extLst>
        </xdr:cNvPr>
        <xdr:cNvSpPr txBox="1"/>
      </xdr:nvSpPr>
      <xdr:spPr>
        <a:xfrm>
          <a:off x="35820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20972</xdr:rowOff>
    </xdr:from>
    <xdr:ext cx="405111" cy="259045"/>
    <xdr:sp macro="" textlink="">
      <xdr:nvSpPr>
        <xdr:cNvPr id="391" name="n_2mainValue【市民会館】&#10;有形固定資産減価償却率">
          <a:extLst>
            <a:ext uri="{FF2B5EF4-FFF2-40B4-BE49-F238E27FC236}">
              <a16:creationId xmlns:a16="http://schemas.microsoft.com/office/drawing/2014/main" id="{00000000-0008-0000-0200-000087010000}"/>
            </a:ext>
          </a:extLst>
        </xdr:cNvPr>
        <xdr:cNvSpPr txBox="1"/>
      </xdr:nvSpPr>
      <xdr:spPr>
        <a:xfrm>
          <a:off x="2705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66691</xdr:rowOff>
    </xdr:from>
    <xdr:ext cx="405111" cy="259045"/>
    <xdr:sp macro="" textlink="">
      <xdr:nvSpPr>
        <xdr:cNvPr id="392" name="n_3mainValue【市民会館】&#10;有形固定資産減価償却率">
          <a:extLst>
            <a:ext uri="{FF2B5EF4-FFF2-40B4-BE49-F238E27FC236}">
              <a16:creationId xmlns:a16="http://schemas.microsoft.com/office/drawing/2014/main" id="{00000000-0008-0000-0200-000088010000}"/>
            </a:ext>
          </a:extLst>
        </xdr:cNvPr>
        <xdr:cNvSpPr txBox="1"/>
      </xdr:nvSpPr>
      <xdr:spPr>
        <a:xfrm>
          <a:off x="1816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a:extLst>
            <a:ext uri="{FF2B5EF4-FFF2-40B4-BE49-F238E27FC236}">
              <a16:creationId xmlns:a16="http://schemas.microsoft.com/office/drawing/2014/main" id="{00000000-0008-0000-0200-00009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5" name="【市民会館】&#10;一人当たり面積最小値テキスト">
          <a:extLst>
            <a:ext uri="{FF2B5EF4-FFF2-40B4-BE49-F238E27FC236}">
              <a16:creationId xmlns:a16="http://schemas.microsoft.com/office/drawing/2014/main" id="{00000000-0008-0000-0200-00009F010000}"/>
            </a:ext>
          </a:extLst>
        </xdr:cNvPr>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17" name="【市民会館】&#10;一人当たり面積最大値テキスト">
          <a:extLst>
            <a:ext uri="{FF2B5EF4-FFF2-40B4-BE49-F238E27FC236}">
              <a16:creationId xmlns:a16="http://schemas.microsoft.com/office/drawing/2014/main" id="{00000000-0008-0000-0200-0000A1010000}"/>
            </a:ext>
          </a:extLst>
        </xdr:cNvPr>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122699</xdr:rowOff>
    </xdr:from>
    <xdr:ext cx="469744" cy="259045"/>
    <xdr:sp macro="" textlink="">
      <xdr:nvSpPr>
        <xdr:cNvPr id="419" name="【市民会館】&#10;一人当たり面積平均値テキスト">
          <a:extLst>
            <a:ext uri="{FF2B5EF4-FFF2-40B4-BE49-F238E27FC236}">
              <a16:creationId xmlns:a16="http://schemas.microsoft.com/office/drawing/2014/main" id="{00000000-0008-0000-0200-0000A3010000}"/>
            </a:ext>
          </a:extLst>
        </xdr:cNvPr>
        <xdr:cNvSpPr txBox="1"/>
      </xdr:nvSpPr>
      <xdr:spPr>
        <a:xfrm>
          <a:off x="10515600" y="1795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132842</xdr:rowOff>
    </xdr:from>
    <xdr:to>
      <xdr:col>55</xdr:col>
      <xdr:colOff>50800</xdr:colOff>
      <xdr:row>104</xdr:row>
      <xdr:rowOff>62992</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0426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155719</xdr:rowOff>
    </xdr:from>
    <xdr:ext cx="469744" cy="259045"/>
    <xdr:sp macro="" textlink="">
      <xdr:nvSpPr>
        <xdr:cNvPr id="430" name="【市民会館】&#10;一人当たり面積該当値テキスト">
          <a:extLst>
            <a:ext uri="{FF2B5EF4-FFF2-40B4-BE49-F238E27FC236}">
              <a16:creationId xmlns:a16="http://schemas.microsoft.com/office/drawing/2014/main" id="{00000000-0008-0000-0200-0000AE010000}"/>
            </a:ext>
          </a:extLst>
        </xdr:cNvPr>
        <xdr:cNvSpPr txBox="1"/>
      </xdr:nvSpPr>
      <xdr:spPr>
        <a:xfrm>
          <a:off x="10515600" y="1764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141987</xdr:rowOff>
    </xdr:from>
    <xdr:to>
      <xdr:col>50</xdr:col>
      <xdr:colOff>165100</xdr:colOff>
      <xdr:row>104</xdr:row>
      <xdr:rowOff>72137</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9588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12192</xdr:rowOff>
    </xdr:from>
    <xdr:to>
      <xdr:col>55</xdr:col>
      <xdr:colOff>0</xdr:colOff>
      <xdr:row>104</xdr:row>
      <xdr:rowOff>21337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9639300" y="178429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153415</xdr:rowOff>
    </xdr:from>
    <xdr:to>
      <xdr:col>46</xdr:col>
      <xdr:colOff>38100</xdr:colOff>
      <xdr:row>104</xdr:row>
      <xdr:rowOff>83565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86995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21337</xdr:rowOff>
    </xdr:from>
    <xdr:to>
      <xdr:col>50</xdr:col>
      <xdr:colOff>114300</xdr:colOff>
      <xdr:row>104</xdr:row>
      <xdr:rowOff>32765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8750300" y="178521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164846</xdr:rowOff>
    </xdr:from>
    <xdr:to>
      <xdr:col>41</xdr:col>
      <xdr:colOff>101600</xdr:colOff>
      <xdr:row>104</xdr:row>
      <xdr:rowOff>94996</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7810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32765</xdr:rowOff>
    </xdr:from>
    <xdr:to>
      <xdr:col>45</xdr:col>
      <xdr:colOff>177800</xdr:colOff>
      <xdr:row>104</xdr:row>
      <xdr:rowOff>44196</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flipV="1">
          <a:off x="7861300" y="1786356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145559</xdr:rowOff>
    </xdr:from>
    <xdr:ext cx="469744" cy="259045"/>
    <xdr:sp macro="" textlink="">
      <xdr:nvSpPr>
        <xdr:cNvPr id="437" name="n_1aveValue【市民会館】&#10;一人当たり面積">
          <a:extLst>
            <a:ext uri="{FF2B5EF4-FFF2-40B4-BE49-F238E27FC236}">
              <a16:creationId xmlns:a16="http://schemas.microsoft.com/office/drawing/2014/main" id="{00000000-0008-0000-0200-0000B5010000}"/>
            </a:ext>
          </a:extLst>
        </xdr:cNvPr>
        <xdr:cNvSpPr txBox="1"/>
      </xdr:nvSpPr>
      <xdr:spPr>
        <a:xfrm>
          <a:off x="9391727" y="1814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22114</xdr:rowOff>
    </xdr:from>
    <xdr:ext cx="469744" cy="259045"/>
    <xdr:sp macro="" textlink="">
      <xdr:nvSpPr>
        <xdr:cNvPr id="438" name="n_2aveValue【市民会館】&#10;一人当たり面積">
          <a:extLst>
            <a:ext uri="{FF2B5EF4-FFF2-40B4-BE49-F238E27FC236}">
              <a16:creationId xmlns:a16="http://schemas.microsoft.com/office/drawing/2014/main" id="{00000000-0008-0000-0200-0000B6010000}"/>
            </a:ext>
          </a:extLst>
        </xdr:cNvPr>
        <xdr:cNvSpPr txBox="1"/>
      </xdr:nvSpPr>
      <xdr:spPr>
        <a:xfrm>
          <a:off x="8515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63264</xdr:rowOff>
    </xdr:from>
    <xdr:ext cx="469744" cy="259045"/>
    <xdr:sp macro="" textlink="">
      <xdr:nvSpPr>
        <xdr:cNvPr id="439" name="n_3aveValue【市民会館】&#10;一人当たり面積">
          <a:extLst>
            <a:ext uri="{FF2B5EF4-FFF2-40B4-BE49-F238E27FC236}">
              <a16:creationId xmlns:a16="http://schemas.microsoft.com/office/drawing/2014/main" id="{00000000-0008-0000-0200-0000B7010000}"/>
            </a:ext>
          </a:extLst>
        </xdr:cNvPr>
        <xdr:cNvSpPr txBox="1"/>
      </xdr:nvSpPr>
      <xdr:spPr>
        <a:xfrm>
          <a:off x="7626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88664</xdr:rowOff>
    </xdr:from>
    <xdr:ext cx="469744" cy="259045"/>
    <xdr:sp macro="" textlink="">
      <xdr:nvSpPr>
        <xdr:cNvPr id="440" name="n_1mainValue【市民会館】&#10;一人当たり面積">
          <a:extLst>
            <a:ext uri="{FF2B5EF4-FFF2-40B4-BE49-F238E27FC236}">
              <a16:creationId xmlns:a16="http://schemas.microsoft.com/office/drawing/2014/main" id="{00000000-0008-0000-0200-0000B8010000}"/>
            </a:ext>
          </a:extLst>
        </xdr:cNvPr>
        <xdr:cNvSpPr txBox="1"/>
      </xdr:nvSpPr>
      <xdr:spPr>
        <a:xfrm>
          <a:off x="93917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100092</xdr:rowOff>
    </xdr:from>
    <xdr:ext cx="469744" cy="259045"/>
    <xdr:sp macro="" textlink="">
      <xdr:nvSpPr>
        <xdr:cNvPr id="441" name="n_2mainValue【市民会館】&#10;一人当たり面積">
          <a:extLst>
            <a:ext uri="{FF2B5EF4-FFF2-40B4-BE49-F238E27FC236}">
              <a16:creationId xmlns:a16="http://schemas.microsoft.com/office/drawing/2014/main" id="{00000000-0008-0000-0200-0000B9010000}"/>
            </a:ext>
          </a:extLst>
        </xdr:cNvPr>
        <xdr:cNvSpPr txBox="1"/>
      </xdr:nvSpPr>
      <xdr:spPr>
        <a:xfrm>
          <a:off x="8515427" y="175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111523</xdr:rowOff>
    </xdr:from>
    <xdr:ext cx="469744" cy="259045"/>
    <xdr:sp macro="" textlink="">
      <xdr:nvSpPr>
        <xdr:cNvPr id="442" name="n_3mainValue【市民会館】&#10;一人当たり面積">
          <a:extLst>
            <a:ext uri="{FF2B5EF4-FFF2-40B4-BE49-F238E27FC236}">
              <a16:creationId xmlns:a16="http://schemas.microsoft.com/office/drawing/2014/main" id="{00000000-0008-0000-0200-0000BA010000}"/>
            </a:ext>
          </a:extLst>
        </xdr:cNvPr>
        <xdr:cNvSpPr txBox="1"/>
      </xdr:nvSpPr>
      <xdr:spPr>
        <a:xfrm>
          <a:off x="7626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6" name="【一般廃棄物処理施設】&#10;有形固定資産減価償却率グラフ枠">
          <a:extLst>
            <a:ext uri="{FF2B5EF4-FFF2-40B4-BE49-F238E27FC236}">
              <a16:creationId xmlns:a16="http://schemas.microsoft.com/office/drawing/2014/main" id="{00000000-0008-0000-0200-0000D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68" name="【一般廃棄物処理施設】&#10;有形固定資産減価償却率最小値テキスト">
          <a:extLst>
            <a:ext uri="{FF2B5EF4-FFF2-40B4-BE49-F238E27FC236}">
              <a16:creationId xmlns:a16="http://schemas.microsoft.com/office/drawing/2014/main" id="{00000000-0008-0000-0200-0000D4010000}"/>
            </a:ext>
          </a:extLst>
        </xdr:cNvPr>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70" name="【一般廃棄物処理施設】&#10;有形固定資産減価償却率最大値テキスト">
          <a:extLst>
            <a:ext uri="{FF2B5EF4-FFF2-40B4-BE49-F238E27FC236}">
              <a16:creationId xmlns:a16="http://schemas.microsoft.com/office/drawing/2014/main" id="{00000000-0008-0000-0200-0000D6010000}"/>
            </a:ext>
          </a:extLst>
        </xdr:cNvPr>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72" name="【一般廃棄物処理施設】&#10;有形固定資産減価償却率平均値テキスト">
          <a:extLst>
            <a:ext uri="{FF2B5EF4-FFF2-40B4-BE49-F238E27FC236}">
              <a16:creationId xmlns:a16="http://schemas.microsoft.com/office/drawing/2014/main" id="{00000000-0008-0000-0200-0000D8010000}"/>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483" name="【一般廃棄物処理施設】&#10;有形固定資産減価償却率該当値テキスト">
          <a:extLst>
            <a:ext uri="{FF2B5EF4-FFF2-40B4-BE49-F238E27FC236}">
              <a16:creationId xmlns:a16="http://schemas.microsoft.com/office/drawing/2014/main" id="{00000000-0008-0000-0200-0000E3010000}"/>
            </a:ext>
          </a:extLst>
        </xdr:cNvPr>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484" name="楕円 483">
          <a:extLst>
            <a:ext uri="{FF2B5EF4-FFF2-40B4-BE49-F238E27FC236}">
              <a16:creationId xmlns:a16="http://schemas.microsoft.com/office/drawing/2014/main" id="{00000000-0008-0000-0200-0000E4010000}"/>
            </a:ext>
          </a:extLst>
        </xdr:cNvPr>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78105</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flipV="1">
          <a:off x="15481300" y="6370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78105</xdr:rowOff>
    </xdr:from>
    <xdr:to>
      <xdr:col>81</xdr:col>
      <xdr:colOff>50800</xdr:colOff>
      <xdr:row>37</xdr:row>
      <xdr:rowOff>165735</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4592300" y="642175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170180</xdr:rowOff>
    </xdr:from>
    <xdr:to>
      <xdr:col>72</xdr:col>
      <xdr:colOff>38100</xdr:colOff>
      <xdr:row>38</xdr:row>
      <xdr:rowOff>100330</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13652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165735</xdr:rowOff>
    </xdr:from>
    <xdr:to>
      <xdr:col>76</xdr:col>
      <xdr:colOff>114300</xdr:colOff>
      <xdr:row>38</xdr:row>
      <xdr:rowOff>49530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3703300" y="65093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id="{00000000-0008-0000-0200-0000EA010000}"/>
            </a:ext>
          </a:extLst>
        </xdr:cNvPr>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id="{00000000-0008-0000-0200-0000EB010000}"/>
            </a:ext>
          </a:extLst>
        </xdr:cNvPr>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161942</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id="{00000000-0008-0000-0200-0000EC010000}"/>
            </a:ext>
          </a:extLst>
        </xdr:cNvPr>
        <xdr:cNvSpPr txBox="1"/>
      </xdr:nvSpPr>
      <xdr:spPr>
        <a:xfrm>
          <a:off x="13500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493" name="n_1mainValue【一般廃棄物処理施設】&#10;有形固定資産減価償却率">
          <a:extLst>
            <a:ext uri="{FF2B5EF4-FFF2-40B4-BE49-F238E27FC236}">
              <a16:creationId xmlns:a16="http://schemas.microsoft.com/office/drawing/2014/main" id="{00000000-0008-0000-0200-0000ED010000}"/>
            </a:ext>
          </a:extLst>
        </xdr:cNvPr>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94" name="n_2mainValue【一般廃棄物処理施設】&#10;有形固定資産減価償却率">
          <a:extLst>
            <a:ext uri="{FF2B5EF4-FFF2-40B4-BE49-F238E27FC236}">
              <a16:creationId xmlns:a16="http://schemas.microsoft.com/office/drawing/2014/main" id="{00000000-0008-0000-0200-0000EE010000}"/>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116857</xdr:rowOff>
    </xdr:from>
    <xdr:ext cx="405111" cy="259045"/>
    <xdr:sp macro="" textlink="">
      <xdr:nvSpPr>
        <xdr:cNvPr id="495" name="n_3mainValue【一般廃棄物処理施設】&#10;有形固定資産減価償却率">
          <a:extLst>
            <a:ext uri="{FF2B5EF4-FFF2-40B4-BE49-F238E27FC236}">
              <a16:creationId xmlns:a16="http://schemas.microsoft.com/office/drawing/2014/main" id="{00000000-0008-0000-0200-0000EF010000}"/>
            </a:ext>
          </a:extLst>
        </xdr:cNvPr>
        <xdr:cNvSpPr txBox="1"/>
      </xdr:nvSpPr>
      <xdr:spPr>
        <a:xfrm>
          <a:off x="13500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8" name="【一般廃棄物処理施設】&#10;一人当たり有形固定資産（償却資産）額グラフ枠">
          <a:extLst>
            <a:ext uri="{FF2B5EF4-FFF2-40B4-BE49-F238E27FC236}">
              <a16:creationId xmlns:a16="http://schemas.microsoft.com/office/drawing/2014/main" id="{00000000-0008-0000-0200-000006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20" name="【一般廃棄物処理施設】&#10;一人当たり有形固定資産（償却資産）額最小値テキスト">
          <a:extLst>
            <a:ext uri="{FF2B5EF4-FFF2-40B4-BE49-F238E27FC236}">
              <a16:creationId xmlns:a16="http://schemas.microsoft.com/office/drawing/2014/main" id="{00000000-0008-0000-0200-000008020000}"/>
            </a:ext>
          </a:extLst>
        </xdr:cNvPr>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22" name="【一般廃棄物処理施設】&#10;一人当たり有形固定資産（償却資産）額最大値テキスト">
          <a:extLst>
            <a:ext uri="{FF2B5EF4-FFF2-40B4-BE49-F238E27FC236}">
              <a16:creationId xmlns:a16="http://schemas.microsoft.com/office/drawing/2014/main" id="{00000000-0008-0000-0200-00000A020000}"/>
            </a:ext>
          </a:extLst>
        </xdr:cNvPr>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524" name="【一般廃棄物処理施設】&#10;一人当たり有形固定資産（償却資産）額平均値テキスト">
          <a:extLst>
            <a:ext uri="{FF2B5EF4-FFF2-40B4-BE49-F238E27FC236}">
              <a16:creationId xmlns:a16="http://schemas.microsoft.com/office/drawing/2014/main" id="{00000000-0008-0000-0200-00000C020000}"/>
            </a:ext>
          </a:extLst>
        </xdr:cNvPr>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133493</xdr:rowOff>
    </xdr:from>
    <xdr:to>
      <xdr:col>116</xdr:col>
      <xdr:colOff>114300</xdr:colOff>
      <xdr:row>41</xdr:row>
      <xdr:rowOff>63643</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22110700" y="69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111920</xdr:rowOff>
    </xdr:from>
    <xdr:ext cx="534377" cy="259045"/>
    <xdr:sp macro="" textlink="">
      <xdr:nvSpPr>
        <xdr:cNvPr id="535" name="【一般廃棄物処理施設】&#10;一人当たり有形固定資産（償却資産）額該当値テキスト">
          <a:extLst>
            <a:ext uri="{FF2B5EF4-FFF2-40B4-BE49-F238E27FC236}">
              <a16:creationId xmlns:a16="http://schemas.microsoft.com/office/drawing/2014/main" id="{00000000-0008-0000-0200-000017020000}"/>
            </a:ext>
          </a:extLst>
        </xdr:cNvPr>
        <xdr:cNvSpPr txBox="1"/>
      </xdr:nvSpPr>
      <xdr:spPr>
        <a:xfrm>
          <a:off x="22199600" y="696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136008</xdr:rowOff>
    </xdr:from>
    <xdr:to>
      <xdr:col>112</xdr:col>
      <xdr:colOff>38100</xdr:colOff>
      <xdr:row>41</xdr:row>
      <xdr:rowOff>66158</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21272500" y="699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12843</xdr:rowOff>
    </xdr:from>
    <xdr:to>
      <xdr:col>116</xdr:col>
      <xdr:colOff>63500</xdr:colOff>
      <xdr:row>41</xdr:row>
      <xdr:rowOff>15358</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21323300" y="704229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147313</xdr:rowOff>
    </xdr:from>
    <xdr:to>
      <xdr:col>107</xdr:col>
      <xdr:colOff>101600</xdr:colOff>
      <xdr:row>41</xdr:row>
      <xdr:rowOff>77463</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20383500" y="70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15358</xdr:rowOff>
    </xdr:from>
    <xdr:to>
      <xdr:col>111</xdr:col>
      <xdr:colOff>177800</xdr:colOff>
      <xdr:row>41</xdr:row>
      <xdr:rowOff>26663</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flipV="1">
          <a:off x="20434300" y="7044808"/>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150540</xdr:rowOff>
    </xdr:from>
    <xdr:to>
      <xdr:col>102</xdr:col>
      <xdr:colOff>165100</xdr:colOff>
      <xdr:row>41</xdr:row>
      <xdr:rowOff>80690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9494500" y="70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26663</xdr:rowOff>
    </xdr:from>
    <xdr:to>
      <xdr:col>107</xdr:col>
      <xdr:colOff>50800</xdr:colOff>
      <xdr:row>41</xdr:row>
      <xdr:rowOff>29890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9545300" y="7056113"/>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542" name="n_1aveValue【一般廃棄物処理施設】&#10;一人当たり有形固定資産（償却資産）額">
          <a:extLst>
            <a:ext uri="{FF2B5EF4-FFF2-40B4-BE49-F238E27FC236}">
              <a16:creationId xmlns:a16="http://schemas.microsoft.com/office/drawing/2014/main" id="{00000000-0008-0000-0200-00001E020000}"/>
            </a:ext>
          </a:extLst>
        </xdr:cNvPr>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43" name="n_2aveValue【一般廃棄物処理施設】&#10;一人当たり有形固定資産（償却資産）額">
          <a:extLst>
            <a:ext uri="{FF2B5EF4-FFF2-40B4-BE49-F238E27FC236}">
              <a16:creationId xmlns:a16="http://schemas.microsoft.com/office/drawing/2014/main" id="{00000000-0008-0000-0200-00001F020000}"/>
            </a:ext>
          </a:extLst>
        </xdr:cNvPr>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544" name="n_3aveValue【一般廃棄物処理施設】&#10;一人当たり有形固定資産（償却資産）額">
          <a:extLst>
            <a:ext uri="{FF2B5EF4-FFF2-40B4-BE49-F238E27FC236}">
              <a16:creationId xmlns:a16="http://schemas.microsoft.com/office/drawing/2014/main" id="{00000000-0008-0000-0200-000020020000}"/>
            </a:ext>
          </a:extLst>
        </xdr:cNvPr>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57285</xdr:rowOff>
    </xdr:from>
    <xdr:ext cx="534377" cy="259045"/>
    <xdr:sp macro="" textlink="">
      <xdr:nvSpPr>
        <xdr:cNvPr id="545" name="n_1mainValue【一般廃棄物処理施設】&#10;一人当たり有形固定資産（償却資産）額">
          <a:extLst>
            <a:ext uri="{FF2B5EF4-FFF2-40B4-BE49-F238E27FC236}">
              <a16:creationId xmlns:a16="http://schemas.microsoft.com/office/drawing/2014/main" id="{00000000-0008-0000-0200-000021020000}"/>
            </a:ext>
          </a:extLst>
        </xdr:cNvPr>
        <xdr:cNvSpPr txBox="1"/>
      </xdr:nvSpPr>
      <xdr:spPr>
        <a:xfrm>
          <a:off x="21043411" y="70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68590</xdr:rowOff>
    </xdr:from>
    <xdr:ext cx="534377" cy="259045"/>
    <xdr:sp macro="" textlink="">
      <xdr:nvSpPr>
        <xdr:cNvPr id="546" name="n_2mainValue【一般廃棄物処理施設】&#10;一人当たり有形固定資産（償却資産）額">
          <a:extLst>
            <a:ext uri="{FF2B5EF4-FFF2-40B4-BE49-F238E27FC236}">
              <a16:creationId xmlns:a16="http://schemas.microsoft.com/office/drawing/2014/main" id="{00000000-0008-0000-0200-000022020000}"/>
            </a:ext>
          </a:extLst>
        </xdr:cNvPr>
        <xdr:cNvSpPr txBox="1"/>
      </xdr:nvSpPr>
      <xdr:spPr>
        <a:xfrm>
          <a:off x="20167111" y="709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71817</xdr:rowOff>
    </xdr:from>
    <xdr:ext cx="534377" cy="259045"/>
    <xdr:sp macro="" textlink="">
      <xdr:nvSpPr>
        <xdr:cNvPr id="547" name="n_3mainValue【一般廃棄物処理施設】&#10;一人当たり有形固定資産（償却資産）額">
          <a:extLst>
            <a:ext uri="{FF2B5EF4-FFF2-40B4-BE49-F238E27FC236}">
              <a16:creationId xmlns:a16="http://schemas.microsoft.com/office/drawing/2014/main" id="{00000000-0008-0000-0200-000023020000}"/>
            </a:ext>
          </a:extLst>
        </xdr:cNvPr>
        <xdr:cNvSpPr txBox="1"/>
      </xdr:nvSpPr>
      <xdr:spPr>
        <a:xfrm>
          <a:off x="19278111" y="71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00000000-0008-0000-0200-00003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73" name="【保健センター・保健所】&#10;有形固定資産減価償却率最小値テキスト">
          <a:extLst>
            <a:ext uri="{FF2B5EF4-FFF2-40B4-BE49-F238E27FC236}">
              <a16:creationId xmlns:a16="http://schemas.microsoft.com/office/drawing/2014/main" id="{00000000-0008-0000-0200-00003D020000}"/>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75" name="【保健センター・保健所】&#10;有形固定資産減価償却率最大値テキスト">
          <a:extLst>
            <a:ext uri="{FF2B5EF4-FFF2-40B4-BE49-F238E27FC236}">
              <a16:creationId xmlns:a16="http://schemas.microsoft.com/office/drawing/2014/main" id="{00000000-0008-0000-0200-00003F020000}"/>
            </a:ext>
          </a:extLst>
        </xdr:cNvPr>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00000000-0008-0000-0200-000041020000}"/>
            </a:ext>
          </a:extLst>
        </xdr:cNvPr>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152417</xdr:rowOff>
    </xdr:from>
    <xdr:ext cx="405111" cy="259045"/>
    <xdr:sp macro="" textlink="">
      <xdr:nvSpPr>
        <xdr:cNvPr id="588" name="【保健センター・保健所】&#10;有形固定資産減価償却率該当値テキスト">
          <a:extLst>
            <a:ext uri="{FF2B5EF4-FFF2-40B4-BE49-F238E27FC236}">
              <a16:creationId xmlns:a16="http://schemas.microsoft.com/office/drawing/2014/main" id="{00000000-0008-0000-0200-00004C020000}"/>
            </a:ext>
          </a:extLst>
        </xdr:cNvPr>
        <xdr:cNvSpPr txBox="1"/>
      </xdr:nvSpPr>
      <xdr:spPr>
        <a:xfrm>
          <a:off x="16357600"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104775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5481300" y="103403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105410</xdr:rowOff>
    </xdr:from>
    <xdr:to>
      <xdr:col>76</xdr:col>
      <xdr:colOff>165100</xdr:colOff>
      <xdr:row>61</xdr:row>
      <xdr:rowOff>35560</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4541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156210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14592300" y="103917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156210</xdr:rowOff>
    </xdr:from>
    <xdr:to>
      <xdr:col>76</xdr:col>
      <xdr:colOff>114300</xdr:colOff>
      <xdr:row>61</xdr:row>
      <xdr:rowOff>34290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13703300" y="104432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00000000-0008-0000-0200-000053020000}"/>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48277</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00000000-0008-0000-0200-000054020000}"/>
            </a:ext>
          </a:extLst>
        </xdr:cNvPr>
        <xdr:cNvSpPr txBox="1"/>
      </xdr:nvSpPr>
      <xdr:spPr>
        <a:xfrm>
          <a:off x="143897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00000000-0008-0000-0200-000055020000}"/>
            </a:ext>
          </a:extLst>
        </xdr:cNvPr>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652</xdr:rowOff>
    </xdr:from>
    <xdr:ext cx="405111" cy="259045"/>
    <xdr:sp macro="" textlink="">
      <xdr:nvSpPr>
        <xdr:cNvPr id="598" name="n_1mainValue【保健センター・保健所】&#10;有形固定資産減価償却率">
          <a:extLst>
            <a:ext uri="{FF2B5EF4-FFF2-40B4-BE49-F238E27FC236}">
              <a16:creationId xmlns:a16="http://schemas.microsoft.com/office/drawing/2014/main" id="{00000000-0008-0000-0200-000056020000}"/>
            </a:ext>
          </a:extLst>
        </xdr:cNvPr>
        <xdr:cNvSpPr txBox="1"/>
      </xdr:nvSpPr>
      <xdr:spPr>
        <a:xfrm>
          <a:off x="15266044" y="1011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26687</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00000000-0008-0000-0200-000057020000}"/>
            </a:ext>
          </a:extLst>
        </xdr:cNvPr>
        <xdr:cNvSpPr txBox="1"/>
      </xdr:nvSpPr>
      <xdr:spPr>
        <a:xfrm>
          <a:off x="14389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101617</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00000000-0008-0000-0200-000058020000}"/>
            </a:ext>
          </a:extLst>
        </xdr:cNvPr>
        <xdr:cNvSpPr txBox="1"/>
      </xdr:nvSpPr>
      <xdr:spPr>
        <a:xfrm>
          <a:off x="13500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a:extLst>
            <a:ext uri="{FF2B5EF4-FFF2-40B4-BE49-F238E27FC236}">
              <a16:creationId xmlns:a16="http://schemas.microsoft.com/office/drawing/2014/main" id="{00000000-0008-0000-0200-00006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23" name="【保健センター・保健所】&#10;一人当たり面積最小値テキスト">
          <a:extLst>
            <a:ext uri="{FF2B5EF4-FFF2-40B4-BE49-F238E27FC236}">
              <a16:creationId xmlns:a16="http://schemas.microsoft.com/office/drawing/2014/main" id="{00000000-0008-0000-0200-00006F020000}"/>
            </a:ext>
          </a:extLst>
        </xdr:cNvPr>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5" name="【保健センター・保健所】&#10;一人当たり面積最大値テキスト">
          <a:extLst>
            <a:ext uri="{FF2B5EF4-FFF2-40B4-BE49-F238E27FC236}">
              <a16:creationId xmlns:a16="http://schemas.microsoft.com/office/drawing/2014/main" id="{00000000-0008-0000-0200-000071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627" name="【保健センター・保健所】&#10;一人当たり面積平均値テキスト">
          <a:extLst>
            <a:ext uri="{FF2B5EF4-FFF2-40B4-BE49-F238E27FC236}">
              <a16:creationId xmlns:a16="http://schemas.microsoft.com/office/drawing/2014/main" id="{00000000-0008-0000-0200-000073020000}"/>
            </a:ext>
          </a:extLst>
        </xdr:cNvPr>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134366</xdr:rowOff>
    </xdr:from>
    <xdr:to>
      <xdr:col>116</xdr:col>
      <xdr:colOff>114300</xdr:colOff>
      <xdr:row>62</xdr:row>
      <xdr:rowOff>64516</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22110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157243</xdr:rowOff>
    </xdr:from>
    <xdr:ext cx="469744" cy="259045"/>
    <xdr:sp macro="" textlink="">
      <xdr:nvSpPr>
        <xdr:cNvPr id="638" name="【保健センター・保健所】&#10;一人当たり面積該当値テキスト">
          <a:extLst>
            <a:ext uri="{FF2B5EF4-FFF2-40B4-BE49-F238E27FC236}">
              <a16:creationId xmlns:a16="http://schemas.microsoft.com/office/drawing/2014/main" id="{00000000-0008-0000-0200-00007E020000}"/>
            </a:ext>
          </a:extLst>
        </xdr:cNvPr>
        <xdr:cNvSpPr txBox="1"/>
      </xdr:nvSpPr>
      <xdr:spPr>
        <a:xfrm>
          <a:off x="22199600" y="1044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136652</xdr:rowOff>
    </xdr:from>
    <xdr:to>
      <xdr:col>112</xdr:col>
      <xdr:colOff>38100</xdr:colOff>
      <xdr:row>62</xdr:row>
      <xdr:rowOff>66802</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1272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xdr:rowOff>
    </xdr:from>
    <xdr:to>
      <xdr:col>116</xdr:col>
      <xdr:colOff>63500</xdr:colOff>
      <xdr:row>62</xdr:row>
      <xdr:rowOff>16002</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flipV="1">
          <a:off x="21323300" y="106436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141224</xdr:rowOff>
    </xdr:from>
    <xdr:to>
      <xdr:col>107</xdr:col>
      <xdr:colOff>101600</xdr:colOff>
      <xdr:row>62</xdr:row>
      <xdr:rowOff>71374</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xdr:rowOff>
    </xdr:from>
    <xdr:to>
      <xdr:col>111</xdr:col>
      <xdr:colOff>177800</xdr:colOff>
      <xdr:row>62</xdr:row>
      <xdr:rowOff>20574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0434300" y="1064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9494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20574</xdr:rowOff>
    </xdr:from>
    <xdr:to>
      <xdr:col>107</xdr:col>
      <xdr:colOff>50800</xdr:colOff>
      <xdr:row>62</xdr:row>
      <xdr:rowOff>27432</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flipV="1">
          <a:off x="19545300" y="106504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45" name="n_1aveValue【保健センター・保健所】&#10;一人当たり面積">
          <a:extLst>
            <a:ext uri="{FF2B5EF4-FFF2-40B4-BE49-F238E27FC236}">
              <a16:creationId xmlns:a16="http://schemas.microsoft.com/office/drawing/2014/main" id="{00000000-0008-0000-0200-000085020000}"/>
            </a:ext>
          </a:extLst>
        </xdr:cNvPr>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108221</xdr:rowOff>
    </xdr:from>
    <xdr:ext cx="469744" cy="259045"/>
    <xdr:sp macro="" textlink="">
      <xdr:nvSpPr>
        <xdr:cNvPr id="646" name="n_2aveValue【保健センター・保健所】&#10;一人当たり面積">
          <a:extLst>
            <a:ext uri="{FF2B5EF4-FFF2-40B4-BE49-F238E27FC236}">
              <a16:creationId xmlns:a16="http://schemas.microsoft.com/office/drawing/2014/main" id="{00000000-0008-0000-0200-000086020000}"/>
            </a:ext>
          </a:extLst>
        </xdr:cNvPr>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647" name="n_3aveValue【保健センター・保健所】&#10;一人当たり面積">
          <a:extLst>
            <a:ext uri="{FF2B5EF4-FFF2-40B4-BE49-F238E27FC236}">
              <a16:creationId xmlns:a16="http://schemas.microsoft.com/office/drawing/2014/main" id="{00000000-0008-0000-0200-00008702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83329</xdr:rowOff>
    </xdr:from>
    <xdr:ext cx="469744" cy="259045"/>
    <xdr:sp macro="" textlink="">
      <xdr:nvSpPr>
        <xdr:cNvPr id="648" name="n_1mainValue【保健センター・保健所】&#10;一人当たり面積">
          <a:extLst>
            <a:ext uri="{FF2B5EF4-FFF2-40B4-BE49-F238E27FC236}">
              <a16:creationId xmlns:a16="http://schemas.microsoft.com/office/drawing/2014/main" id="{00000000-0008-0000-0200-000088020000}"/>
            </a:ext>
          </a:extLst>
        </xdr:cNvPr>
        <xdr:cNvSpPr txBox="1"/>
      </xdr:nvSpPr>
      <xdr:spPr>
        <a:xfrm>
          <a:off x="21075727" y="1037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87901</xdr:rowOff>
    </xdr:from>
    <xdr:ext cx="469744" cy="259045"/>
    <xdr:sp macro="" textlink="">
      <xdr:nvSpPr>
        <xdr:cNvPr id="649" name="n_2mainValue【保健センター・保健所】&#10;一人当たり面積">
          <a:extLst>
            <a:ext uri="{FF2B5EF4-FFF2-40B4-BE49-F238E27FC236}">
              <a16:creationId xmlns:a16="http://schemas.microsoft.com/office/drawing/2014/main" id="{00000000-0008-0000-0200-000089020000}"/>
            </a:ext>
          </a:extLst>
        </xdr:cNvPr>
        <xdr:cNvSpPr txBox="1"/>
      </xdr:nvSpPr>
      <xdr:spPr>
        <a:xfrm>
          <a:off x="20199427" y="1037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650" name="n_3mainValue【保健センター・保健所】&#10;一人当たり面積">
          <a:extLst>
            <a:ext uri="{FF2B5EF4-FFF2-40B4-BE49-F238E27FC236}">
              <a16:creationId xmlns:a16="http://schemas.microsoft.com/office/drawing/2014/main" id="{00000000-0008-0000-0200-00008A020000}"/>
            </a:ext>
          </a:extLst>
        </xdr:cNvPr>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4" name="【消防施設】&#10;有形固定資産減価償却率グラフ枠">
          <a:extLst>
            <a:ext uri="{FF2B5EF4-FFF2-40B4-BE49-F238E27FC236}">
              <a16:creationId xmlns:a16="http://schemas.microsoft.com/office/drawing/2014/main" id="{00000000-0008-0000-0200-0000A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76" name="【消防施設】&#10;有形固定資産減価償却率最小値テキスト">
          <a:extLst>
            <a:ext uri="{FF2B5EF4-FFF2-40B4-BE49-F238E27FC236}">
              <a16:creationId xmlns:a16="http://schemas.microsoft.com/office/drawing/2014/main" id="{00000000-0008-0000-0200-0000A4020000}"/>
            </a:ext>
          </a:extLst>
        </xdr:cNvPr>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8" name="【消防施設】&#10;有形固定資産減価償却率最大値テキスト">
          <a:extLst>
            <a:ext uri="{FF2B5EF4-FFF2-40B4-BE49-F238E27FC236}">
              <a16:creationId xmlns:a16="http://schemas.microsoft.com/office/drawing/2014/main" id="{00000000-0008-0000-0200-0000A6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680" name="【消防施設】&#10;有形固定資産減価償却率平均値テキスト">
          <a:extLst>
            <a:ext uri="{FF2B5EF4-FFF2-40B4-BE49-F238E27FC236}">
              <a16:creationId xmlns:a16="http://schemas.microsoft.com/office/drawing/2014/main" id="{00000000-0008-0000-0200-0000A8020000}"/>
            </a:ext>
          </a:extLst>
        </xdr:cNvPr>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76836</xdr:rowOff>
    </xdr:from>
    <xdr:to>
      <xdr:col>85</xdr:col>
      <xdr:colOff>177800</xdr:colOff>
      <xdr:row>82</xdr:row>
      <xdr:rowOff>6986</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6268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99713</xdr:rowOff>
    </xdr:from>
    <xdr:ext cx="405111" cy="259045"/>
    <xdr:sp macro="" textlink="">
      <xdr:nvSpPr>
        <xdr:cNvPr id="691" name="【消防施設】&#10;有形固定資産減価償却率該当値テキスト">
          <a:extLst>
            <a:ext uri="{FF2B5EF4-FFF2-40B4-BE49-F238E27FC236}">
              <a16:creationId xmlns:a16="http://schemas.microsoft.com/office/drawing/2014/main" id="{00000000-0008-0000-0200-0000B3020000}"/>
            </a:ext>
          </a:extLst>
        </xdr:cNvPr>
        <xdr:cNvSpPr txBox="1"/>
      </xdr:nvSpPr>
      <xdr:spPr>
        <a:xfrm>
          <a:off x="16357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149225</xdr:rowOff>
    </xdr:from>
    <xdr:to>
      <xdr:col>81</xdr:col>
      <xdr:colOff>101600</xdr:colOff>
      <xdr:row>82</xdr:row>
      <xdr:rowOff>79375</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127636</xdr:rowOff>
    </xdr:from>
    <xdr:to>
      <xdr:col>85</xdr:col>
      <xdr:colOff>127000</xdr:colOff>
      <xdr:row>82</xdr:row>
      <xdr:rowOff>28575</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flipV="1">
          <a:off x="15481300" y="14015086"/>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28575</xdr:rowOff>
    </xdr:from>
    <xdr:to>
      <xdr:col>81</xdr:col>
      <xdr:colOff>50800</xdr:colOff>
      <xdr:row>82</xdr:row>
      <xdr:rowOff>49530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14592300" y="140874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46355</xdr:rowOff>
    </xdr:from>
    <xdr:to>
      <xdr:col>72</xdr:col>
      <xdr:colOff>38100</xdr:colOff>
      <xdr:row>82</xdr:row>
      <xdr:rowOff>147955</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3652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97155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13703300" y="1410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698" name="n_1aveValue【消防施設】&#10;有形固定資産減価償却率">
          <a:extLst>
            <a:ext uri="{FF2B5EF4-FFF2-40B4-BE49-F238E27FC236}">
              <a16:creationId xmlns:a16="http://schemas.microsoft.com/office/drawing/2014/main" id="{00000000-0008-0000-0200-0000BA020000}"/>
            </a:ext>
          </a:extLst>
        </xdr:cNvPr>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99" name="n_2aveValue【消防施設】&#10;有形固定資産減価償却率">
          <a:extLst>
            <a:ext uri="{FF2B5EF4-FFF2-40B4-BE49-F238E27FC236}">
              <a16:creationId xmlns:a16="http://schemas.microsoft.com/office/drawing/2014/main" id="{00000000-0008-0000-0200-0000BB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700" name="n_3aveValue【消防施設】&#10;有形固定資産減価償却率">
          <a:extLst>
            <a:ext uri="{FF2B5EF4-FFF2-40B4-BE49-F238E27FC236}">
              <a16:creationId xmlns:a16="http://schemas.microsoft.com/office/drawing/2014/main" id="{00000000-0008-0000-0200-0000BC020000}"/>
            </a:ext>
          </a:extLst>
        </xdr:cNvPr>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95902</xdr:rowOff>
    </xdr:from>
    <xdr:ext cx="405111" cy="259045"/>
    <xdr:sp macro="" textlink="">
      <xdr:nvSpPr>
        <xdr:cNvPr id="701" name="n_1mainValue【消防施設】&#10;有形固定資産減価償却率">
          <a:extLst>
            <a:ext uri="{FF2B5EF4-FFF2-40B4-BE49-F238E27FC236}">
              <a16:creationId xmlns:a16="http://schemas.microsoft.com/office/drawing/2014/main" id="{00000000-0008-0000-0200-0000BD020000}"/>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702" name="n_2mainValue【消防施設】&#10;有形固定資産減価償却率">
          <a:extLst>
            <a:ext uri="{FF2B5EF4-FFF2-40B4-BE49-F238E27FC236}">
              <a16:creationId xmlns:a16="http://schemas.microsoft.com/office/drawing/2014/main" id="{00000000-0008-0000-0200-0000BE02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164482</xdr:rowOff>
    </xdr:from>
    <xdr:ext cx="405111" cy="259045"/>
    <xdr:sp macro="" textlink="">
      <xdr:nvSpPr>
        <xdr:cNvPr id="703" name="n_3mainValue【消防施設】&#10;有形固定資産減価償却率">
          <a:extLst>
            <a:ext uri="{FF2B5EF4-FFF2-40B4-BE49-F238E27FC236}">
              <a16:creationId xmlns:a16="http://schemas.microsoft.com/office/drawing/2014/main" id="{00000000-0008-0000-0200-0000BF020000}"/>
            </a:ext>
          </a:extLst>
        </xdr:cNvPr>
        <xdr:cNvSpPr txBox="1"/>
      </xdr:nvSpPr>
      <xdr:spPr>
        <a:xfrm>
          <a:off x="13500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0000000-0008-0000-0200-0000D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8" name="【消防施設】&#10;一人当たり面積最小値テキスト">
          <a:extLst>
            <a:ext uri="{FF2B5EF4-FFF2-40B4-BE49-F238E27FC236}">
              <a16:creationId xmlns:a16="http://schemas.microsoft.com/office/drawing/2014/main" id="{00000000-0008-0000-0200-0000D8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30" name="【消防施設】&#10;一人当たり面積最大値テキスト">
          <a:extLst>
            <a:ext uri="{FF2B5EF4-FFF2-40B4-BE49-F238E27FC236}">
              <a16:creationId xmlns:a16="http://schemas.microsoft.com/office/drawing/2014/main" id="{00000000-0008-0000-0200-0000DA020000}"/>
            </a:ext>
          </a:extLst>
        </xdr:cNvPr>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32" name="【消防施設】&#10;一人当たり面積平均値テキスト">
          <a:extLst>
            <a:ext uri="{FF2B5EF4-FFF2-40B4-BE49-F238E27FC236}">
              <a16:creationId xmlns:a16="http://schemas.microsoft.com/office/drawing/2014/main" id="{00000000-0008-0000-0200-0000DC020000}"/>
            </a:ext>
          </a:extLst>
        </xdr:cNvPr>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83313</xdr:rowOff>
    </xdr:from>
    <xdr:to>
      <xdr:col>116</xdr:col>
      <xdr:colOff>114300</xdr:colOff>
      <xdr:row>86</xdr:row>
      <xdr:rowOff>13463</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2110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26688</xdr:rowOff>
    </xdr:from>
    <xdr:ext cx="469744" cy="259045"/>
    <xdr:sp macro="" textlink="">
      <xdr:nvSpPr>
        <xdr:cNvPr id="743" name="【消防施設】&#10;一人当たり面積該当値テキスト">
          <a:extLst>
            <a:ext uri="{FF2B5EF4-FFF2-40B4-BE49-F238E27FC236}">
              <a16:creationId xmlns:a16="http://schemas.microsoft.com/office/drawing/2014/main" id="{00000000-0008-0000-0200-0000E7020000}"/>
            </a:ext>
          </a:extLst>
        </xdr:cNvPr>
        <xdr:cNvSpPr txBox="1"/>
      </xdr:nvSpPr>
      <xdr:spPr>
        <a:xfrm>
          <a:off x="22199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134113</xdr:rowOff>
    </xdr:from>
    <xdr:to>
      <xdr:col>116</xdr:col>
      <xdr:colOff>63500</xdr:colOff>
      <xdr:row>86</xdr:row>
      <xdr:rowOff>6096</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1323300" y="147073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87122</xdr:rowOff>
    </xdr:from>
    <xdr:to>
      <xdr:col>107</xdr:col>
      <xdr:colOff>101600</xdr:colOff>
      <xdr:row>86</xdr:row>
      <xdr:rowOff>17272</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0383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137922</xdr:rowOff>
    </xdr:from>
    <xdr:to>
      <xdr:col>111</xdr:col>
      <xdr:colOff>177800</xdr:colOff>
      <xdr:row>86</xdr:row>
      <xdr:rowOff>6096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20434300" y="1471117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137922</xdr:rowOff>
    </xdr:from>
    <xdr:to>
      <xdr:col>107</xdr:col>
      <xdr:colOff>50800</xdr:colOff>
      <xdr:row>85</xdr:row>
      <xdr:rowOff>152400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9545300" y="147111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50" name="n_1aveValue【消防施設】&#10;一人当たり面積">
          <a:extLst>
            <a:ext uri="{FF2B5EF4-FFF2-40B4-BE49-F238E27FC236}">
              <a16:creationId xmlns:a16="http://schemas.microsoft.com/office/drawing/2014/main" id="{00000000-0008-0000-0200-0000EE020000}"/>
            </a:ext>
          </a:extLst>
        </xdr:cNvPr>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751" name="n_2aveValue【消防施設】&#10;一人当たり面積">
          <a:extLst>
            <a:ext uri="{FF2B5EF4-FFF2-40B4-BE49-F238E27FC236}">
              <a16:creationId xmlns:a16="http://schemas.microsoft.com/office/drawing/2014/main" id="{00000000-0008-0000-0200-0000EF020000}"/>
            </a:ext>
          </a:extLst>
        </xdr:cNvPr>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35831</xdr:rowOff>
    </xdr:from>
    <xdr:ext cx="469744" cy="259045"/>
    <xdr:sp macro="" textlink="">
      <xdr:nvSpPr>
        <xdr:cNvPr id="752" name="n_3aveValue【消防施設】&#10;一人当たり面積">
          <a:extLst>
            <a:ext uri="{FF2B5EF4-FFF2-40B4-BE49-F238E27FC236}">
              <a16:creationId xmlns:a16="http://schemas.microsoft.com/office/drawing/2014/main" id="{00000000-0008-0000-0200-0000F0020000}"/>
            </a:ext>
          </a:extLst>
        </xdr:cNvPr>
        <xdr:cNvSpPr txBox="1"/>
      </xdr:nvSpPr>
      <xdr:spPr>
        <a:xfrm>
          <a:off x="19310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753" name="n_1mainValue【消防施設】&#10;一人当たり面積">
          <a:extLst>
            <a:ext uri="{FF2B5EF4-FFF2-40B4-BE49-F238E27FC236}">
              <a16:creationId xmlns:a16="http://schemas.microsoft.com/office/drawing/2014/main" id="{00000000-0008-0000-0200-0000F1020000}"/>
            </a:ext>
          </a:extLst>
        </xdr:cNvPr>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33799</xdr:rowOff>
    </xdr:from>
    <xdr:ext cx="469744" cy="259045"/>
    <xdr:sp macro="" textlink="">
      <xdr:nvSpPr>
        <xdr:cNvPr id="754" name="n_2mainValue【消防施設】&#10;一人当たり面積">
          <a:extLst>
            <a:ext uri="{FF2B5EF4-FFF2-40B4-BE49-F238E27FC236}">
              <a16:creationId xmlns:a16="http://schemas.microsoft.com/office/drawing/2014/main" id="{00000000-0008-0000-0200-0000F2020000}"/>
            </a:ext>
          </a:extLst>
        </xdr:cNvPr>
        <xdr:cNvSpPr txBox="1"/>
      </xdr:nvSpPr>
      <xdr:spPr>
        <a:xfrm>
          <a:off x="20199427" y="144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55" name="n_3mainValue【消防施設】&#10;一人当たり面積">
          <a:extLst>
            <a:ext uri="{FF2B5EF4-FFF2-40B4-BE49-F238E27FC236}">
              <a16:creationId xmlns:a16="http://schemas.microsoft.com/office/drawing/2014/main" id="{00000000-0008-0000-0200-0000F3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0200-0000F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9" name="【庁舎】&#10;有形固定資産減価償却率グラフ枠">
          <a:extLst>
            <a:ext uri="{FF2B5EF4-FFF2-40B4-BE49-F238E27FC236}">
              <a16:creationId xmlns:a16="http://schemas.microsoft.com/office/drawing/2014/main" id="{00000000-0008-0000-0200-00000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81" name="【庁舎】&#10;有形固定資産減価償却率最小値テキスト">
          <a:extLst>
            <a:ext uri="{FF2B5EF4-FFF2-40B4-BE49-F238E27FC236}">
              <a16:creationId xmlns:a16="http://schemas.microsoft.com/office/drawing/2014/main" id="{00000000-0008-0000-0200-00000D030000}"/>
            </a:ext>
          </a:extLst>
        </xdr:cNvPr>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83" name="【庁舎】&#10;有形固定資産減価償却率最大値テキスト">
          <a:extLst>
            <a:ext uri="{FF2B5EF4-FFF2-40B4-BE49-F238E27FC236}">
              <a16:creationId xmlns:a16="http://schemas.microsoft.com/office/drawing/2014/main" id="{00000000-0008-0000-0200-00000F03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785" name="【庁舎】&#10;有形固定資産減価償却率平均値テキスト">
          <a:extLst>
            <a:ext uri="{FF2B5EF4-FFF2-40B4-BE49-F238E27FC236}">
              <a16:creationId xmlns:a16="http://schemas.microsoft.com/office/drawing/2014/main" id="{00000000-0008-0000-0200-000011030000}"/>
            </a:ext>
          </a:extLst>
        </xdr:cNvPr>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6" name="フローチャート: 判断 785">
          <a:extLst>
            <a:ext uri="{FF2B5EF4-FFF2-40B4-BE49-F238E27FC236}">
              <a16:creationId xmlns:a16="http://schemas.microsoft.com/office/drawing/2014/main" id="{00000000-0008-0000-0200-000012030000}"/>
            </a:ext>
          </a:extLst>
        </xdr:cNvPr>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40639</xdr:rowOff>
    </xdr:from>
    <xdr:to>
      <xdr:col>85</xdr:col>
      <xdr:colOff>177800</xdr:colOff>
      <xdr:row>101</xdr:row>
      <xdr:rowOff>142239</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6268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63516</xdr:rowOff>
    </xdr:from>
    <xdr:ext cx="405111" cy="259045"/>
    <xdr:sp macro="" textlink="">
      <xdr:nvSpPr>
        <xdr:cNvPr id="796" name="【庁舎】&#10;有形固定資産減価償却率該当値テキスト">
          <a:extLst>
            <a:ext uri="{FF2B5EF4-FFF2-40B4-BE49-F238E27FC236}">
              <a16:creationId xmlns:a16="http://schemas.microsoft.com/office/drawing/2014/main" id="{00000000-0008-0000-0200-00001C030000}"/>
            </a:ext>
          </a:extLst>
        </xdr:cNvPr>
        <xdr:cNvSpPr txBox="1"/>
      </xdr:nvSpPr>
      <xdr:spPr>
        <a:xfrm>
          <a:off x="16357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63500</xdr:rowOff>
    </xdr:from>
    <xdr:to>
      <xdr:col>81</xdr:col>
      <xdr:colOff>101600</xdr:colOff>
      <xdr:row>101</xdr:row>
      <xdr:rowOff>165100</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15430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91439</xdr:rowOff>
    </xdr:from>
    <xdr:to>
      <xdr:col>85</xdr:col>
      <xdr:colOff>127000</xdr:colOff>
      <xdr:row>101</xdr:row>
      <xdr:rowOff>114300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15481300" y="174078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44450</xdr:rowOff>
    </xdr:from>
    <xdr:to>
      <xdr:col>76</xdr:col>
      <xdr:colOff>165100</xdr:colOff>
      <xdr:row>101</xdr:row>
      <xdr:rowOff>146050</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14541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95250</xdr:rowOff>
    </xdr:from>
    <xdr:to>
      <xdr:col>81</xdr:col>
      <xdr:colOff>50800</xdr:colOff>
      <xdr:row>101</xdr:row>
      <xdr:rowOff>114300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4592300" y="17411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74930</xdr:rowOff>
    </xdr:from>
    <xdr:to>
      <xdr:col>72</xdr:col>
      <xdr:colOff>38100</xdr:colOff>
      <xdr:row>102</xdr:row>
      <xdr:rowOff>5080</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13652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95250</xdr:rowOff>
    </xdr:from>
    <xdr:to>
      <xdr:col>76</xdr:col>
      <xdr:colOff>114300</xdr:colOff>
      <xdr:row>101</xdr:row>
      <xdr:rowOff>125730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flipV="1">
          <a:off x="13703300" y="1741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803" name="n_1aveValue【庁舎】&#10;有形固定資産減価償却率">
          <a:extLst>
            <a:ext uri="{FF2B5EF4-FFF2-40B4-BE49-F238E27FC236}">
              <a16:creationId xmlns:a16="http://schemas.microsoft.com/office/drawing/2014/main" id="{00000000-0008-0000-0200-00002303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804" name="n_2aveValue【庁舎】&#10;有形固定資産減価償却率">
          <a:extLst>
            <a:ext uri="{FF2B5EF4-FFF2-40B4-BE49-F238E27FC236}">
              <a16:creationId xmlns:a16="http://schemas.microsoft.com/office/drawing/2014/main" id="{00000000-0008-0000-0200-000024030000}"/>
            </a:ext>
          </a:extLst>
        </xdr:cNvPr>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805" name="n_3aveValue【庁舎】&#10;有形固定資産減価償却率">
          <a:extLst>
            <a:ext uri="{FF2B5EF4-FFF2-40B4-BE49-F238E27FC236}">
              <a16:creationId xmlns:a16="http://schemas.microsoft.com/office/drawing/2014/main" id="{00000000-0008-0000-0200-000025030000}"/>
            </a:ext>
          </a:extLst>
        </xdr:cNvPr>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10177</xdr:rowOff>
    </xdr:from>
    <xdr:ext cx="405111" cy="259045"/>
    <xdr:sp macro="" textlink="">
      <xdr:nvSpPr>
        <xdr:cNvPr id="806" name="n_1mainValue【庁舎】&#10;有形固定資産減価償却率">
          <a:extLst>
            <a:ext uri="{FF2B5EF4-FFF2-40B4-BE49-F238E27FC236}">
              <a16:creationId xmlns:a16="http://schemas.microsoft.com/office/drawing/2014/main" id="{00000000-0008-0000-0200-000026030000}"/>
            </a:ext>
          </a:extLst>
        </xdr:cNvPr>
        <xdr:cNvSpPr txBox="1"/>
      </xdr:nvSpPr>
      <xdr:spPr>
        <a:xfrm>
          <a:off x="15266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162577</xdr:rowOff>
    </xdr:from>
    <xdr:ext cx="405111" cy="259045"/>
    <xdr:sp macro="" textlink="">
      <xdr:nvSpPr>
        <xdr:cNvPr id="807" name="n_2mainValue【庁舎】&#10;有形固定資産減価償却率">
          <a:extLst>
            <a:ext uri="{FF2B5EF4-FFF2-40B4-BE49-F238E27FC236}">
              <a16:creationId xmlns:a16="http://schemas.microsoft.com/office/drawing/2014/main" id="{00000000-0008-0000-0200-000027030000}"/>
            </a:ext>
          </a:extLst>
        </xdr:cNvPr>
        <xdr:cNvSpPr txBox="1"/>
      </xdr:nvSpPr>
      <xdr:spPr>
        <a:xfrm>
          <a:off x="14389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21607</xdr:rowOff>
    </xdr:from>
    <xdr:ext cx="405111" cy="259045"/>
    <xdr:sp macro="" textlink="">
      <xdr:nvSpPr>
        <xdr:cNvPr id="808" name="n_3mainValue【庁舎】&#10;有形固定資産減価償却率">
          <a:extLst>
            <a:ext uri="{FF2B5EF4-FFF2-40B4-BE49-F238E27FC236}">
              <a16:creationId xmlns:a16="http://schemas.microsoft.com/office/drawing/2014/main" id="{00000000-0008-0000-0200-000028030000}"/>
            </a:ext>
          </a:extLst>
        </xdr:cNvPr>
        <xdr:cNvSpPr txBox="1"/>
      </xdr:nvSpPr>
      <xdr:spPr>
        <a:xfrm>
          <a:off x="13500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3" name="正方形/長方形 812">
          <a:extLst>
            <a:ext uri="{FF2B5EF4-FFF2-40B4-BE49-F238E27FC236}">
              <a16:creationId xmlns:a16="http://schemas.microsoft.com/office/drawing/2014/main" id="{00000000-0008-0000-0200-00002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2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31" name="【庁舎】&#10;一人当たり面積最小値テキスト">
          <a:extLst>
            <a:ext uri="{FF2B5EF4-FFF2-40B4-BE49-F238E27FC236}">
              <a16:creationId xmlns:a16="http://schemas.microsoft.com/office/drawing/2014/main" id="{00000000-0008-0000-0200-00003F030000}"/>
            </a:ext>
          </a:extLst>
        </xdr:cNvPr>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33" name="【庁舎】&#10;一人当たり面積最大値テキスト">
          <a:extLst>
            <a:ext uri="{FF2B5EF4-FFF2-40B4-BE49-F238E27FC236}">
              <a16:creationId xmlns:a16="http://schemas.microsoft.com/office/drawing/2014/main" id="{00000000-0008-0000-0200-000041030000}"/>
            </a:ext>
          </a:extLst>
        </xdr:cNvPr>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835" name="【庁舎】&#10;一人当たり面積平均値テキスト">
          <a:extLst>
            <a:ext uri="{FF2B5EF4-FFF2-40B4-BE49-F238E27FC236}">
              <a16:creationId xmlns:a16="http://schemas.microsoft.com/office/drawing/2014/main" id="{00000000-0008-0000-0200-000043030000}"/>
            </a:ext>
          </a:extLst>
        </xdr:cNvPr>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39" name="フローチャート: 判断 838">
          <a:extLst>
            <a:ext uri="{FF2B5EF4-FFF2-40B4-BE49-F238E27FC236}">
              <a16:creationId xmlns:a16="http://schemas.microsoft.com/office/drawing/2014/main" id="{00000000-0008-0000-0200-000047030000}"/>
            </a:ext>
          </a:extLst>
        </xdr:cNvPr>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24028</xdr:rowOff>
    </xdr:from>
    <xdr:to>
      <xdr:col>116</xdr:col>
      <xdr:colOff>114300</xdr:colOff>
      <xdr:row>107</xdr:row>
      <xdr:rowOff>125628</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221107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120413</xdr:rowOff>
    </xdr:from>
    <xdr:ext cx="469744" cy="259045"/>
    <xdr:sp macro="" textlink="">
      <xdr:nvSpPr>
        <xdr:cNvPr id="846" name="【庁舎】&#10;一人当たり面積該当値テキスト">
          <a:extLst>
            <a:ext uri="{FF2B5EF4-FFF2-40B4-BE49-F238E27FC236}">
              <a16:creationId xmlns:a16="http://schemas.microsoft.com/office/drawing/2014/main" id="{00000000-0008-0000-0200-00004E030000}"/>
            </a:ext>
          </a:extLst>
        </xdr:cNvPr>
        <xdr:cNvSpPr txBox="1"/>
      </xdr:nvSpPr>
      <xdr:spPr>
        <a:xfrm>
          <a:off x="22199600" y="1829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22200</xdr:rowOff>
    </xdr:from>
    <xdr:to>
      <xdr:col>112</xdr:col>
      <xdr:colOff>38100</xdr:colOff>
      <xdr:row>107</xdr:row>
      <xdr:rowOff>123800</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212725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73000</xdr:rowOff>
    </xdr:from>
    <xdr:to>
      <xdr:col>116</xdr:col>
      <xdr:colOff>63500</xdr:colOff>
      <xdr:row>107</xdr:row>
      <xdr:rowOff>74828</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21323300" y="18418150"/>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28600</xdr:rowOff>
    </xdr:from>
    <xdr:to>
      <xdr:col>107</xdr:col>
      <xdr:colOff>101600</xdr:colOff>
      <xdr:row>107</xdr:row>
      <xdr:rowOff>130200</xdr:rowOff>
    </xdr:to>
    <xdr:sp macro="" textlink="">
      <xdr:nvSpPr>
        <xdr:cNvPr id="849" name="楕円 848">
          <a:extLst>
            <a:ext uri="{FF2B5EF4-FFF2-40B4-BE49-F238E27FC236}">
              <a16:creationId xmlns:a16="http://schemas.microsoft.com/office/drawing/2014/main" id="{00000000-0008-0000-0200-000051030000}"/>
            </a:ext>
          </a:extLst>
        </xdr:cNvPr>
        <xdr:cNvSpPr/>
      </xdr:nvSpPr>
      <xdr:spPr>
        <a:xfrm>
          <a:off x="20383500" y="183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73000</xdr:rowOff>
    </xdr:from>
    <xdr:to>
      <xdr:col>111</xdr:col>
      <xdr:colOff>177800</xdr:colOff>
      <xdr:row>107</xdr:row>
      <xdr:rowOff>79400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flipV="1">
          <a:off x="20434300" y="18418150"/>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29972</xdr:rowOff>
    </xdr:from>
    <xdr:to>
      <xdr:col>102</xdr:col>
      <xdr:colOff>165100</xdr:colOff>
      <xdr:row>107</xdr:row>
      <xdr:rowOff>131572</xdr:rowOff>
    </xdr:to>
    <xdr:sp macro="" textlink="">
      <xdr:nvSpPr>
        <xdr:cNvPr id="851" name="楕円 850">
          <a:extLst>
            <a:ext uri="{FF2B5EF4-FFF2-40B4-BE49-F238E27FC236}">
              <a16:creationId xmlns:a16="http://schemas.microsoft.com/office/drawing/2014/main" id="{00000000-0008-0000-0200-000053030000}"/>
            </a:ext>
          </a:extLst>
        </xdr:cNvPr>
        <xdr:cNvSpPr/>
      </xdr:nvSpPr>
      <xdr:spPr>
        <a:xfrm>
          <a:off x="19494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79400</xdr:rowOff>
    </xdr:from>
    <xdr:to>
      <xdr:col>107</xdr:col>
      <xdr:colOff>50800</xdr:colOff>
      <xdr:row>107</xdr:row>
      <xdr:rowOff>80772</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flipV="1">
          <a:off x="19545300" y="184245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116552</xdr:rowOff>
    </xdr:from>
    <xdr:ext cx="469744" cy="259045"/>
    <xdr:sp macro="" textlink="">
      <xdr:nvSpPr>
        <xdr:cNvPr id="853" name="n_1aveValue【庁舎】&#10;一人当たり面積">
          <a:extLst>
            <a:ext uri="{FF2B5EF4-FFF2-40B4-BE49-F238E27FC236}">
              <a16:creationId xmlns:a16="http://schemas.microsoft.com/office/drawing/2014/main" id="{00000000-0008-0000-0200-000055030000}"/>
            </a:ext>
          </a:extLst>
        </xdr:cNvPr>
        <xdr:cNvSpPr txBox="1"/>
      </xdr:nvSpPr>
      <xdr:spPr>
        <a:xfrm>
          <a:off x="210757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854" name="n_2aveValue【庁舎】&#10;一人当たり面積">
          <a:extLst>
            <a:ext uri="{FF2B5EF4-FFF2-40B4-BE49-F238E27FC236}">
              <a16:creationId xmlns:a16="http://schemas.microsoft.com/office/drawing/2014/main" id="{00000000-0008-0000-0200-000056030000}"/>
            </a:ext>
          </a:extLst>
        </xdr:cNvPr>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855" name="n_3aveValue【庁舎】&#10;一人当たり面積">
          <a:extLst>
            <a:ext uri="{FF2B5EF4-FFF2-40B4-BE49-F238E27FC236}">
              <a16:creationId xmlns:a16="http://schemas.microsoft.com/office/drawing/2014/main" id="{00000000-0008-0000-0200-000057030000}"/>
            </a:ext>
          </a:extLst>
        </xdr:cNvPr>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114927</xdr:rowOff>
    </xdr:from>
    <xdr:ext cx="469744" cy="259045"/>
    <xdr:sp macro="" textlink="">
      <xdr:nvSpPr>
        <xdr:cNvPr id="856" name="n_1mainValue【庁舎】&#10;一人当たり面積">
          <a:extLst>
            <a:ext uri="{FF2B5EF4-FFF2-40B4-BE49-F238E27FC236}">
              <a16:creationId xmlns:a16="http://schemas.microsoft.com/office/drawing/2014/main" id="{00000000-0008-0000-0200-000058030000}"/>
            </a:ext>
          </a:extLst>
        </xdr:cNvPr>
        <xdr:cNvSpPr txBox="1"/>
      </xdr:nvSpPr>
      <xdr:spPr>
        <a:xfrm>
          <a:off x="21075727" y="184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146727</xdr:rowOff>
    </xdr:from>
    <xdr:ext cx="469744" cy="259045"/>
    <xdr:sp macro="" textlink="">
      <xdr:nvSpPr>
        <xdr:cNvPr id="857" name="n_2mainValue【庁舎】&#10;一人当たり面積">
          <a:extLst>
            <a:ext uri="{FF2B5EF4-FFF2-40B4-BE49-F238E27FC236}">
              <a16:creationId xmlns:a16="http://schemas.microsoft.com/office/drawing/2014/main" id="{00000000-0008-0000-0200-000059030000}"/>
            </a:ext>
          </a:extLst>
        </xdr:cNvPr>
        <xdr:cNvSpPr txBox="1"/>
      </xdr:nvSpPr>
      <xdr:spPr>
        <a:xfrm>
          <a:off x="20199427" y="181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122699</xdr:rowOff>
    </xdr:from>
    <xdr:ext cx="469744" cy="259045"/>
    <xdr:sp macro="" textlink="">
      <xdr:nvSpPr>
        <xdr:cNvPr id="858" name="n_3mainValue【庁舎】&#10;一人当たり面積">
          <a:extLst>
            <a:ext uri="{FF2B5EF4-FFF2-40B4-BE49-F238E27FC236}">
              <a16:creationId xmlns:a16="http://schemas.microsoft.com/office/drawing/2014/main" id="{00000000-0008-0000-0200-00005A030000}"/>
            </a:ext>
          </a:extLst>
        </xdr:cNvPr>
        <xdr:cNvSpPr txBox="1"/>
      </xdr:nvSpPr>
      <xdr:spPr>
        <a:xfrm>
          <a:off x="19310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00000000-0008-0000-0200-00005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00000000-0008-0000-0200-00005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一般廃棄物処理施設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橋本周辺市町村圏組合及び橋本伊都衛生施設組合が管理運営する施設であり、有形固定資産減価償却率が全国及び和歌山県平均を下回っているが、今後の更新費用を考慮し、適切な施設の維持管理に努める必要があ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体育館・プール</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体育館・プールについては有形固定資産減価償却率が類似団体平均を下回っている。昭和５４年建設</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かつらぎ体育センター</a:t>
          </a:r>
          <a:r>
            <a:rPr kumimoji="1" lang="ja-JP" altLang="en-US" sz="1000">
              <a:solidFill>
                <a:schemeClr val="dk1"/>
              </a:solidFill>
              <a:effectLst/>
              <a:latin typeface="+mn-lt"/>
              <a:ea typeface="+mn-ea"/>
              <a:cs typeface="+mn-cs"/>
            </a:rPr>
            <a:t>耐震改修の実施により、今後さらに減価償却率が減少する見込みである</a:t>
          </a:r>
          <a:r>
            <a:rPr kumimoji="1" lang="ja-JP" altLang="ja-JP" sz="1000">
              <a:solidFill>
                <a:schemeClr val="dk1"/>
              </a:solidFill>
              <a:effectLst/>
              <a:latin typeface="+mn-lt"/>
              <a:ea typeface="+mn-ea"/>
              <a:cs typeface="+mn-cs"/>
            </a:rPr>
            <a:t>。</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保健センター・福祉施設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有形固定資産減価償却率は類似団体平均並みである。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消防施設</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消防施設について、消防納庫等は、老朽化した建物から順次建替えを行っているが、有形固定資産減価償却率が類似団体平均を上回っている。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市民会館</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かつらぎ町総合文化会館は平成５年の建築であり、有形固定資産減価償却率が類似団体平均並みといえるが、電気設備、機械設備など今後の更新費用を考慮し、適切な施設の維持管理に努める必要がある。</a:t>
          </a:r>
          <a:endParaRPr lang="ja-JP" altLang="ja-JP" sz="11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庁舎</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本庁舎は昭和３５年建築であり、既に耐用年数を経過していることから、有形固定資産減価償却率が類似団体平均を</a:t>
          </a:r>
          <a:r>
            <a:rPr kumimoji="1" lang="ja-JP" altLang="en-US" sz="1000">
              <a:solidFill>
                <a:schemeClr val="dk1"/>
              </a:solidFill>
              <a:effectLst/>
              <a:latin typeface="+mn-lt"/>
              <a:ea typeface="+mn-ea"/>
              <a:cs typeface="+mn-cs"/>
            </a:rPr>
            <a:t>大きく</a:t>
          </a:r>
          <a:r>
            <a:rPr kumimoji="1" lang="ja-JP" altLang="ja-JP" sz="1000">
              <a:solidFill>
                <a:schemeClr val="dk1"/>
              </a:solidFill>
              <a:effectLst/>
              <a:latin typeface="+mn-lt"/>
              <a:ea typeface="+mn-ea"/>
              <a:cs typeface="+mn-cs"/>
            </a:rPr>
            <a:t>上回っている。行政機能の中枢及び災害時の防災拠点としての機能維持と安全確保するため、建替えの検討を行うとともに、適正な維持管理が必要である。</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tx1"/>
              </a:solidFill>
              <a:effectLst/>
              <a:latin typeface="+mn-lt"/>
              <a:ea typeface="+mn-ea"/>
              <a:cs typeface="+mn-cs"/>
            </a:rPr>
            <a:t>H26</a:t>
          </a:r>
          <a:r>
            <a:rPr kumimoji="1" lang="ja-JP" altLang="ja-JP" sz="1100">
              <a:solidFill>
                <a:schemeClr val="tx1"/>
              </a:solidFill>
              <a:effectLst/>
              <a:latin typeface="+mn-lt"/>
              <a:ea typeface="+mn-ea"/>
              <a:cs typeface="+mn-cs"/>
            </a:rPr>
            <a:t>より横ばいで推移しているが、全国平均と比較して低指数となっている。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その要因として、人口減少や税収が少ないことなどがあげられる。今後も固定資産税償却資産の減少の影響や景気悪化による町税の減少が見込まれることから、指数の低下が予想される。</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これらの現状に対し、町税の適正課税などによる財政基盤の強化に努める。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40869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136119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6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136119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136119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136119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6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eaLnBrk="1" fontAlgn="auto" latinLnBrk="0" hangingPunct="1"/>
          <a:r>
            <a:rPr kumimoji="1" lang="ja-JP" altLang="en-US" sz="1100" b="0" i="0" baseline="0">
              <a:solidFill>
                <a:schemeClr val="tx1"/>
              </a:solidFill>
              <a:effectLst/>
              <a:latin typeface="+mn-lt"/>
              <a:ea typeface="+mn-ea"/>
              <a:cs typeface="+mn-cs"/>
            </a:rPr>
            <a:t>　</a:t>
          </a:r>
          <a:r>
            <a:rPr kumimoji="1" lang="en-US" altLang="ja-JP" sz="1050" b="0" i="0" baseline="0">
              <a:solidFill>
                <a:schemeClr val="tx1"/>
              </a:solidFill>
              <a:effectLst/>
              <a:latin typeface="+mn-ea"/>
              <a:ea typeface="+mn-ea"/>
              <a:cs typeface="+mn-cs"/>
            </a:rPr>
            <a:t>H28</a:t>
          </a:r>
          <a:r>
            <a:rPr kumimoji="1" lang="ja-JP" altLang="en-US" sz="1050" b="0" i="0" baseline="0">
              <a:solidFill>
                <a:schemeClr val="tx1"/>
              </a:solidFill>
              <a:effectLst/>
              <a:latin typeface="+mn-ea"/>
              <a:ea typeface="+mn-ea"/>
              <a:cs typeface="+mn-cs"/>
            </a:rPr>
            <a:t>以降、</a:t>
          </a:r>
          <a:r>
            <a:rPr kumimoji="1" lang="ja-JP" altLang="ja-JP" sz="1050" b="0" i="0" baseline="0">
              <a:solidFill>
                <a:schemeClr val="tx1"/>
              </a:solidFill>
              <a:effectLst/>
              <a:latin typeface="+mn-ea"/>
              <a:ea typeface="+mn-ea"/>
              <a:cs typeface="+mn-cs"/>
            </a:rPr>
            <a:t>普通地方交付税の平成</a:t>
          </a:r>
          <a:r>
            <a:rPr kumimoji="1" lang="en-US" altLang="ja-JP" sz="1050" b="0" i="0" baseline="0">
              <a:solidFill>
                <a:schemeClr val="tx1"/>
              </a:solidFill>
              <a:effectLst/>
              <a:latin typeface="+mn-ea"/>
              <a:ea typeface="+mn-ea"/>
              <a:cs typeface="+mn-cs"/>
            </a:rPr>
            <a:t>27</a:t>
          </a:r>
          <a:r>
            <a:rPr kumimoji="1" lang="ja-JP" altLang="ja-JP" sz="1050" b="0" i="0" baseline="0">
              <a:solidFill>
                <a:schemeClr val="tx1"/>
              </a:solidFill>
              <a:effectLst/>
              <a:latin typeface="+mn-ea"/>
              <a:ea typeface="+mn-ea"/>
              <a:cs typeface="+mn-cs"/>
            </a:rPr>
            <a:t>年国勢調査による人口減少の反映及び合併算定替の段階的縮減の開始に伴う減少や地方消費税交付金の減少などが要因となり</a:t>
          </a:r>
          <a:r>
            <a:rPr kumimoji="1" lang="ja-JP" altLang="en-US" sz="1050" b="0" i="0" baseline="0">
              <a:solidFill>
                <a:schemeClr val="tx1"/>
              </a:solidFill>
              <a:effectLst/>
              <a:latin typeface="+mn-ea"/>
              <a:ea typeface="+mn-ea"/>
              <a:cs typeface="+mn-cs"/>
            </a:rPr>
            <a:t>、</a:t>
          </a:r>
          <a:r>
            <a:rPr kumimoji="1" lang="en-US" altLang="ja-JP" sz="1050" b="0" i="0" baseline="0">
              <a:solidFill>
                <a:schemeClr val="tx1"/>
              </a:solidFill>
              <a:effectLst/>
              <a:latin typeface="+mn-ea"/>
              <a:ea typeface="+mn-ea"/>
              <a:cs typeface="+mn-cs"/>
            </a:rPr>
            <a:t>H29</a:t>
          </a:r>
          <a:r>
            <a:rPr kumimoji="1" lang="ja-JP" altLang="en-US" sz="1050" b="0" i="0" baseline="0">
              <a:solidFill>
                <a:schemeClr val="tx1"/>
              </a:solidFill>
              <a:effectLst/>
              <a:latin typeface="+mn-ea"/>
              <a:ea typeface="+mn-ea"/>
              <a:cs typeface="+mn-cs"/>
            </a:rPr>
            <a:t>は</a:t>
          </a:r>
          <a:r>
            <a:rPr kumimoji="1" lang="en-US" altLang="ja-JP" sz="1050" b="0" i="0" baseline="0">
              <a:solidFill>
                <a:schemeClr val="tx1"/>
              </a:solidFill>
              <a:effectLst/>
              <a:latin typeface="+mn-ea"/>
              <a:ea typeface="+mn-ea"/>
              <a:cs typeface="+mn-cs"/>
            </a:rPr>
            <a:t>100</a:t>
          </a:r>
          <a:r>
            <a:rPr kumimoji="1" lang="ja-JP" altLang="en-US" sz="1050" b="0" i="0" baseline="0">
              <a:solidFill>
                <a:schemeClr val="tx1"/>
              </a:solidFill>
              <a:effectLst/>
              <a:latin typeface="+mn-ea"/>
              <a:ea typeface="+mn-ea"/>
              <a:cs typeface="+mn-cs"/>
            </a:rPr>
            <a:t>％を超え非常に硬直した状況となった。</a:t>
          </a:r>
          <a:endParaRPr lang="ja-JP" altLang="ja-JP" sz="1050">
            <a:solidFill>
              <a:schemeClr val="tx1"/>
            </a:solidFill>
            <a:effectLst/>
            <a:latin typeface="+mn-ea"/>
            <a:ea typeface="+mn-ea"/>
          </a:endParaRPr>
        </a:p>
        <a:p>
          <a:pPr eaLnBrk="1" fontAlgn="auto" latinLnBrk="0" hangingPunct="1"/>
          <a:r>
            <a:rPr kumimoji="1" lang="ja-JP" altLang="ja-JP" sz="1050" b="0" i="0" baseline="0">
              <a:solidFill>
                <a:srgbClr val="FF0000"/>
              </a:solidFill>
              <a:effectLst/>
              <a:latin typeface="+mn-ea"/>
              <a:ea typeface="+mn-ea"/>
              <a:cs typeface="+mn-cs"/>
            </a:rPr>
            <a:t>　</a:t>
          </a:r>
          <a:r>
            <a:rPr kumimoji="1" lang="en-US" altLang="ja-JP" sz="1050" b="0" i="0" baseline="0">
              <a:solidFill>
                <a:schemeClr val="tx1"/>
              </a:solidFill>
              <a:effectLst/>
              <a:latin typeface="+mn-ea"/>
              <a:ea typeface="+mn-ea"/>
              <a:cs typeface="+mn-cs"/>
            </a:rPr>
            <a:t>H30</a:t>
          </a:r>
          <a:r>
            <a:rPr kumimoji="1" lang="ja-JP" altLang="ja-JP" sz="1050" b="0" i="0" baseline="0">
              <a:solidFill>
                <a:schemeClr val="tx1"/>
              </a:solidFill>
              <a:effectLst/>
              <a:latin typeface="+mn-ea"/>
              <a:ea typeface="+mn-ea"/>
              <a:cs typeface="+mn-cs"/>
            </a:rPr>
            <a:t>は</a:t>
          </a:r>
          <a:r>
            <a:rPr kumimoji="1" lang="ja-JP" altLang="ja-JP" sz="1050" b="0" i="0" baseline="0">
              <a:solidFill>
                <a:schemeClr val="dk1"/>
              </a:solidFill>
              <a:effectLst/>
              <a:latin typeface="+mn-ea"/>
              <a:ea typeface="+mn-ea"/>
              <a:cs typeface="+mn-cs"/>
            </a:rPr>
            <a:t>普通交付税や</a:t>
          </a:r>
          <a:r>
            <a:rPr lang="ja-JP" altLang="ja-JP" sz="1050" b="0" i="0" baseline="0">
              <a:solidFill>
                <a:schemeClr val="dk1"/>
              </a:solidFill>
              <a:effectLst/>
              <a:latin typeface="+mn-ea"/>
              <a:ea typeface="+mn-ea"/>
              <a:cs typeface="+mn-cs"/>
            </a:rPr>
            <a:t>一般財源収入等</a:t>
          </a:r>
          <a:r>
            <a:rPr lang="ja-JP" altLang="en-US" sz="1050" b="0" i="0" baseline="0">
              <a:solidFill>
                <a:schemeClr val="dk1"/>
              </a:solidFill>
              <a:effectLst/>
              <a:latin typeface="+mn-ea"/>
              <a:ea typeface="+mn-ea"/>
              <a:cs typeface="+mn-cs"/>
            </a:rPr>
            <a:t>の増加に加え、</a:t>
          </a:r>
          <a:r>
            <a:rPr kumimoji="1" lang="ja-JP" altLang="en-US" sz="1050" b="0" i="0" baseline="0">
              <a:solidFill>
                <a:schemeClr val="tx1"/>
              </a:solidFill>
              <a:effectLst/>
              <a:latin typeface="+mn-ea"/>
              <a:ea typeface="+mn-ea"/>
              <a:cs typeface="+mn-cs"/>
            </a:rPr>
            <a:t>国民健康保険事業特別会計繰出金の減少などにより、前年度に比べ「－</a:t>
          </a:r>
          <a:r>
            <a:rPr kumimoji="1" lang="en-US" altLang="ja-JP" sz="1050" b="0" i="0" baseline="0">
              <a:solidFill>
                <a:schemeClr val="tx1"/>
              </a:solidFill>
              <a:effectLst/>
              <a:latin typeface="+mn-ea"/>
              <a:ea typeface="+mn-ea"/>
              <a:cs typeface="+mn-cs"/>
            </a:rPr>
            <a:t>2.7</a:t>
          </a:r>
          <a:r>
            <a:rPr kumimoji="1" lang="ja-JP" altLang="en-US" sz="1050" b="0" i="0" baseline="0">
              <a:solidFill>
                <a:schemeClr val="tx1"/>
              </a:solidFill>
              <a:effectLst/>
              <a:latin typeface="+mn-ea"/>
              <a:ea typeface="+mn-ea"/>
              <a:cs typeface="+mn-cs"/>
            </a:rPr>
            <a:t>」改善したが依然硬直した状態が続いている。</a:t>
          </a:r>
          <a:endParaRPr lang="ja-JP" altLang="ja-JP" sz="1050">
            <a:solidFill>
              <a:srgbClr val="FF0000"/>
            </a:solidFill>
            <a:effectLst/>
            <a:latin typeface="+mn-ea"/>
            <a:ea typeface="+mn-ea"/>
          </a:endParaRPr>
        </a:p>
        <a:p>
          <a:pPr eaLnBrk="1" fontAlgn="auto" latinLnBrk="0" hangingPunct="1"/>
          <a:r>
            <a:rPr lang="ja-JP" altLang="ja-JP" sz="1050" b="0" i="0" baseline="0">
              <a:solidFill>
                <a:schemeClr val="tx1"/>
              </a:solidFill>
              <a:effectLst/>
              <a:latin typeface="+mn-ea"/>
              <a:ea typeface="+mn-ea"/>
              <a:cs typeface="+mn-cs"/>
            </a:rPr>
            <a:t>　収支のバランスが大きく崩れた状態であるため、財源の確保と徹底した歳出改革を進めることにより、収支が均衡した持続可能な財政構造に転換していく必要がある。</a:t>
          </a:r>
          <a:endParaRPr lang="ja-JP" altLang="ja-JP" sz="1050">
            <a:solidFill>
              <a:schemeClr val="tx1"/>
            </a:solidFill>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64</xdr:row>
      <xdr:rowOff>87630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90404"/>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59707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03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87630</xdr:rowOff>
    </xdr:from>
    <xdr:to>
      <xdr:col>24</xdr:col>
      <xdr:colOff>12700</xdr:colOff>
      <xdr:row>64</xdr:row>
      <xdr:rowOff>87630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46482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06043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70629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357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65</xdr:row>
      <xdr:rowOff>46482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9286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29972</xdr:rowOff>
    </xdr:from>
    <xdr:to>
      <xdr:col>19</xdr:col>
      <xdr:colOff>184150</xdr:colOff>
      <xdr:row>61</xdr:row>
      <xdr:rowOff>131572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64</xdr:row>
      <xdr:rowOff>20066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84002"/>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54102</xdr:rowOff>
    </xdr:from>
    <xdr:to>
      <xdr:col>11</xdr:col>
      <xdr:colOff>31750</xdr:colOff>
      <xdr:row>62</xdr:row>
      <xdr:rowOff>145796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840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165354</xdr:rowOff>
    </xdr:from>
    <xdr:to>
      <xdr:col>11</xdr:col>
      <xdr:colOff>82550</xdr:colOff>
      <xdr:row>60</xdr:row>
      <xdr:rowOff>95504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1795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104157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0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55643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89679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rIns="36000" bIns="0" rtlCol="0" anchor="t"/>
        <a:lstStyle/>
        <a:p>
          <a:pPr eaLnBrk="1" fontAlgn="auto" latinLnBrk="0" hangingPunct="1"/>
          <a:r>
            <a:rPr kumimoji="1" lang="ja-JP" altLang="ja-JP" sz="1100" b="0" i="0" baseline="0">
              <a:solidFill>
                <a:schemeClr val="tx1"/>
              </a:solidFill>
              <a:effectLst/>
              <a:latin typeface="+mn-lt"/>
              <a:ea typeface="+mn-ea"/>
              <a:cs typeface="+mn-cs"/>
            </a:rPr>
            <a:t>　</a:t>
          </a:r>
          <a:r>
            <a:rPr kumimoji="1" lang="ja-JP" altLang="ja-JP" sz="1050" b="0" i="0" baseline="0">
              <a:solidFill>
                <a:schemeClr val="tx1"/>
              </a:solidFill>
              <a:effectLst/>
              <a:latin typeface="+mn-lt"/>
              <a:ea typeface="+mn-ea"/>
              <a:cs typeface="+mn-cs"/>
            </a:rPr>
            <a:t>本町は、面積</a:t>
          </a:r>
          <a:r>
            <a:rPr kumimoji="1" lang="en-US" altLang="ja-JP" sz="1050" b="0" i="0" baseline="0">
              <a:solidFill>
                <a:schemeClr val="tx1"/>
              </a:solidFill>
              <a:effectLst/>
              <a:latin typeface="+mn-lt"/>
              <a:ea typeface="+mn-ea"/>
              <a:cs typeface="+mn-cs"/>
            </a:rPr>
            <a:t>151.69k㎡</a:t>
          </a:r>
          <a:r>
            <a:rPr kumimoji="1" lang="ja-JP" altLang="ja-JP" sz="1050" b="0" i="0" baseline="0">
              <a:solidFill>
                <a:schemeClr val="tx1"/>
              </a:solidFill>
              <a:effectLst/>
              <a:latin typeface="+mn-lt"/>
              <a:ea typeface="+mn-ea"/>
              <a:cs typeface="+mn-cs"/>
            </a:rPr>
            <a:t>、東西</a:t>
          </a:r>
          <a:r>
            <a:rPr kumimoji="1" lang="en-US" altLang="ja-JP" sz="1050" b="0" i="0" baseline="0">
              <a:solidFill>
                <a:schemeClr val="tx1"/>
              </a:solidFill>
              <a:effectLst/>
              <a:latin typeface="+mn-lt"/>
              <a:ea typeface="+mn-ea"/>
              <a:cs typeface="+mn-cs"/>
            </a:rPr>
            <a:t>14.7km</a:t>
          </a:r>
          <a:r>
            <a:rPr kumimoji="1" lang="ja-JP" altLang="ja-JP" sz="1050" b="0" i="0" baseline="0">
              <a:solidFill>
                <a:schemeClr val="tx1"/>
              </a:solidFill>
              <a:effectLst/>
              <a:latin typeface="+mn-lt"/>
              <a:ea typeface="+mn-ea"/>
              <a:cs typeface="+mn-cs"/>
            </a:rPr>
            <a:t>、南北</a:t>
          </a:r>
          <a:r>
            <a:rPr kumimoji="1" lang="en-US" altLang="ja-JP" sz="1050" b="0" i="0" baseline="0">
              <a:solidFill>
                <a:schemeClr val="tx1"/>
              </a:solidFill>
              <a:effectLst/>
              <a:latin typeface="+mn-lt"/>
              <a:ea typeface="+mn-ea"/>
              <a:cs typeface="+mn-cs"/>
            </a:rPr>
            <a:t>29.3km</a:t>
          </a:r>
          <a:r>
            <a:rPr kumimoji="1" lang="ja-JP" altLang="ja-JP" sz="1050" b="0" i="0" baseline="0">
              <a:solidFill>
                <a:schemeClr val="tx1"/>
              </a:solidFill>
              <a:effectLst/>
              <a:latin typeface="+mn-lt"/>
              <a:ea typeface="+mn-ea"/>
              <a:cs typeface="+mn-cs"/>
            </a:rPr>
            <a:t>と南北に長い山間へき地であり、</a:t>
          </a:r>
          <a:r>
            <a:rPr kumimoji="1" lang="ja-JP" altLang="en-US" sz="1050" b="0" i="0" baseline="0">
              <a:solidFill>
                <a:schemeClr val="tx1"/>
              </a:solidFill>
              <a:effectLst/>
              <a:latin typeface="+mn-lt"/>
              <a:ea typeface="+mn-ea"/>
              <a:cs typeface="+mn-cs"/>
            </a:rPr>
            <a:t>また</a:t>
          </a:r>
          <a:r>
            <a:rPr kumimoji="1" lang="ja-JP" altLang="ja-JP" sz="1050" b="0" i="0" baseline="0">
              <a:solidFill>
                <a:schemeClr val="tx1"/>
              </a:solidFill>
              <a:effectLst/>
              <a:latin typeface="+mn-lt"/>
              <a:ea typeface="+mn-ea"/>
              <a:cs typeface="+mn-cs"/>
            </a:rPr>
            <a:t>こども園</a:t>
          </a:r>
          <a:r>
            <a:rPr kumimoji="1" lang="en-US" altLang="ja-JP" sz="1050" b="0" i="0" baseline="0">
              <a:solidFill>
                <a:schemeClr val="tx1"/>
              </a:solidFill>
              <a:effectLst/>
              <a:latin typeface="+mn-lt"/>
              <a:ea typeface="+mn-ea"/>
              <a:cs typeface="+mn-cs"/>
            </a:rPr>
            <a:t>2</a:t>
          </a:r>
          <a:r>
            <a:rPr kumimoji="1" lang="ja-JP" altLang="ja-JP" sz="1050" b="0" i="0" baseline="0">
              <a:solidFill>
                <a:schemeClr val="tx1"/>
              </a:solidFill>
              <a:effectLst/>
              <a:latin typeface="+mn-lt"/>
              <a:ea typeface="+mn-ea"/>
              <a:cs typeface="+mn-cs"/>
            </a:rPr>
            <a:t>園、幼稚園１園、小学校</a:t>
          </a:r>
          <a:r>
            <a:rPr kumimoji="1" lang="en-US" altLang="ja-JP" sz="1050" b="0" i="0" baseline="0">
              <a:solidFill>
                <a:schemeClr val="tx1"/>
              </a:solidFill>
              <a:effectLst/>
              <a:latin typeface="+mn-lt"/>
              <a:ea typeface="+mn-ea"/>
              <a:cs typeface="+mn-cs"/>
            </a:rPr>
            <a:t>5</a:t>
          </a:r>
          <a:r>
            <a:rPr kumimoji="1" lang="ja-JP" altLang="ja-JP" sz="1050" b="0" i="0" baseline="0">
              <a:solidFill>
                <a:schemeClr val="tx1"/>
              </a:solidFill>
              <a:effectLst/>
              <a:latin typeface="+mn-lt"/>
              <a:ea typeface="+mn-ea"/>
              <a:cs typeface="+mn-cs"/>
            </a:rPr>
            <a:t>校、中学校</a:t>
          </a:r>
          <a:r>
            <a:rPr kumimoji="1" lang="en-US" altLang="ja-JP" sz="1050" b="0" i="0" baseline="0">
              <a:solidFill>
                <a:schemeClr val="tx1"/>
              </a:solidFill>
              <a:effectLst/>
              <a:latin typeface="+mn-lt"/>
              <a:ea typeface="+mn-ea"/>
              <a:cs typeface="+mn-cs"/>
            </a:rPr>
            <a:t>2</a:t>
          </a:r>
          <a:r>
            <a:rPr kumimoji="1" lang="ja-JP" altLang="ja-JP" sz="1050" b="0" i="0" baseline="0">
              <a:solidFill>
                <a:schemeClr val="tx1"/>
              </a:solidFill>
              <a:effectLst/>
              <a:latin typeface="+mn-lt"/>
              <a:ea typeface="+mn-ea"/>
              <a:cs typeface="+mn-cs"/>
            </a:rPr>
            <a:t>校、公民館</a:t>
          </a:r>
          <a:r>
            <a:rPr kumimoji="1" lang="en-US" altLang="ja-JP" sz="1050" b="0" i="0" baseline="0">
              <a:solidFill>
                <a:schemeClr val="tx1"/>
              </a:solidFill>
              <a:effectLst/>
              <a:latin typeface="+mn-lt"/>
              <a:ea typeface="+mn-ea"/>
              <a:cs typeface="+mn-cs"/>
            </a:rPr>
            <a:t>8</a:t>
          </a:r>
          <a:r>
            <a:rPr kumimoji="1" lang="ja-JP" altLang="ja-JP" sz="1050" b="0" i="0" baseline="0">
              <a:solidFill>
                <a:schemeClr val="tx1"/>
              </a:solidFill>
              <a:effectLst/>
              <a:latin typeface="+mn-lt"/>
              <a:ea typeface="+mn-ea"/>
              <a:cs typeface="+mn-cs"/>
            </a:rPr>
            <a:t>館、児童館</a:t>
          </a:r>
          <a:r>
            <a:rPr kumimoji="1" lang="en-US" altLang="ja-JP" sz="1050" b="0" i="0" baseline="0">
              <a:solidFill>
                <a:schemeClr val="tx1"/>
              </a:solidFill>
              <a:effectLst/>
              <a:latin typeface="+mn-lt"/>
              <a:ea typeface="+mn-ea"/>
              <a:cs typeface="+mn-cs"/>
            </a:rPr>
            <a:t>8</a:t>
          </a:r>
          <a:r>
            <a:rPr kumimoji="1" lang="ja-JP" altLang="ja-JP" sz="1050" b="0" i="0" baseline="0">
              <a:solidFill>
                <a:schemeClr val="tx1"/>
              </a:solidFill>
              <a:effectLst/>
              <a:latin typeface="+mn-lt"/>
              <a:ea typeface="+mn-ea"/>
              <a:cs typeface="+mn-cs"/>
            </a:rPr>
            <a:t>館と町としては極めて多くの施設があり、これら施設の管理運営に多額の経費を要している。</a:t>
          </a:r>
          <a:endParaRPr lang="ja-JP" altLang="ja-JP" sz="1050">
            <a:solidFill>
              <a:schemeClr val="tx1"/>
            </a:solidFill>
            <a:effectLst/>
          </a:endParaRPr>
        </a:p>
        <a:p>
          <a:pPr eaLnBrk="1" fontAlgn="auto" latinLnBrk="0" hangingPunct="1"/>
          <a:r>
            <a:rPr kumimoji="1" lang="ja-JP" altLang="ja-JP" sz="1050" b="0" i="0" baseline="0">
              <a:solidFill>
                <a:srgbClr val="FF0000"/>
              </a:solidFill>
              <a:effectLst/>
              <a:latin typeface="+mn-lt"/>
              <a:ea typeface="+mn-ea"/>
              <a:cs typeface="+mn-cs"/>
            </a:rPr>
            <a:t>　</a:t>
          </a:r>
          <a:r>
            <a:rPr kumimoji="1" lang="en-US" altLang="ja-JP" sz="1050" b="0" i="0" baseline="0">
              <a:solidFill>
                <a:schemeClr val="tx1"/>
              </a:solidFill>
              <a:effectLst/>
              <a:latin typeface="+mn-lt"/>
              <a:ea typeface="+mn-ea"/>
              <a:cs typeface="+mn-cs"/>
            </a:rPr>
            <a:t>H30</a:t>
          </a:r>
          <a:r>
            <a:rPr kumimoji="1" lang="ja-JP" altLang="ja-JP" sz="1050" b="0" i="0" baseline="0">
              <a:solidFill>
                <a:schemeClr val="tx1"/>
              </a:solidFill>
              <a:effectLst/>
              <a:latin typeface="+mn-lt"/>
              <a:ea typeface="+mn-ea"/>
              <a:cs typeface="+mn-cs"/>
            </a:rPr>
            <a:t>は</a:t>
          </a:r>
          <a:r>
            <a:rPr kumimoji="1" lang="ja-JP" altLang="en-US" sz="1050" b="0" i="0" baseline="0">
              <a:solidFill>
                <a:schemeClr val="tx1"/>
              </a:solidFill>
              <a:effectLst/>
              <a:latin typeface="+mn-lt"/>
              <a:ea typeface="+mn-ea"/>
              <a:cs typeface="+mn-cs"/>
            </a:rPr>
            <a:t>職員給料やふるさとかつらぎ寄附金特産品送付委託料の増加、町道・林道・作業道、橋梁の点検などの維持管理費が増加したため全体として増加した</a:t>
          </a:r>
          <a:r>
            <a:rPr kumimoji="1" lang="ja-JP" altLang="ja-JP" sz="1050" b="0" i="0" baseline="0">
              <a:solidFill>
                <a:schemeClr val="tx1"/>
              </a:solidFill>
              <a:effectLst/>
              <a:latin typeface="+mn-lt"/>
              <a:ea typeface="+mn-ea"/>
              <a:cs typeface="+mn-cs"/>
            </a:rPr>
            <a:t>。</a:t>
          </a:r>
          <a:endParaRPr lang="ja-JP" altLang="ja-JP" sz="1050">
            <a:solidFill>
              <a:schemeClr val="tx1"/>
            </a:solidFill>
            <a:effectLst/>
          </a:endParaRPr>
        </a:p>
        <a:p>
          <a:pPr eaLnBrk="1" fontAlgn="auto" latinLnBrk="0" hangingPunct="1"/>
          <a:r>
            <a:rPr kumimoji="1" lang="ja-JP" altLang="ja-JP" sz="1050" b="0" i="0" baseline="0">
              <a:solidFill>
                <a:schemeClr val="tx1"/>
              </a:solidFill>
              <a:effectLst/>
              <a:latin typeface="+mn-lt"/>
              <a:ea typeface="+mn-ea"/>
              <a:cs typeface="+mn-cs"/>
            </a:rPr>
            <a:t>　今後も一般職員適正化計画に基づく職員数の削減や廃止も含めた公共施設の管理運営について取り組みを推進していく。</a:t>
          </a:r>
          <a:endParaRPr lang="ja-JP" altLang="ja-JP" sz="1050">
            <a:solidFill>
              <a:schemeClr val="tx1"/>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156696</xdr:rowOff>
    </xdr:from>
    <xdr:to>
      <xdr:col>23</xdr:col>
      <xdr:colOff>133350</xdr:colOff>
      <xdr:row>82</xdr:row>
      <xdr:rowOff>16399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4146"/>
          <a:ext cx="8382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156696</xdr:rowOff>
    </xdr:from>
    <xdr:to>
      <xdr:col>19</xdr:col>
      <xdr:colOff>133350</xdr:colOff>
      <xdr:row>81</xdr:row>
      <xdr:rowOff>160364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44146"/>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156434</xdr:rowOff>
    </xdr:from>
    <xdr:to>
      <xdr:col>15</xdr:col>
      <xdr:colOff>82550</xdr:colOff>
      <xdr:row>81</xdr:row>
      <xdr:rowOff>160364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3884"/>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120157</xdr:rowOff>
    </xdr:from>
    <xdr:to>
      <xdr:col>11</xdr:col>
      <xdr:colOff>31750</xdr:colOff>
      <xdr:row>81</xdr:row>
      <xdr:rowOff>156434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7607"/>
          <a:ext cx="889000" cy="3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137049</xdr:rowOff>
    </xdr:from>
    <xdr:to>
      <xdr:col>23</xdr:col>
      <xdr:colOff>184150</xdr:colOff>
      <xdr:row>82</xdr:row>
      <xdr:rowOff>67199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153576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6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105896</xdr:rowOff>
    </xdr:from>
    <xdr:to>
      <xdr:col>19</xdr:col>
      <xdr:colOff>184150</xdr:colOff>
      <xdr:row>82</xdr:row>
      <xdr:rowOff>36046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46223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109564</xdr:rowOff>
    </xdr:from>
    <xdr:to>
      <xdr:col>15</xdr:col>
      <xdr:colOff>133350</xdr:colOff>
      <xdr:row>82</xdr:row>
      <xdr:rowOff>39714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24491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105634</xdr:rowOff>
    </xdr:from>
    <xdr:to>
      <xdr:col>11</xdr:col>
      <xdr:colOff>82550</xdr:colOff>
      <xdr:row>82</xdr:row>
      <xdr:rowOff>35784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20561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69357</xdr:rowOff>
    </xdr:from>
    <xdr:to>
      <xdr:col>7</xdr:col>
      <xdr:colOff>31750</xdr:colOff>
      <xdr:row>81</xdr:row>
      <xdr:rowOff>170957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155734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chemeClr val="tx1"/>
              </a:solidFill>
              <a:effectLst/>
              <a:latin typeface="+mn-lt"/>
              <a:ea typeface="+mn-ea"/>
              <a:cs typeface="+mn-cs"/>
            </a:rPr>
            <a:t>当町は職員の平均年齢が高く、人件費の抑制などの取組にも関わらず数値になかなか反映されず</a:t>
          </a:r>
          <a:r>
            <a:rPr kumimoji="1" lang="ja-JP" altLang="en-US" sz="1100" b="0" i="0" baseline="0">
              <a:solidFill>
                <a:schemeClr val="tx1"/>
              </a:solidFill>
              <a:effectLst/>
              <a:latin typeface="+mn-lt"/>
              <a:ea typeface="+mn-ea"/>
              <a:cs typeface="+mn-cs"/>
            </a:rPr>
            <a:t>、若干の上下はあるものの高い水準となっている</a:t>
          </a:r>
          <a:r>
            <a:rPr kumimoji="1" lang="ja-JP" altLang="ja-JP" sz="1100" b="0" i="0" baseline="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一般職員適正化計画とも連動しながら、今後も給与水準の適正化に努める。</a:t>
          </a:r>
          <a:endParaRPr lang="ja-JP" altLang="ja-JP" sz="1400">
            <a:solidFill>
              <a:schemeClr val="tx1"/>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155222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39055"/>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61682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9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155222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926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47978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390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168628</xdr:rowOff>
    </xdr:from>
    <xdr:to>
      <xdr:col>73</xdr:col>
      <xdr:colOff>44450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本町は、</a:t>
          </a:r>
          <a:r>
            <a:rPr kumimoji="1" lang="en-US" altLang="ja-JP" sz="1100" b="0" i="0" baseline="0">
              <a:solidFill>
                <a:schemeClr val="tx1"/>
              </a:solidFill>
              <a:effectLst/>
              <a:latin typeface="+mn-lt"/>
              <a:ea typeface="+mn-ea"/>
              <a:cs typeface="+mn-cs"/>
            </a:rPr>
            <a:t>H17.10</a:t>
          </a:r>
          <a:r>
            <a:rPr kumimoji="1" lang="ja-JP" altLang="ja-JP" sz="1100" b="0" i="0" baseline="0">
              <a:solidFill>
                <a:schemeClr val="tx1"/>
              </a:solidFill>
              <a:effectLst/>
              <a:latin typeface="+mn-lt"/>
              <a:ea typeface="+mn-ea"/>
              <a:cs typeface="+mn-cs"/>
            </a:rPr>
            <a:t>に花園村と合併したことにより、</a:t>
          </a:r>
          <a:r>
            <a:rPr kumimoji="1" lang="en-US" altLang="ja-JP" sz="1100" b="0" i="0" baseline="0">
              <a:solidFill>
                <a:schemeClr val="tx1"/>
              </a:solidFill>
              <a:effectLst/>
              <a:latin typeface="+mn-lt"/>
              <a:ea typeface="+mn-ea"/>
              <a:cs typeface="+mn-cs"/>
            </a:rPr>
            <a:t>151.73k㎡</a:t>
          </a:r>
          <a:r>
            <a:rPr kumimoji="1" lang="ja-JP" altLang="ja-JP" sz="1100" b="0" i="0" baseline="0">
              <a:solidFill>
                <a:schemeClr val="tx1"/>
              </a:solidFill>
              <a:effectLst/>
              <a:latin typeface="+mn-lt"/>
              <a:ea typeface="+mn-ea"/>
              <a:cs typeface="+mn-cs"/>
            </a:rPr>
            <a:t>という広大な面積を有し、山間へき地が多く、その複雑な地形に伴い多数の施設を要する。これら施設の管理運営に職員を要するため、これまで類似団体内平均値を上回ってきたが、一般職員適正化計画に基づく職員数削減を行ってきた結果、職員数も年々減少し、</a:t>
          </a:r>
          <a:r>
            <a:rPr kumimoji="1" lang="en-US" altLang="ja-JP" sz="1100" b="0" i="0" baseline="0">
              <a:solidFill>
                <a:schemeClr val="tx1"/>
              </a:solidFill>
              <a:effectLst/>
              <a:latin typeface="+mn-lt"/>
              <a:ea typeface="+mn-ea"/>
              <a:cs typeface="+mn-cs"/>
            </a:rPr>
            <a:t>H26</a:t>
          </a:r>
          <a:r>
            <a:rPr kumimoji="1" lang="ja-JP" altLang="ja-JP" sz="1100" b="0" i="0" baseline="0">
              <a:solidFill>
                <a:schemeClr val="tx1"/>
              </a:solidFill>
              <a:effectLst/>
              <a:latin typeface="+mn-lt"/>
              <a:ea typeface="+mn-ea"/>
              <a:cs typeface="+mn-cs"/>
            </a:rPr>
            <a:t>以降類似団体内平均値を下回</a:t>
          </a:r>
          <a:r>
            <a:rPr kumimoji="1" lang="ja-JP" altLang="en-US" sz="1100" b="0" i="0" baseline="0">
              <a:solidFill>
                <a:schemeClr val="tx1"/>
              </a:solidFill>
              <a:effectLst/>
              <a:latin typeface="+mn-lt"/>
              <a:ea typeface="+mn-ea"/>
              <a:cs typeface="+mn-cs"/>
            </a:rPr>
            <a:t>り</a:t>
          </a:r>
          <a:r>
            <a:rPr kumimoji="1" lang="ja-JP" altLang="ja-JP" sz="1100" b="0" i="0" baseline="0">
              <a:solidFill>
                <a:schemeClr val="tx1"/>
              </a:solidFill>
              <a:effectLst/>
              <a:latin typeface="+mn-lt"/>
              <a:ea typeface="+mn-ea"/>
              <a:cs typeface="+mn-cs"/>
            </a:rPr>
            <a:t>改善傾向にある。</a:t>
          </a:r>
          <a:endParaRPr lang="ja-JP" altLang="ja-JP" sz="1400">
            <a:solidFill>
              <a:schemeClr val="tx1"/>
            </a:solidFill>
            <a:effectLst/>
          </a:endParaRPr>
        </a:p>
        <a:p>
          <a:r>
            <a:rPr kumimoji="1" lang="ja-JP" altLang="ja-JP" sz="1100" b="0" i="0" baseline="0">
              <a:solidFill>
                <a:schemeClr val="tx1"/>
              </a:solidFill>
              <a:effectLst/>
              <a:latin typeface="+mn-lt"/>
              <a:ea typeface="+mn-ea"/>
              <a:cs typeface="+mn-cs"/>
            </a:rPr>
            <a:t>　現在も公共施設の統廃合や一般職員適正化計画に基づいた機構改革及び事務事業見直しを進めており、退職勧奨、退職者不補充などによる適正化に努めている</a:t>
          </a:r>
          <a:r>
            <a:rPr kumimoji="1" lang="en-US" altLang="ja-JP" sz="1100" b="0" i="0" baseline="0">
              <a:solidFill>
                <a:schemeClr val="tx1"/>
              </a:solidFill>
              <a:effectLst/>
              <a:latin typeface="+mn-lt"/>
              <a:ea typeface="+mn-ea"/>
              <a:cs typeface="+mn-cs"/>
            </a:rPr>
            <a:t>.</a:t>
          </a:r>
        </a:p>
        <a:p>
          <a:endParaRPr lang="ja-JP" altLang="ja-JP" sz="1400">
            <a:solidFill>
              <a:srgbClr val="FF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61736</xdr:rowOff>
    </xdr:from>
    <xdr:to>
      <xdr:col>81</xdr:col>
      <xdr:colOff>44450</xdr:colOff>
      <xdr:row>61</xdr:row>
      <xdr:rowOff>71120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20186"/>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109025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67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61736</xdr:rowOff>
    </xdr:from>
    <xdr:to>
      <xdr:col>77</xdr:col>
      <xdr:colOff>44450</xdr:colOff>
      <xdr:row>61</xdr:row>
      <xdr:rowOff>81845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2018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8978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3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57714</xdr:rowOff>
    </xdr:from>
    <xdr:to>
      <xdr:col>72</xdr:col>
      <xdr:colOff>203200</xdr:colOff>
      <xdr:row>61</xdr:row>
      <xdr:rowOff>81845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61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11658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57714</xdr:rowOff>
    </xdr:from>
    <xdr:to>
      <xdr:col>68</xdr:col>
      <xdr:colOff>152400</xdr:colOff>
      <xdr:row>61</xdr:row>
      <xdr:rowOff>150213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16164"/>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21042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20320</xdr:rowOff>
    </xdr:from>
    <xdr:to>
      <xdr:col>81</xdr:col>
      <xdr:colOff>95250</xdr:colOff>
      <xdr:row>61</xdr:row>
      <xdr:rowOff>121920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36847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10936</xdr:rowOff>
    </xdr:from>
    <xdr:to>
      <xdr:col>77</xdr:col>
      <xdr:colOff>95250</xdr:colOff>
      <xdr:row>61</xdr:row>
      <xdr:rowOff>112536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122713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3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31045</xdr:rowOff>
    </xdr:from>
    <xdr:to>
      <xdr:col>73</xdr:col>
      <xdr:colOff>44450</xdr:colOff>
      <xdr:row>61</xdr:row>
      <xdr:rowOff>132645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142822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25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6914</xdr:rowOff>
    </xdr:from>
    <xdr:to>
      <xdr:col>68</xdr:col>
      <xdr:colOff>203200</xdr:colOff>
      <xdr:row>61</xdr:row>
      <xdr:rowOff>108514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118691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99413</xdr:rowOff>
    </xdr:from>
    <xdr:to>
      <xdr:col>64</xdr:col>
      <xdr:colOff>152400</xdr:colOff>
      <xdr:row>62</xdr:row>
      <xdr:rowOff>29563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39740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rgbClr val="FF0000"/>
              </a:solidFill>
              <a:effectLst/>
              <a:latin typeface="+mn-lt"/>
              <a:ea typeface="+mn-ea"/>
              <a:cs typeface="+mn-cs"/>
            </a:rPr>
            <a:t>　</a:t>
          </a:r>
          <a:r>
            <a:rPr kumimoji="1" lang="ja-JP" altLang="ja-JP" sz="1100" b="0" i="0" baseline="0">
              <a:solidFill>
                <a:schemeClr val="tx1"/>
              </a:solidFill>
              <a:effectLst/>
              <a:latin typeface="+mn-ea"/>
              <a:ea typeface="+mn-ea"/>
              <a:cs typeface="+mn-cs"/>
            </a:rPr>
            <a:t>公債費が</a:t>
          </a:r>
          <a:r>
            <a:rPr kumimoji="1" lang="en-US" altLang="ja-JP" sz="1100" b="0" i="0" baseline="0">
              <a:solidFill>
                <a:schemeClr val="tx1"/>
              </a:solidFill>
              <a:effectLst/>
              <a:latin typeface="+mn-ea"/>
              <a:ea typeface="+mn-ea"/>
              <a:cs typeface="+mn-cs"/>
            </a:rPr>
            <a:t>H25</a:t>
          </a:r>
          <a:r>
            <a:rPr kumimoji="1" lang="ja-JP" altLang="ja-JP" sz="1100" b="0" i="0" baseline="0">
              <a:solidFill>
                <a:schemeClr val="tx1"/>
              </a:solidFill>
              <a:effectLst/>
              <a:latin typeface="+mn-ea"/>
              <a:ea typeface="+mn-ea"/>
              <a:cs typeface="+mn-cs"/>
            </a:rPr>
            <a:t>以降改善傾向となっていたが、</a:t>
          </a:r>
          <a:r>
            <a:rPr kumimoji="1" lang="en-US" altLang="ja-JP" sz="1100" b="0" i="0" baseline="0">
              <a:solidFill>
                <a:schemeClr val="tx1"/>
              </a:solidFill>
              <a:effectLst/>
              <a:latin typeface="+mn-ea"/>
              <a:ea typeface="+mn-ea"/>
              <a:cs typeface="+mn-cs"/>
            </a:rPr>
            <a:t>H28</a:t>
          </a:r>
          <a:r>
            <a:rPr kumimoji="1" lang="ja-JP" altLang="en-US" sz="1100" b="0" i="0" baseline="0">
              <a:solidFill>
                <a:schemeClr val="tx1"/>
              </a:solidFill>
              <a:effectLst/>
              <a:latin typeface="+mn-ea"/>
              <a:ea typeface="+mn-ea"/>
              <a:cs typeface="+mn-cs"/>
            </a:rPr>
            <a:t>以降</a:t>
          </a:r>
          <a:r>
            <a:rPr kumimoji="1" lang="ja-JP" altLang="ja-JP" sz="1100" b="0" i="0" baseline="0">
              <a:solidFill>
                <a:schemeClr val="tx1"/>
              </a:solidFill>
              <a:effectLst/>
              <a:latin typeface="+mn-ea"/>
              <a:ea typeface="+mn-ea"/>
              <a:cs typeface="+mn-cs"/>
            </a:rPr>
            <a:t>増加</a:t>
          </a:r>
          <a:r>
            <a:rPr kumimoji="1" lang="ja-JP" altLang="en-US" sz="1100" b="0" i="0" baseline="0">
              <a:solidFill>
                <a:schemeClr val="tx1"/>
              </a:solidFill>
              <a:effectLst/>
              <a:latin typeface="+mn-ea"/>
              <a:ea typeface="+mn-ea"/>
              <a:cs typeface="+mn-cs"/>
            </a:rPr>
            <a:t>傾向となっている</a:t>
          </a:r>
          <a:r>
            <a:rPr kumimoji="1" lang="ja-JP" altLang="ja-JP" sz="1100" b="0" i="0" baseline="0">
              <a:solidFill>
                <a:schemeClr val="tx1"/>
              </a:solidFill>
              <a:effectLst/>
              <a:latin typeface="+mn-ea"/>
              <a:ea typeface="+mn-ea"/>
              <a:cs typeface="+mn-cs"/>
            </a:rPr>
            <a:t>。</a:t>
          </a:r>
          <a:endParaRPr lang="ja-JP" altLang="ja-JP" sz="1100">
            <a:solidFill>
              <a:schemeClr val="tx1"/>
            </a:solidFill>
            <a:effectLst/>
            <a:latin typeface="+mn-ea"/>
            <a:ea typeface="+mn-ea"/>
          </a:endParaRPr>
        </a:p>
        <a:p>
          <a:r>
            <a:rPr kumimoji="1" lang="ja-JP" altLang="ja-JP" sz="1100" b="0" i="0" baseline="0">
              <a:solidFill>
                <a:schemeClr val="tx1"/>
              </a:solidFill>
              <a:effectLst/>
              <a:latin typeface="+mn-ea"/>
              <a:ea typeface="+mn-ea"/>
              <a:cs typeface="+mn-cs"/>
            </a:rPr>
            <a:t>　</a:t>
          </a:r>
          <a:r>
            <a:rPr kumimoji="1" lang="en-US" altLang="ja-JP" sz="1100" b="0" i="0" baseline="0">
              <a:solidFill>
                <a:schemeClr val="tx1"/>
              </a:solidFill>
              <a:effectLst/>
              <a:latin typeface="+mn-ea"/>
              <a:ea typeface="+mn-ea"/>
              <a:cs typeface="+mn-cs"/>
            </a:rPr>
            <a:t>H30</a:t>
          </a:r>
          <a:r>
            <a:rPr kumimoji="1" lang="ja-JP" altLang="ja-JP" sz="1100" b="0" i="0" baseline="0">
              <a:solidFill>
                <a:schemeClr val="tx1"/>
              </a:solidFill>
              <a:effectLst/>
              <a:latin typeface="+mn-ea"/>
              <a:ea typeface="+mn-ea"/>
              <a:cs typeface="+mn-cs"/>
            </a:rPr>
            <a:t>は</a:t>
          </a:r>
          <a:r>
            <a:rPr kumimoji="1" lang="ja-JP" altLang="en-US" sz="1100" b="0" i="0" baseline="0">
              <a:solidFill>
                <a:schemeClr val="tx1"/>
              </a:solidFill>
              <a:effectLst/>
              <a:latin typeface="+mn-ea"/>
              <a:ea typeface="+mn-ea"/>
              <a:cs typeface="+mn-cs"/>
            </a:rPr>
            <a:t>元利償還金や</a:t>
          </a:r>
          <a:r>
            <a:rPr kumimoji="1" lang="ja-JP" altLang="ja-JP" sz="1100">
              <a:solidFill>
                <a:schemeClr val="tx1"/>
              </a:solidFill>
              <a:effectLst/>
              <a:latin typeface="+mn-ea"/>
              <a:ea typeface="+mn-ea"/>
              <a:cs typeface="+mn-cs"/>
            </a:rPr>
            <a:t>下水道事業</a:t>
          </a:r>
          <a:r>
            <a:rPr kumimoji="1" lang="ja-JP" altLang="en-US" sz="1100">
              <a:solidFill>
                <a:schemeClr val="tx1"/>
              </a:solidFill>
              <a:effectLst/>
              <a:latin typeface="+mn-ea"/>
              <a:ea typeface="+mn-ea"/>
              <a:cs typeface="+mn-cs"/>
            </a:rPr>
            <a:t>への</a:t>
          </a:r>
          <a:r>
            <a:rPr kumimoji="1" lang="ja-JP" altLang="ja-JP" sz="1100">
              <a:solidFill>
                <a:schemeClr val="tx1"/>
              </a:solidFill>
              <a:effectLst/>
              <a:latin typeface="+mn-ea"/>
              <a:ea typeface="+mn-ea"/>
              <a:cs typeface="+mn-cs"/>
            </a:rPr>
            <a:t>繰出基準見直し</a:t>
          </a:r>
          <a:r>
            <a:rPr kumimoji="1" lang="ja-JP" altLang="en-US" sz="1100">
              <a:solidFill>
                <a:schemeClr val="tx1"/>
              </a:solidFill>
              <a:effectLst/>
              <a:latin typeface="+mn-ea"/>
              <a:ea typeface="+mn-ea"/>
              <a:cs typeface="+mn-cs"/>
            </a:rPr>
            <a:t>による</a:t>
          </a:r>
          <a:r>
            <a:rPr kumimoji="1" lang="ja-JP" altLang="ja-JP" sz="1100">
              <a:solidFill>
                <a:schemeClr val="tx1"/>
              </a:solidFill>
              <a:effectLst/>
              <a:latin typeface="+mn-ea"/>
              <a:ea typeface="+mn-ea"/>
              <a:cs typeface="+mn-cs"/>
            </a:rPr>
            <a:t>準元利償還金の増加</a:t>
          </a:r>
          <a:r>
            <a:rPr kumimoji="1" lang="ja-JP" altLang="en-US" sz="1100">
              <a:solidFill>
                <a:schemeClr val="tx1"/>
              </a:solidFill>
              <a:effectLst/>
              <a:latin typeface="+mn-ea"/>
              <a:ea typeface="+mn-ea"/>
              <a:cs typeface="+mn-cs"/>
            </a:rPr>
            <a:t>、臨時財政対策債発行可能額の減少や人口減による普通交付税の減収による標準財政規模が縮小したことにより</a:t>
          </a:r>
          <a:r>
            <a:rPr kumimoji="1" lang="ja-JP" altLang="ja-JP" sz="1100">
              <a:solidFill>
                <a:schemeClr val="tx1"/>
              </a:solidFill>
              <a:effectLst/>
              <a:latin typeface="+mn-ea"/>
              <a:ea typeface="+mn-ea"/>
              <a:cs typeface="+mn-cs"/>
            </a:rPr>
            <a:t>前年度に</a:t>
          </a:r>
          <a:r>
            <a:rPr kumimoji="1" lang="ja-JP" altLang="ja-JP" sz="1100" b="0" i="0" baseline="0">
              <a:solidFill>
                <a:schemeClr val="tx1"/>
              </a:solidFill>
              <a:effectLst/>
              <a:latin typeface="+mn-ea"/>
              <a:ea typeface="+mn-ea"/>
              <a:cs typeface="+mn-cs"/>
            </a:rPr>
            <a:t>比べ「</a:t>
          </a:r>
          <a:r>
            <a:rPr kumimoji="1" lang="en-US" altLang="ja-JP" sz="1100" b="0" i="0" baseline="0">
              <a:solidFill>
                <a:schemeClr val="tx1"/>
              </a:solidFill>
              <a:effectLst/>
              <a:latin typeface="+mn-ea"/>
              <a:ea typeface="+mn-ea"/>
              <a:cs typeface="+mn-cs"/>
            </a:rPr>
            <a:t>+1.0</a:t>
          </a:r>
          <a:r>
            <a:rPr kumimoji="1" lang="ja-JP" altLang="ja-JP" sz="1100" b="0" i="0" baseline="0">
              <a:solidFill>
                <a:schemeClr val="tx1"/>
              </a:solidFill>
              <a:effectLst/>
              <a:latin typeface="+mn-ea"/>
              <a:ea typeface="+mn-ea"/>
              <a:cs typeface="+mn-cs"/>
            </a:rPr>
            <a:t>」と</a:t>
          </a:r>
          <a:r>
            <a:rPr kumimoji="1" lang="ja-JP" altLang="en-US" sz="1100" b="0" i="0" baseline="0">
              <a:solidFill>
                <a:schemeClr val="tx1"/>
              </a:solidFill>
              <a:effectLst/>
              <a:latin typeface="+mn-ea"/>
              <a:ea typeface="+mn-ea"/>
              <a:cs typeface="+mn-cs"/>
            </a:rPr>
            <a:t>悪化した。</a:t>
          </a:r>
          <a:endParaRPr kumimoji="1" lang="en-US" altLang="ja-JP" sz="1100" b="0" i="0" baseline="0">
            <a:solidFill>
              <a:schemeClr val="tx1"/>
            </a:solidFill>
            <a:effectLst/>
            <a:latin typeface="+mn-ea"/>
            <a:ea typeface="+mn-ea"/>
            <a:cs typeface="+mn-cs"/>
          </a:endParaRPr>
        </a:p>
        <a:p>
          <a:r>
            <a:rPr kumimoji="1" lang="ja-JP" altLang="ja-JP" sz="1100" b="0" i="0" baseline="0">
              <a:solidFill>
                <a:schemeClr val="tx1"/>
              </a:solidFill>
              <a:effectLst/>
              <a:latin typeface="+mn-ea"/>
              <a:ea typeface="+mn-ea"/>
              <a:cs typeface="+mn-cs"/>
            </a:rPr>
            <a:t>　事業の延伸や、一時中止、後ろ倒し等による新規発行の抑制、財政健全化に向けた取り組みが必要である。</a:t>
          </a:r>
          <a:endParaRPr lang="ja-JP" altLang="ja-JP" sz="1100">
            <a:solidFill>
              <a:schemeClr val="tx1"/>
            </a:solidFill>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132645</xdr:rowOff>
    </xdr:from>
    <xdr:to>
      <xdr:col>81</xdr:col>
      <xdr:colOff>44450</xdr:colOff>
      <xdr:row>43</xdr:row>
      <xdr:rowOff>95250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3354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132645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22630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42</xdr:row>
      <xdr:rowOff>25400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29932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170039</xdr:rowOff>
    </xdr:from>
    <xdr:to>
      <xdr:col>68</xdr:col>
      <xdr:colOff>152400</xdr:colOff>
      <xdr:row>42</xdr:row>
      <xdr:rowOff>132645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1994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163988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81845</xdr:rowOff>
    </xdr:from>
    <xdr:to>
      <xdr:col>77</xdr:col>
      <xdr:colOff>95250</xdr:colOff>
      <xdr:row>43</xdr:row>
      <xdr:rowOff>11995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168222</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119239</xdr:rowOff>
    </xdr:from>
    <xdr:to>
      <xdr:col>68</xdr:col>
      <xdr:colOff>203200</xdr:colOff>
      <xdr:row>42</xdr:row>
      <xdr:rowOff>49389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34166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81845</xdr:rowOff>
    </xdr:from>
    <xdr:to>
      <xdr:col>64</xdr:col>
      <xdr:colOff>152400</xdr:colOff>
      <xdr:row>43</xdr:row>
      <xdr:rowOff>11995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168222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rgbClr val="FF0000"/>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Ｈ</a:t>
          </a:r>
          <a:r>
            <a:rPr kumimoji="1" lang="en-US" altLang="ja-JP" sz="1000" b="0" i="0" baseline="0">
              <a:solidFill>
                <a:sysClr val="windowText" lastClr="000000"/>
              </a:solidFill>
              <a:effectLst/>
              <a:latin typeface="+mn-lt"/>
              <a:ea typeface="+mn-ea"/>
              <a:cs typeface="+mn-cs"/>
            </a:rPr>
            <a:t>28</a:t>
          </a:r>
          <a:r>
            <a:rPr kumimoji="1" lang="ja-JP" altLang="en-US" sz="1000" b="0" i="0" baseline="0">
              <a:solidFill>
                <a:sysClr val="windowText" lastClr="000000"/>
              </a:solidFill>
              <a:effectLst/>
              <a:latin typeface="+mn-lt"/>
              <a:ea typeface="+mn-ea"/>
              <a:cs typeface="+mn-cs"/>
            </a:rPr>
            <a:t>までは</a:t>
          </a:r>
          <a:r>
            <a:rPr kumimoji="1" lang="ja-JP" altLang="ja-JP" sz="1000" b="0" i="0" baseline="0">
              <a:solidFill>
                <a:sysClr val="windowText" lastClr="000000"/>
              </a:solidFill>
              <a:effectLst/>
              <a:latin typeface="+mn-lt"/>
              <a:ea typeface="+mn-ea"/>
              <a:cs typeface="+mn-cs"/>
            </a:rPr>
            <a:t>改善傾向にあったが、</a:t>
          </a:r>
          <a:r>
            <a:rPr kumimoji="1" lang="en-US" altLang="ja-JP" sz="1000">
              <a:solidFill>
                <a:sysClr val="windowText" lastClr="000000"/>
              </a:solidFill>
              <a:effectLst/>
              <a:latin typeface="+mn-lt"/>
              <a:ea typeface="+mn-ea"/>
              <a:cs typeface="+mn-cs"/>
            </a:rPr>
            <a:t>H29</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基金や、基準財政需要額算入見込額等の充当可能財源の減少及び、下水道事業における繰出基準</a:t>
          </a:r>
          <a:r>
            <a:rPr kumimoji="1" lang="ja-JP" altLang="en-US" sz="1000">
              <a:solidFill>
                <a:sysClr val="windowText" lastClr="000000"/>
              </a:solidFill>
              <a:effectLst/>
              <a:latin typeface="+mn-lt"/>
              <a:ea typeface="+mn-ea"/>
              <a:cs typeface="+mn-cs"/>
            </a:rPr>
            <a:t>見直し</a:t>
          </a:r>
          <a:r>
            <a:rPr kumimoji="1" lang="ja-JP" altLang="ja-JP" sz="1000">
              <a:solidFill>
                <a:sysClr val="windowText" lastClr="000000"/>
              </a:solidFill>
              <a:effectLst/>
              <a:latin typeface="+mn-lt"/>
              <a:ea typeface="+mn-ea"/>
              <a:cs typeface="+mn-cs"/>
            </a:rPr>
            <a:t>による公営企業債等繰入見込額の増加がしたことにより「</a:t>
          </a:r>
          <a:r>
            <a:rPr kumimoji="1" lang="en-US" altLang="ja-JP" sz="1000">
              <a:solidFill>
                <a:sysClr val="windowText" lastClr="000000"/>
              </a:solidFill>
              <a:effectLst/>
              <a:latin typeface="+mn-lt"/>
              <a:ea typeface="+mn-ea"/>
              <a:cs typeface="+mn-cs"/>
            </a:rPr>
            <a:t>+5.8</a:t>
          </a:r>
          <a:r>
            <a:rPr kumimoji="1" lang="ja-JP" altLang="ja-JP" sz="1000">
              <a:solidFill>
                <a:sysClr val="windowText" lastClr="000000"/>
              </a:solidFill>
              <a:effectLst/>
              <a:latin typeface="+mn-lt"/>
              <a:ea typeface="+mn-ea"/>
              <a:cs typeface="+mn-cs"/>
            </a:rPr>
            <a:t>」の悪化となった。</a:t>
          </a:r>
          <a:endParaRPr kumimoji="1" lang="en-US" altLang="ja-JP" sz="1000">
            <a:solidFill>
              <a:sysClr val="windowText" lastClr="000000"/>
            </a:solidFill>
            <a:effectLst/>
            <a:latin typeface="+mn-lt"/>
            <a:ea typeface="+mn-ea"/>
            <a:cs typeface="+mn-cs"/>
          </a:endParaRPr>
        </a:p>
        <a:p>
          <a:pPr eaLnBrk="1" fontAlgn="auto" latinLnBrk="0" hangingPunct="1"/>
          <a:r>
            <a:rPr kumimoji="1" lang="en-US" altLang="ja-JP" sz="1000">
              <a:solidFill>
                <a:sysClr val="windowText" lastClr="000000"/>
              </a:solidFill>
              <a:effectLst/>
              <a:latin typeface="+mn-lt"/>
              <a:ea typeface="+mn-ea"/>
              <a:cs typeface="+mn-cs"/>
            </a:rPr>
            <a:t>H30</a:t>
          </a:r>
          <a:r>
            <a:rPr kumimoji="1" lang="ja-JP" altLang="en-US" sz="1000">
              <a:solidFill>
                <a:sysClr val="windowText" lastClr="000000"/>
              </a:solidFill>
              <a:effectLst/>
              <a:latin typeface="+mn-lt"/>
              <a:ea typeface="+mn-ea"/>
              <a:cs typeface="+mn-cs"/>
            </a:rPr>
            <a:t>においては、普通建設事業の縮小に伴う地方債発行の減少により地方債残高が大きく減少し、また、一部事務組合における地方債の定期償還が進み組合負担等見込額が減少したことから「</a:t>
          </a:r>
          <a:r>
            <a:rPr kumimoji="1" lang="en-US" altLang="ja-JP" sz="1000">
              <a:solidFill>
                <a:sysClr val="windowText" lastClr="000000"/>
              </a:solidFill>
              <a:effectLst/>
              <a:latin typeface="+mn-lt"/>
              <a:ea typeface="+mn-ea"/>
              <a:cs typeface="+mn-cs"/>
            </a:rPr>
            <a:t>-1.4</a:t>
          </a:r>
          <a:r>
            <a:rPr kumimoji="1" lang="ja-JP" altLang="en-US" sz="1000">
              <a:solidFill>
                <a:sysClr val="windowText" lastClr="000000"/>
              </a:solidFill>
              <a:effectLst/>
              <a:latin typeface="+mn-lt"/>
              <a:ea typeface="+mn-ea"/>
              <a:cs typeface="+mn-cs"/>
            </a:rPr>
            <a:t>」改善した。</a:t>
          </a:r>
          <a:endParaRPr lang="ja-JP" altLang="ja-JP" sz="11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町債発行の抑制による地方債残高の減少や、交付税の増額により将来負担比率は減少していくことが見込まれる。</a:t>
          </a:r>
          <a:endParaRPr lang="ja-JP" altLang="ja-JP" sz="11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96167</xdr:rowOff>
    </xdr:from>
    <xdr:to>
      <xdr:col>81</xdr:col>
      <xdr:colOff>44450</xdr:colOff>
      <xdr:row>22</xdr:row>
      <xdr:rowOff>114935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868067"/>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30074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30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37183</xdr:rowOff>
    </xdr:from>
    <xdr:to>
      <xdr:col>77</xdr:col>
      <xdr:colOff>44450</xdr:colOff>
      <xdr:row>22</xdr:row>
      <xdr:rowOff>114935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809083"/>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37183</xdr:rowOff>
    </xdr:from>
    <xdr:to>
      <xdr:col>72</xdr:col>
      <xdr:colOff>203200</xdr:colOff>
      <xdr:row>22</xdr:row>
      <xdr:rowOff>110913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80908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69850</xdr:rowOff>
    </xdr:from>
    <xdr:to>
      <xdr:col>73</xdr:col>
      <xdr:colOff>44450</xdr:colOff>
      <xdr:row>16</xdr:row>
      <xdr:rowOff>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110913</xdr:rowOff>
    </xdr:from>
    <xdr:to>
      <xdr:col>68</xdr:col>
      <xdr:colOff>152400</xdr:colOff>
      <xdr:row>22</xdr:row>
      <xdr:rowOff>143087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8828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75353</xdr:rowOff>
    </xdr:from>
    <xdr:to>
      <xdr:col>68</xdr:col>
      <xdr:colOff>203200</xdr:colOff>
      <xdr:row>17</xdr:row>
      <xdr:rowOff>5503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45367</xdr:rowOff>
    </xdr:from>
    <xdr:to>
      <xdr:col>81</xdr:col>
      <xdr:colOff>95250</xdr:colOff>
      <xdr:row>22</xdr:row>
      <xdr:rowOff>146967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112694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7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64135</xdr:rowOff>
    </xdr:from>
    <xdr:to>
      <xdr:col>77</xdr:col>
      <xdr:colOff>95250</xdr:colOff>
      <xdr:row>22</xdr:row>
      <xdr:rowOff>165735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150512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2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157833</xdr:rowOff>
    </xdr:from>
    <xdr:to>
      <xdr:col>73</xdr:col>
      <xdr:colOff>44450</xdr:colOff>
      <xdr:row>22</xdr:row>
      <xdr:rowOff>87983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5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72760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4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60113</xdr:rowOff>
    </xdr:from>
    <xdr:to>
      <xdr:col>68</xdr:col>
      <xdr:colOff>203200</xdr:colOff>
      <xdr:row>22</xdr:row>
      <xdr:rowOff>161713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146490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92287</xdr:rowOff>
    </xdr:from>
    <xdr:to>
      <xdr:col>64</xdr:col>
      <xdr:colOff>152400</xdr:colOff>
      <xdr:row>23</xdr:row>
      <xdr:rowOff>22437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6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7214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5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rgbClr val="FF0000"/>
              </a:solidFill>
              <a:effectLst/>
              <a:latin typeface="+mn-lt"/>
              <a:ea typeface="+mn-ea"/>
              <a:cs typeface="+mn-cs"/>
            </a:rPr>
            <a:t>　</a:t>
          </a:r>
          <a:r>
            <a:rPr kumimoji="1" lang="ja-JP" altLang="en-US" sz="900" b="0" i="0" baseline="0">
              <a:solidFill>
                <a:schemeClr val="tx1"/>
              </a:solidFill>
              <a:effectLst/>
              <a:latin typeface="+mn-lt"/>
              <a:ea typeface="+mn-ea"/>
              <a:cs typeface="+mn-cs"/>
            </a:rPr>
            <a:t>前年度と比較し</a:t>
          </a:r>
          <a:r>
            <a:rPr kumimoji="1" lang="en-US" altLang="ja-JP" sz="900" b="0" i="0" baseline="0">
              <a:solidFill>
                <a:sysClr val="windowText" lastClr="000000"/>
              </a:solidFill>
              <a:effectLst/>
              <a:latin typeface="+mn-lt"/>
              <a:ea typeface="+mn-ea"/>
              <a:cs typeface="+mn-cs"/>
            </a:rPr>
            <a:t>H</a:t>
          </a:r>
          <a:r>
            <a:rPr kumimoji="1" lang="en-US" altLang="ja-JP" sz="900" b="0" i="0" baseline="0">
              <a:solidFill>
                <a:schemeClr val="tx1"/>
              </a:solidFill>
              <a:effectLst/>
              <a:latin typeface="+mn-lt"/>
              <a:ea typeface="+mn-ea"/>
              <a:cs typeface="+mn-cs"/>
            </a:rPr>
            <a:t>27</a:t>
          </a:r>
          <a:r>
            <a:rPr kumimoji="1" lang="ja-JP" altLang="en-US" sz="900" b="0" i="0" baseline="0">
              <a:solidFill>
                <a:schemeClr val="tx1"/>
              </a:solidFill>
              <a:effectLst/>
              <a:latin typeface="+mn-lt"/>
              <a:ea typeface="+mn-ea"/>
              <a:cs typeface="+mn-cs"/>
            </a:rPr>
            <a:t>は「</a:t>
          </a:r>
          <a:r>
            <a:rPr kumimoji="1" lang="en-US" altLang="ja-JP" sz="900" b="0" i="0" baseline="0">
              <a:solidFill>
                <a:schemeClr val="tx1"/>
              </a:solidFill>
              <a:effectLst/>
              <a:latin typeface="+mn-lt"/>
              <a:ea typeface="+mn-ea"/>
              <a:cs typeface="+mn-cs"/>
            </a:rPr>
            <a:t>-1.0</a:t>
          </a:r>
          <a:r>
            <a:rPr kumimoji="1" lang="ja-JP" altLang="en-US" sz="900" b="0" i="0" baseline="0">
              <a:solidFill>
                <a:schemeClr val="tx1"/>
              </a:solidFill>
              <a:effectLst/>
              <a:latin typeface="+mn-lt"/>
              <a:ea typeface="+mn-ea"/>
              <a:cs typeface="+mn-cs"/>
            </a:rPr>
            <a:t>」、</a:t>
          </a:r>
          <a:r>
            <a:rPr kumimoji="1" lang="en-US" altLang="ja-JP" sz="900" b="0" i="0" baseline="0">
              <a:solidFill>
                <a:schemeClr val="tx1"/>
              </a:solidFill>
              <a:effectLst/>
              <a:latin typeface="+mn-lt"/>
              <a:ea typeface="+mn-ea"/>
              <a:cs typeface="+mn-cs"/>
            </a:rPr>
            <a:t>H28</a:t>
          </a:r>
          <a:r>
            <a:rPr kumimoji="1" lang="ja-JP" altLang="en-US" sz="900" b="0" i="0" baseline="0">
              <a:solidFill>
                <a:schemeClr val="tx1"/>
              </a:solidFill>
              <a:effectLst/>
              <a:latin typeface="+mn-lt"/>
              <a:ea typeface="+mn-ea"/>
              <a:cs typeface="+mn-cs"/>
            </a:rPr>
            <a:t>は「</a:t>
          </a:r>
          <a:r>
            <a:rPr kumimoji="1" lang="en-US" altLang="ja-JP" sz="900" b="0" i="0" baseline="0">
              <a:solidFill>
                <a:schemeClr val="tx1"/>
              </a:solidFill>
              <a:effectLst/>
              <a:latin typeface="+mn-lt"/>
              <a:ea typeface="+mn-ea"/>
              <a:cs typeface="+mn-cs"/>
            </a:rPr>
            <a:t>-0.4</a:t>
          </a:r>
          <a:r>
            <a:rPr kumimoji="1" lang="ja-JP" altLang="en-US" sz="900" b="0" i="0" baseline="0">
              <a:solidFill>
                <a:schemeClr val="tx1"/>
              </a:solidFill>
              <a:effectLst/>
              <a:latin typeface="+mn-lt"/>
              <a:ea typeface="+mn-ea"/>
              <a:cs typeface="+mn-cs"/>
            </a:rPr>
            <a:t>」と改善傾向だったが、</a:t>
          </a:r>
          <a:r>
            <a:rPr kumimoji="1" lang="en-US" altLang="ja-JP" sz="900" b="0" i="0" baseline="0">
              <a:solidFill>
                <a:schemeClr val="tx1"/>
              </a:solidFill>
              <a:effectLst/>
              <a:latin typeface="+mn-lt"/>
              <a:ea typeface="+mn-ea"/>
              <a:cs typeface="+mn-cs"/>
            </a:rPr>
            <a:t>H29</a:t>
          </a:r>
          <a:r>
            <a:rPr kumimoji="1" lang="ja-JP" altLang="en-US" sz="900" b="0" i="0" baseline="0">
              <a:solidFill>
                <a:schemeClr val="tx1"/>
              </a:solidFill>
              <a:effectLst/>
              <a:latin typeface="+mn-lt"/>
              <a:ea typeface="+mn-ea"/>
              <a:cs typeface="+mn-cs"/>
            </a:rPr>
            <a:t>は「</a:t>
          </a:r>
          <a:r>
            <a:rPr kumimoji="1" lang="en-US" altLang="ja-JP" sz="900" b="0" i="0" baseline="0">
              <a:solidFill>
                <a:schemeClr val="tx1"/>
              </a:solidFill>
              <a:effectLst/>
              <a:latin typeface="+mn-lt"/>
              <a:ea typeface="+mn-ea"/>
              <a:cs typeface="+mn-cs"/>
            </a:rPr>
            <a:t>+0.2</a:t>
          </a:r>
          <a:r>
            <a:rPr kumimoji="1" lang="ja-JP" altLang="en-US" sz="900" b="0" i="0" baseline="0">
              <a:solidFill>
                <a:schemeClr val="tx1"/>
              </a:solidFill>
              <a:effectLst/>
              <a:latin typeface="+mn-lt"/>
              <a:ea typeface="+mn-ea"/>
              <a:cs typeface="+mn-cs"/>
            </a:rPr>
            <a:t>」と悪化した。</a:t>
          </a:r>
          <a:endParaRPr lang="ja-JP" altLang="ja-JP" sz="105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a:t>
          </a:r>
          <a:r>
            <a:rPr kumimoji="1" lang="en-US" altLang="ja-JP" sz="900" b="0" i="0" baseline="0">
              <a:solidFill>
                <a:schemeClr val="tx1"/>
              </a:solidFill>
              <a:effectLst/>
              <a:latin typeface="+mn-lt"/>
              <a:ea typeface="+mn-ea"/>
              <a:cs typeface="+mn-cs"/>
            </a:rPr>
            <a:t>H30</a:t>
          </a:r>
          <a:r>
            <a:rPr kumimoji="1" lang="ja-JP" altLang="en-US" sz="900" b="0" i="0" baseline="0">
              <a:solidFill>
                <a:schemeClr val="tx1"/>
              </a:solidFill>
              <a:effectLst/>
              <a:latin typeface="+mn-lt"/>
              <a:ea typeface="+mn-ea"/>
              <a:cs typeface="+mn-cs"/>
            </a:rPr>
            <a:t>は</a:t>
          </a:r>
          <a:r>
            <a:rPr kumimoji="1" lang="ja-JP" altLang="ja-JP" sz="900">
              <a:solidFill>
                <a:schemeClr val="tx1"/>
              </a:solidFill>
              <a:effectLst/>
              <a:latin typeface="+mn-lt"/>
              <a:ea typeface="+mn-ea"/>
              <a:cs typeface="+mn-cs"/>
            </a:rPr>
            <a:t>一般職員適正化計画に基づく職員数</a:t>
          </a:r>
          <a:r>
            <a:rPr kumimoji="1" lang="ja-JP" altLang="en-US" sz="900">
              <a:solidFill>
                <a:schemeClr val="tx1"/>
              </a:solidFill>
              <a:effectLst/>
              <a:latin typeface="+mn-lt"/>
              <a:ea typeface="+mn-ea"/>
              <a:cs typeface="+mn-cs"/>
            </a:rPr>
            <a:t>の</a:t>
          </a:r>
          <a:r>
            <a:rPr kumimoji="1" lang="ja-JP" altLang="ja-JP" sz="900">
              <a:solidFill>
                <a:schemeClr val="tx1"/>
              </a:solidFill>
              <a:effectLst/>
              <a:latin typeface="+mn-lt"/>
              <a:ea typeface="+mn-ea"/>
              <a:cs typeface="+mn-cs"/>
            </a:rPr>
            <a:t>削減</a:t>
          </a:r>
          <a:r>
            <a:rPr kumimoji="1" lang="ja-JP" altLang="en-US" sz="900">
              <a:solidFill>
                <a:schemeClr val="tx1"/>
              </a:solidFill>
              <a:effectLst/>
              <a:latin typeface="+mn-lt"/>
              <a:ea typeface="+mn-ea"/>
              <a:cs typeface="+mn-cs"/>
            </a:rPr>
            <a:t>や</a:t>
          </a:r>
          <a:r>
            <a:rPr kumimoji="1" lang="ja-JP" altLang="ja-JP" sz="900">
              <a:solidFill>
                <a:schemeClr val="tx1"/>
              </a:solidFill>
              <a:effectLst/>
              <a:latin typeface="+mn-lt"/>
              <a:ea typeface="+mn-ea"/>
              <a:cs typeface="+mn-cs"/>
            </a:rPr>
            <a:t>退職者</a:t>
          </a:r>
          <a:r>
            <a:rPr kumimoji="1" lang="ja-JP" altLang="en-US" sz="900">
              <a:solidFill>
                <a:schemeClr val="tx1"/>
              </a:solidFill>
              <a:effectLst/>
              <a:latin typeface="+mn-lt"/>
              <a:ea typeface="+mn-ea"/>
              <a:cs typeface="+mn-cs"/>
            </a:rPr>
            <a:t>減少に伴う</a:t>
          </a:r>
          <a:r>
            <a:rPr kumimoji="1" lang="ja-JP" altLang="ja-JP" sz="900">
              <a:solidFill>
                <a:schemeClr val="tx1"/>
              </a:solidFill>
              <a:effectLst/>
              <a:latin typeface="+mn-lt"/>
              <a:ea typeface="+mn-ea"/>
              <a:cs typeface="+mn-cs"/>
            </a:rPr>
            <a:t>退職金等の</a:t>
          </a:r>
          <a:r>
            <a:rPr kumimoji="1" lang="ja-JP" altLang="en-US" sz="900">
              <a:solidFill>
                <a:schemeClr val="tx1"/>
              </a:solidFill>
              <a:effectLst/>
              <a:latin typeface="+mn-lt"/>
              <a:ea typeface="+mn-ea"/>
              <a:cs typeface="+mn-cs"/>
            </a:rPr>
            <a:t>減少</a:t>
          </a:r>
          <a:r>
            <a:rPr kumimoji="1" lang="ja-JP" altLang="ja-JP" sz="900">
              <a:solidFill>
                <a:schemeClr val="tx1"/>
              </a:solidFill>
              <a:effectLst/>
              <a:latin typeface="+mn-lt"/>
              <a:ea typeface="+mn-ea"/>
              <a:cs typeface="+mn-cs"/>
            </a:rPr>
            <a:t>により</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-0.4</a:t>
          </a:r>
          <a:r>
            <a:rPr kumimoji="1" lang="ja-JP" altLang="en-US" sz="900">
              <a:solidFill>
                <a:schemeClr val="tx1"/>
              </a:solidFill>
              <a:effectLst/>
              <a:latin typeface="+mn-lt"/>
              <a:ea typeface="+mn-ea"/>
              <a:cs typeface="+mn-cs"/>
            </a:rPr>
            <a:t>」と改善し類似団体内平均値に近い数値となった。</a:t>
          </a:r>
        </a:p>
        <a:p>
          <a:pPr eaLnBrk="1" fontAlgn="auto" latinLnBrk="0" hangingPunct="1"/>
          <a:r>
            <a:rPr kumimoji="1" lang="ja-JP" altLang="ja-JP" sz="900" b="0" i="0" baseline="0">
              <a:solidFill>
                <a:schemeClr val="tx1"/>
              </a:solidFill>
              <a:effectLst/>
              <a:latin typeface="+mn-lt"/>
              <a:ea typeface="+mn-ea"/>
              <a:cs typeface="+mn-cs"/>
            </a:rPr>
            <a:t>　本町は、地理的に多数の施設を有していることから職員数が多く、また、職員の年齢層が高いことなどが類似団体内平均</a:t>
          </a:r>
          <a:r>
            <a:rPr kumimoji="1" lang="ja-JP" altLang="en-US" sz="900" b="0" i="0" baseline="0">
              <a:solidFill>
                <a:schemeClr val="tx1"/>
              </a:solidFill>
              <a:effectLst/>
              <a:latin typeface="+mn-lt"/>
              <a:ea typeface="+mn-ea"/>
              <a:cs typeface="+mn-cs"/>
            </a:rPr>
            <a:t>を</a:t>
          </a:r>
          <a:r>
            <a:rPr kumimoji="1" lang="ja-JP" altLang="ja-JP" sz="900" b="0" i="0" baseline="0">
              <a:solidFill>
                <a:schemeClr val="tx1"/>
              </a:solidFill>
              <a:effectLst/>
              <a:latin typeface="+mn-lt"/>
              <a:ea typeface="+mn-ea"/>
              <a:cs typeface="+mn-cs"/>
            </a:rPr>
            <a:t>上回っている要因と推測する。</a:t>
          </a:r>
          <a:endParaRPr lang="ja-JP" altLang="ja-JP" sz="1050">
            <a:solidFill>
              <a:schemeClr val="tx1"/>
            </a:solidFill>
            <a:effectLst/>
          </a:endParaRPr>
        </a:p>
        <a:p>
          <a:pPr eaLnBrk="1" fontAlgn="auto" latinLnBrk="0" hangingPunct="1"/>
          <a:r>
            <a:rPr kumimoji="1" lang="ja-JP" altLang="ja-JP" sz="900" b="0" i="0" baseline="0">
              <a:solidFill>
                <a:schemeClr val="tx1"/>
              </a:solidFill>
              <a:effectLst/>
              <a:latin typeface="+mn-lt"/>
              <a:ea typeface="+mn-ea"/>
              <a:cs typeface="+mn-cs"/>
            </a:rPr>
            <a:t>　今後も、一般職員適正化計画に基づいた人件費の縮減及び財政健全化に向けた取り組みを進める。</a:t>
          </a:r>
          <a:endParaRPr lang="ja-JP" altLang="ja-JP" sz="105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25400</xdr:rowOff>
    </xdr:from>
    <xdr:to>
      <xdr:col>24</xdr:col>
      <xdr:colOff>25400</xdr:colOff>
      <xdr:row>36</xdr:row>
      <xdr:rowOff>76200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76200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101600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37</xdr:row>
      <xdr:rowOff>57150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146050</xdr:rowOff>
    </xdr:from>
    <xdr:to>
      <xdr:col>24</xdr:col>
      <xdr:colOff>76200</xdr:colOff>
      <xdr:row>36</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90000" tIns="0" rIns="36000" bIns="0" rtlCol="0" anchor="t"/>
        <a:lstStyle/>
        <a:p>
          <a:r>
            <a:rPr kumimoji="1" lang="ja-JP" altLang="en-US" sz="1050">
              <a:solidFill>
                <a:srgbClr val="FF0000"/>
              </a:solidFill>
              <a:effectLst/>
              <a:latin typeface="+mn-lt"/>
              <a:ea typeface="+mn-ea"/>
              <a:cs typeface="+mn-cs"/>
            </a:rPr>
            <a:t>　</a:t>
          </a:r>
          <a:r>
            <a:rPr kumimoji="1" lang="en-US" altLang="ja-JP" sz="1000">
              <a:solidFill>
                <a:schemeClr val="tx1"/>
              </a:solidFill>
              <a:effectLst/>
              <a:latin typeface="+mn-lt"/>
              <a:ea typeface="+mn-ea"/>
              <a:cs typeface="+mn-cs"/>
            </a:rPr>
            <a:t>H29</a:t>
          </a:r>
          <a:r>
            <a:rPr kumimoji="1" lang="ja-JP" altLang="en-US" sz="1000">
              <a:solidFill>
                <a:schemeClr val="tx1"/>
              </a:solidFill>
              <a:effectLst/>
              <a:latin typeface="+mn-lt"/>
              <a:ea typeface="+mn-ea"/>
              <a:cs typeface="+mn-cs"/>
            </a:rPr>
            <a:t>年から比較すると下がったが、</a:t>
          </a:r>
          <a:r>
            <a:rPr kumimoji="1" lang="ja-JP" altLang="ja-JP" sz="1000">
              <a:solidFill>
                <a:schemeClr val="tx1"/>
              </a:solidFill>
              <a:effectLst/>
              <a:latin typeface="+mn-lt"/>
              <a:ea typeface="+mn-ea"/>
              <a:cs typeface="+mn-cs"/>
            </a:rPr>
            <a:t>類似団体</a:t>
          </a:r>
          <a:r>
            <a:rPr kumimoji="1" lang="ja-JP" altLang="en-US" sz="1000">
              <a:solidFill>
                <a:schemeClr val="tx1"/>
              </a:solidFill>
              <a:effectLst/>
              <a:latin typeface="+mn-lt"/>
              <a:ea typeface="+mn-ea"/>
              <a:cs typeface="+mn-cs"/>
            </a:rPr>
            <a:t>と比較して大きく上回っている</a:t>
          </a:r>
          <a:r>
            <a:rPr kumimoji="1" lang="ja-JP" altLang="ja-JP" sz="1000">
              <a:solidFill>
                <a:schemeClr val="tx1"/>
              </a:solidFill>
              <a:effectLst/>
              <a:latin typeface="+mn-lt"/>
              <a:ea typeface="+mn-ea"/>
              <a:cs typeface="+mn-cs"/>
            </a:rPr>
            <a:t>。</a:t>
          </a:r>
          <a:endParaRPr lang="ja-JP" altLang="ja-JP" sz="1100">
            <a:solidFill>
              <a:schemeClr val="tx1"/>
            </a:solidFill>
            <a:effectLst/>
          </a:endParaRPr>
        </a:p>
        <a:p>
          <a:r>
            <a:rPr kumimoji="1" lang="ja-JP" altLang="ja-JP" sz="1000">
              <a:solidFill>
                <a:schemeClr val="tx1"/>
              </a:solidFill>
              <a:effectLst/>
              <a:latin typeface="+mn-lt"/>
              <a:ea typeface="+mn-ea"/>
              <a:cs typeface="+mn-cs"/>
            </a:rPr>
            <a:t>　本町は、</a:t>
          </a:r>
          <a:r>
            <a:rPr kumimoji="1" lang="en-US" altLang="ja-JP" sz="1000">
              <a:solidFill>
                <a:schemeClr val="tx1"/>
              </a:solidFill>
              <a:effectLst/>
              <a:latin typeface="+mn-lt"/>
              <a:ea typeface="+mn-ea"/>
              <a:cs typeface="+mn-cs"/>
            </a:rPr>
            <a:t>151.73k㎡</a:t>
          </a:r>
          <a:r>
            <a:rPr kumimoji="1" lang="ja-JP" altLang="ja-JP" sz="1000">
              <a:solidFill>
                <a:schemeClr val="tx1"/>
              </a:solidFill>
              <a:effectLst/>
              <a:latin typeface="+mn-lt"/>
              <a:ea typeface="+mn-ea"/>
              <a:cs typeface="+mn-cs"/>
            </a:rPr>
            <a:t>という広大な面積を有し、山間へき地が多く、その複雑な地形に伴い多数の施設を有しており、こらら施設の管理運営に多額の経費を要していることが主な要因。</a:t>
          </a:r>
          <a:endParaRPr lang="ja-JP" altLang="ja-JP" sz="1100">
            <a:solidFill>
              <a:schemeClr val="tx1"/>
            </a:solidFill>
            <a:effectLst/>
          </a:endParaRPr>
        </a:p>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H30</a:t>
          </a:r>
          <a:r>
            <a:rPr kumimoji="1" lang="ja-JP" altLang="ja-JP" sz="1000">
              <a:solidFill>
                <a:schemeClr val="tx1"/>
              </a:solidFill>
              <a:effectLst/>
              <a:latin typeface="+mn-lt"/>
              <a:ea typeface="+mn-ea"/>
              <a:cs typeface="+mn-cs"/>
            </a:rPr>
            <a:t>は</a:t>
          </a:r>
          <a:r>
            <a:rPr kumimoji="1" lang="ja-JP" altLang="en-US" sz="1000">
              <a:solidFill>
                <a:schemeClr val="tx1"/>
              </a:solidFill>
              <a:effectLst/>
              <a:latin typeface="+mn-lt"/>
              <a:ea typeface="+mn-ea"/>
              <a:cs typeface="+mn-cs"/>
            </a:rPr>
            <a:t>橋梁点検業務委託料やふるさとかつらぎ寄附金特産品送付業務委託料等が増加したが</a:t>
          </a:r>
          <a:r>
            <a:rPr kumimoji="1" lang="ja-JP" altLang="ja-JP" sz="1000">
              <a:solidFill>
                <a:schemeClr val="tx1"/>
              </a:solidFill>
              <a:effectLst/>
              <a:latin typeface="+mn-lt"/>
              <a:ea typeface="+mn-ea"/>
              <a:cs typeface="+mn-cs"/>
            </a:rPr>
            <a:t>、経常収支比率に占める割合は</a:t>
          </a:r>
          <a:r>
            <a:rPr kumimoji="1" lang="en-US" altLang="ja-JP" sz="1000">
              <a:solidFill>
                <a:schemeClr val="tx1"/>
              </a:solidFill>
              <a:effectLst/>
              <a:latin typeface="+mn-lt"/>
              <a:ea typeface="+mn-ea"/>
              <a:cs typeface="+mn-cs"/>
            </a:rPr>
            <a:t>H29 </a:t>
          </a:r>
          <a:r>
            <a:rPr kumimoji="1" lang="ja-JP" altLang="ja-JP" sz="1000">
              <a:solidFill>
                <a:schemeClr val="tx1"/>
              </a:solidFill>
              <a:effectLst/>
              <a:latin typeface="+mn-lt"/>
              <a:ea typeface="+mn-ea"/>
              <a:cs typeface="+mn-cs"/>
            </a:rPr>
            <a:t>と比べ</a:t>
          </a:r>
          <a:r>
            <a:rPr kumimoji="1" lang="en-US" altLang="ja-JP" sz="1000">
              <a:solidFill>
                <a:schemeClr val="tx1"/>
              </a:solidFill>
              <a:effectLst/>
              <a:latin typeface="+mn-lt"/>
              <a:ea typeface="+mn-ea"/>
              <a:cs typeface="+mn-cs"/>
            </a:rPr>
            <a:t>[-1.0]</a:t>
          </a:r>
          <a:r>
            <a:rPr kumimoji="1" lang="ja-JP" altLang="ja-JP" sz="1000">
              <a:solidFill>
                <a:schemeClr val="tx1"/>
              </a:solidFill>
              <a:effectLst/>
              <a:latin typeface="+mn-lt"/>
              <a:ea typeface="+mn-ea"/>
              <a:cs typeface="+mn-cs"/>
            </a:rPr>
            <a:t>の</a:t>
          </a:r>
          <a:r>
            <a:rPr kumimoji="1" lang="ja-JP" altLang="en-US" sz="1000">
              <a:solidFill>
                <a:schemeClr val="tx1"/>
              </a:solidFill>
              <a:effectLst/>
              <a:latin typeface="+mn-lt"/>
              <a:ea typeface="+mn-ea"/>
              <a:cs typeface="+mn-cs"/>
            </a:rPr>
            <a:t>減少</a:t>
          </a:r>
          <a:r>
            <a:rPr kumimoji="1" lang="ja-JP" altLang="ja-JP" sz="1000">
              <a:solidFill>
                <a:schemeClr val="tx1"/>
              </a:solidFill>
              <a:effectLst/>
              <a:latin typeface="+mn-lt"/>
              <a:ea typeface="+mn-ea"/>
              <a:cs typeface="+mn-cs"/>
            </a:rPr>
            <a:t>となった。</a:t>
          </a:r>
          <a:endParaRPr lang="ja-JP" altLang="ja-JP" sz="1100">
            <a:solidFill>
              <a:schemeClr val="tx1"/>
            </a:solidFill>
            <a:effectLst/>
          </a:endParaRPr>
        </a:p>
        <a:p>
          <a:pPr eaLnBrk="1" fontAlgn="auto" latinLnBrk="0" hangingPunct="1"/>
          <a:r>
            <a:rPr kumimoji="1" lang="ja-JP" altLang="ja-JP" sz="1000">
              <a:solidFill>
                <a:schemeClr val="tx1"/>
              </a:solidFill>
              <a:effectLst/>
              <a:latin typeface="+mn-lt"/>
              <a:ea typeface="+mn-ea"/>
              <a:cs typeface="+mn-cs"/>
            </a:rPr>
            <a:t>　</a:t>
          </a:r>
          <a:r>
            <a:rPr kumimoji="1" lang="ja-JP" altLang="ja-JP" sz="1000" b="0" i="0" baseline="0">
              <a:solidFill>
                <a:schemeClr val="tx1"/>
              </a:solidFill>
              <a:effectLst/>
              <a:latin typeface="+mn-lt"/>
              <a:ea typeface="+mn-ea"/>
              <a:cs typeface="+mn-cs"/>
            </a:rPr>
            <a:t>財政健全化</a:t>
          </a:r>
          <a:r>
            <a:rPr kumimoji="1" lang="ja-JP" altLang="en-US" sz="1000" b="0" i="0" baseline="0">
              <a:solidFill>
                <a:schemeClr val="tx1"/>
              </a:solidFill>
              <a:effectLst/>
              <a:latin typeface="+mn-lt"/>
              <a:ea typeface="+mn-ea"/>
              <a:cs typeface="+mn-cs"/>
            </a:rPr>
            <a:t>に</a:t>
          </a:r>
          <a:r>
            <a:rPr kumimoji="1" lang="ja-JP" altLang="ja-JP" sz="1000" b="0" i="0" baseline="0">
              <a:solidFill>
                <a:schemeClr val="tx1"/>
              </a:solidFill>
              <a:effectLst/>
              <a:latin typeface="+mn-lt"/>
              <a:ea typeface="+mn-ea"/>
              <a:cs typeface="+mn-cs"/>
            </a:rPr>
            <a:t>向け、内部事務経費の見直しによる経常的な物件費の抑制や公共施設の統廃合などの推進による物件費の抑制に努める。</a:t>
          </a:r>
          <a:endParaRPr lang="ja-JP" altLang="ja-JP" sz="11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107950</xdr:rowOff>
    </xdr:from>
    <xdr:to>
      <xdr:col>82</xdr:col>
      <xdr:colOff>107950</xdr:colOff>
      <xdr:row>21</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5369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31750</xdr:rowOff>
    </xdr:from>
    <xdr:to>
      <xdr:col>78</xdr:col>
      <xdr:colOff>69850</xdr:colOff>
      <xdr:row>21</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632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21</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27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50800</xdr:rowOff>
    </xdr:from>
    <xdr:to>
      <xdr:col>69</xdr:col>
      <xdr:colOff>92075</xdr:colOff>
      <xdr:row>19</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08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57150</xdr:rowOff>
    </xdr:from>
    <xdr:to>
      <xdr:col>82</xdr:col>
      <xdr:colOff>158750</xdr:colOff>
      <xdr:row>20</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9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76200</xdr:rowOff>
    </xdr:from>
    <xdr:to>
      <xdr:col>78</xdr:col>
      <xdr:colOff>120650</xdr:colOff>
      <xdr:row>22</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6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152400</xdr:rowOff>
    </xdr:from>
    <xdr:to>
      <xdr:col>74</xdr:col>
      <xdr:colOff>31750</xdr:colOff>
      <xdr:row>21</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19050</xdr:rowOff>
    </xdr:from>
    <xdr:to>
      <xdr:col>69</xdr:col>
      <xdr:colOff>142875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0</xdr:rowOff>
    </xdr:from>
    <xdr:to>
      <xdr:col>65</xdr:col>
      <xdr:colOff>53975</xdr:colOff>
      <xdr:row>19</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050" b="0" i="0" baseline="0">
              <a:solidFill>
                <a:schemeClr val="tx1"/>
              </a:solidFill>
              <a:effectLst/>
              <a:latin typeface="+mn-ea"/>
              <a:ea typeface="+mn-ea"/>
              <a:cs typeface="+mn-cs"/>
            </a:rPr>
            <a:t>類似団体内平均等は大きく下回っているものの、</a:t>
          </a:r>
          <a:r>
            <a:rPr kumimoji="1" lang="en-US" altLang="ja-JP" sz="1050" b="0" i="0" baseline="0">
              <a:solidFill>
                <a:schemeClr val="tx1"/>
              </a:solidFill>
              <a:effectLst/>
              <a:latin typeface="+mn-ea"/>
              <a:ea typeface="+mn-ea"/>
              <a:cs typeface="+mn-cs"/>
            </a:rPr>
            <a:t>H28</a:t>
          </a:r>
          <a:r>
            <a:rPr kumimoji="1" lang="ja-JP" altLang="ja-JP" sz="1050" b="0" i="0" baseline="0">
              <a:solidFill>
                <a:schemeClr val="tx1"/>
              </a:solidFill>
              <a:effectLst/>
              <a:latin typeface="+mn-ea"/>
              <a:ea typeface="+mn-ea"/>
              <a:cs typeface="+mn-cs"/>
            </a:rPr>
            <a:t>は前年度比「</a:t>
          </a:r>
          <a:r>
            <a:rPr kumimoji="1" lang="en-US" altLang="ja-JP" sz="1050" b="0" i="0" baseline="0">
              <a:solidFill>
                <a:schemeClr val="tx1"/>
              </a:solidFill>
              <a:effectLst/>
              <a:latin typeface="+mn-ea"/>
              <a:ea typeface="+mn-ea"/>
              <a:cs typeface="+mn-cs"/>
            </a:rPr>
            <a:t>+0.6</a:t>
          </a:r>
          <a:r>
            <a:rPr kumimoji="1" lang="ja-JP" altLang="ja-JP" sz="1050" b="0" i="0" baseline="0">
              <a:solidFill>
                <a:schemeClr val="tx1"/>
              </a:solidFill>
              <a:effectLst/>
              <a:latin typeface="+mn-ea"/>
              <a:ea typeface="+mn-ea"/>
              <a:cs typeface="+mn-cs"/>
            </a:rPr>
            <a:t>」、</a:t>
          </a:r>
          <a:r>
            <a:rPr kumimoji="1" lang="en-US" altLang="ja-JP" sz="1050" b="0" i="0" baseline="0">
              <a:solidFill>
                <a:schemeClr val="tx1"/>
              </a:solidFill>
              <a:effectLst/>
              <a:latin typeface="+mn-ea"/>
              <a:ea typeface="+mn-ea"/>
              <a:cs typeface="+mn-cs"/>
            </a:rPr>
            <a:t>H29 </a:t>
          </a:r>
          <a:r>
            <a:rPr kumimoji="1" lang="ja-JP" altLang="ja-JP" sz="1050" b="0" i="0" baseline="0">
              <a:solidFill>
                <a:schemeClr val="tx1"/>
              </a:solidFill>
              <a:effectLst/>
              <a:latin typeface="+mn-ea"/>
              <a:ea typeface="+mn-ea"/>
              <a:cs typeface="+mn-cs"/>
            </a:rPr>
            <a:t>も同水準となった。</a:t>
          </a:r>
          <a:endParaRPr kumimoji="1" lang="en-US" altLang="ja-JP" sz="1050" b="0" i="0" baseline="0">
            <a:solidFill>
              <a:schemeClr val="tx1"/>
            </a:solidFill>
            <a:effectLst/>
            <a:latin typeface="+mn-ea"/>
            <a:ea typeface="+mn-ea"/>
            <a:cs typeface="+mn-cs"/>
          </a:endParaRPr>
        </a:p>
        <a:p>
          <a:pPr eaLnBrk="1" fontAlgn="auto" latinLnBrk="0" hangingPunct="1"/>
          <a:r>
            <a:rPr kumimoji="1" lang="ja-JP" altLang="en-US" sz="1050" b="0" i="0" baseline="0">
              <a:solidFill>
                <a:schemeClr val="tx1"/>
              </a:solidFill>
              <a:effectLst/>
              <a:latin typeface="+mn-ea"/>
              <a:ea typeface="+mn-ea"/>
              <a:cs typeface="+mn-cs"/>
            </a:rPr>
            <a:t>　</a:t>
          </a:r>
          <a:r>
            <a:rPr kumimoji="1" lang="en-US" altLang="ja-JP" sz="1050" b="0" i="0" baseline="0">
              <a:solidFill>
                <a:schemeClr val="tx1"/>
              </a:solidFill>
              <a:effectLst/>
              <a:latin typeface="+mn-ea"/>
              <a:ea typeface="+mn-ea"/>
              <a:cs typeface="+mn-cs"/>
            </a:rPr>
            <a:t>H30</a:t>
          </a:r>
          <a:r>
            <a:rPr kumimoji="1" lang="ja-JP" altLang="en-US" sz="1050" b="0" i="0" baseline="0">
              <a:solidFill>
                <a:schemeClr val="tx1"/>
              </a:solidFill>
              <a:effectLst/>
              <a:latin typeface="+mn-ea"/>
              <a:ea typeface="+mn-ea"/>
              <a:cs typeface="+mn-cs"/>
            </a:rPr>
            <a:t>においては臨時福祉給付金給付事業の終了等により決算額は減少したが、全体に占める比率は前年度と比較し「＋</a:t>
          </a:r>
          <a:r>
            <a:rPr kumimoji="1" lang="en-US" altLang="ja-JP" sz="1050" b="0" i="0" baseline="0">
              <a:solidFill>
                <a:schemeClr val="tx1"/>
              </a:solidFill>
              <a:effectLst/>
              <a:latin typeface="+mn-ea"/>
              <a:ea typeface="+mn-ea"/>
              <a:cs typeface="+mn-cs"/>
            </a:rPr>
            <a:t>0.2</a:t>
          </a:r>
          <a:r>
            <a:rPr kumimoji="1" lang="ja-JP" altLang="en-US" sz="1050" b="0" i="0" baseline="0">
              <a:solidFill>
                <a:schemeClr val="tx1"/>
              </a:solidFill>
              <a:effectLst/>
              <a:latin typeface="+mn-ea"/>
              <a:ea typeface="+mn-ea"/>
              <a:cs typeface="+mn-cs"/>
            </a:rPr>
            <a:t>」となった。</a:t>
          </a:r>
          <a:endParaRPr lang="ja-JP" altLang="ja-JP" sz="1200">
            <a:solidFill>
              <a:schemeClr val="tx1"/>
            </a:solidFill>
            <a:effectLst/>
            <a:latin typeface="+mn-ea"/>
            <a:ea typeface="+mn-ea"/>
          </a:endParaRPr>
        </a:p>
        <a:p>
          <a:pPr eaLnBrk="1" fontAlgn="auto" latinLnBrk="0" hangingPunct="1"/>
          <a:r>
            <a:rPr kumimoji="1" lang="ja-JP" altLang="ja-JP" sz="1050" b="0" i="0" baseline="0">
              <a:solidFill>
                <a:schemeClr val="tx1"/>
              </a:solidFill>
              <a:effectLst/>
              <a:latin typeface="+mn-ea"/>
              <a:ea typeface="+mn-ea"/>
              <a:cs typeface="+mn-cs"/>
            </a:rPr>
            <a:t>　全国的に少子高齢化が急速に進行しており、本町においても同様に高齢化が進む見込みであることから、今後も扶助費は増加を続けるものと推測される。</a:t>
          </a:r>
          <a:endParaRPr lang="ja-JP" altLang="ja-JP" sz="1200">
            <a:solidFill>
              <a:schemeClr val="tx1"/>
            </a:solidFill>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19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22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050" b="0" i="0" baseline="0">
              <a:solidFill>
                <a:schemeClr val="tx1"/>
              </a:solidFill>
              <a:effectLst/>
              <a:latin typeface="+mn-ea"/>
              <a:ea typeface="+mn-ea"/>
              <a:cs typeface="+mn-cs"/>
            </a:rPr>
            <a:t>Ｈ</a:t>
          </a:r>
          <a:r>
            <a:rPr kumimoji="1" lang="en-US" altLang="ja-JP" sz="1050" b="0" i="0" baseline="0">
              <a:solidFill>
                <a:schemeClr val="tx1"/>
              </a:solidFill>
              <a:effectLst/>
              <a:latin typeface="+mn-ea"/>
              <a:ea typeface="+mn-ea"/>
              <a:cs typeface="+mn-cs"/>
            </a:rPr>
            <a:t>28</a:t>
          </a:r>
          <a:r>
            <a:rPr kumimoji="1" lang="ja-JP" altLang="en-US" sz="1050" b="0" i="0" baseline="0">
              <a:solidFill>
                <a:schemeClr val="tx1"/>
              </a:solidFill>
              <a:effectLst/>
              <a:latin typeface="+mn-ea"/>
              <a:ea typeface="+mn-ea"/>
              <a:cs typeface="+mn-cs"/>
            </a:rPr>
            <a:t>以降は</a:t>
          </a:r>
          <a:r>
            <a:rPr kumimoji="1" lang="ja-JP" altLang="ja-JP" sz="1050" b="0" i="0" baseline="0">
              <a:solidFill>
                <a:schemeClr val="tx1"/>
              </a:solidFill>
              <a:effectLst/>
              <a:latin typeface="+mn-ea"/>
              <a:ea typeface="+mn-ea"/>
              <a:cs typeface="+mn-cs"/>
            </a:rPr>
            <a:t>類似団体内平均</a:t>
          </a:r>
          <a:r>
            <a:rPr kumimoji="1" lang="ja-JP" altLang="en-US" sz="1050" b="0" i="0" baseline="0">
              <a:solidFill>
                <a:schemeClr val="tx1"/>
              </a:solidFill>
              <a:effectLst/>
              <a:latin typeface="+mn-ea"/>
              <a:ea typeface="+mn-ea"/>
              <a:cs typeface="+mn-cs"/>
            </a:rPr>
            <a:t>、</a:t>
          </a:r>
          <a:r>
            <a:rPr kumimoji="1" lang="ja-JP" altLang="ja-JP" sz="1050" b="0" i="0" baseline="0">
              <a:solidFill>
                <a:schemeClr val="tx1"/>
              </a:solidFill>
              <a:effectLst/>
              <a:latin typeface="+mn-ea"/>
              <a:ea typeface="+mn-ea"/>
              <a:cs typeface="+mn-cs"/>
            </a:rPr>
            <a:t>全国</a:t>
          </a:r>
          <a:r>
            <a:rPr kumimoji="1" lang="ja-JP" altLang="en-US" sz="1050" b="0" i="0" baseline="0">
              <a:solidFill>
                <a:schemeClr val="tx1"/>
              </a:solidFill>
              <a:effectLst/>
              <a:latin typeface="+mn-ea"/>
              <a:ea typeface="+mn-ea"/>
              <a:cs typeface="+mn-cs"/>
            </a:rPr>
            <a:t>及び</a:t>
          </a:r>
          <a:r>
            <a:rPr kumimoji="1" lang="ja-JP" altLang="ja-JP" sz="1050" b="0" i="0" baseline="0">
              <a:solidFill>
                <a:schemeClr val="tx1"/>
              </a:solidFill>
              <a:effectLst/>
              <a:latin typeface="+mn-ea"/>
              <a:ea typeface="+mn-ea"/>
              <a:cs typeface="+mn-cs"/>
            </a:rPr>
            <a:t>県平均</a:t>
          </a:r>
          <a:r>
            <a:rPr kumimoji="1" lang="ja-JP" altLang="en-US" sz="1050" b="0" i="0" baseline="0">
              <a:solidFill>
                <a:sysClr val="windowText" lastClr="000000"/>
              </a:solidFill>
              <a:effectLst/>
              <a:latin typeface="+mn-ea"/>
              <a:ea typeface="+mn-ea"/>
              <a:cs typeface="+mn-cs"/>
            </a:rPr>
            <a:t>を</a:t>
          </a:r>
          <a:r>
            <a:rPr kumimoji="1" lang="ja-JP" altLang="ja-JP" sz="1050" b="0" i="0" baseline="0">
              <a:solidFill>
                <a:sysClr val="windowText" lastClr="000000"/>
              </a:solidFill>
              <a:effectLst/>
              <a:latin typeface="+mn-ea"/>
              <a:ea typeface="+mn-ea"/>
              <a:cs typeface="+mn-cs"/>
            </a:rPr>
            <a:t>上回って</a:t>
          </a:r>
          <a:r>
            <a:rPr kumimoji="1" lang="ja-JP" altLang="ja-JP" sz="1050" b="0" i="0" baseline="0">
              <a:solidFill>
                <a:schemeClr val="tx1"/>
              </a:solidFill>
              <a:effectLst/>
              <a:latin typeface="+mn-ea"/>
              <a:ea typeface="+mn-ea"/>
              <a:cs typeface="+mn-cs"/>
            </a:rPr>
            <a:t>いる。</a:t>
          </a:r>
          <a:endParaRPr lang="ja-JP" altLang="ja-JP" sz="1050">
            <a:solidFill>
              <a:schemeClr val="tx1"/>
            </a:solidFill>
            <a:effectLst/>
            <a:latin typeface="+mn-ea"/>
            <a:ea typeface="+mn-ea"/>
          </a:endParaRPr>
        </a:p>
        <a:p>
          <a:pPr eaLnBrk="1" fontAlgn="auto" latinLnBrk="0" hangingPunct="1"/>
          <a:r>
            <a:rPr kumimoji="1" lang="ja-JP" altLang="ja-JP" sz="1050" b="0" i="0" baseline="0">
              <a:solidFill>
                <a:schemeClr val="tx1"/>
              </a:solidFill>
              <a:effectLst/>
              <a:latin typeface="+mn-ea"/>
              <a:ea typeface="+mn-ea"/>
              <a:cs typeface="+mn-cs"/>
            </a:rPr>
            <a:t>　</a:t>
          </a:r>
          <a:r>
            <a:rPr kumimoji="1" lang="en-US" altLang="ja-JP" sz="1050" b="0" i="0" baseline="0">
              <a:solidFill>
                <a:schemeClr val="tx1"/>
              </a:solidFill>
              <a:effectLst/>
              <a:latin typeface="+mn-ea"/>
              <a:ea typeface="+mn-ea"/>
              <a:cs typeface="+mn-cs"/>
            </a:rPr>
            <a:t>H29</a:t>
          </a:r>
          <a:r>
            <a:rPr kumimoji="1" lang="ja-JP" altLang="en-US" sz="1050" b="0" i="0" baseline="0">
              <a:solidFill>
                <a:schemeClr val="tx1"/>
              </a:solidFill>
              <a:effectLst/>
              <a:latin typeface="+mn-ea"/>
              <a:ea typeface="+mn-ea"/>
              <a:cs typeface="+mn-cs"/>
            </a:rPr>
            <a:t>に続き</a:t>
          </a:r>
          <a:r>
            <a:rPr kumimoji="1" lang="ja-JP" altLang="ja-JP" sz="1050" b="0" i="0" baseline="0">
              <a:solidFill>
                <a:schemeClr val="tx1"/>
              </a:solidFill>
              <a:effectLst/>
              <a:latin typeface="+mn-ea"/>
              <a:ea typeface="+mn-ea"/>
              <a:cs typeface="+mn-cs"/>
            </a:rPr>
            <a:t>下水道事業特別会計</a:t>
          </a:r>
          <a:r>
            <a:rPr kumimoji="1" lang="ja-JP" altLang="en-US" sz="1050" b="0" i="0" baseline="0">
              <a:solidFill>
                <a:schemeClr val="tx1"/>
              </a:solidFill>
              <a:effectLst/>
              <a:latin typeface="+mn-ea"/>
              <a:ea typeface="+mn-ea"/>
              <a:cs typeface="+mn-cs"/>
            </a:rPr>
            <a:t>への繰出は増加となったが、国民健康保険事業や</a:t>
          </a:r>
          <a:r>
            <a:rPr kumimoji="1" lang="ja-JP" altLang="ja-JP" sz="1050" b="0" i="0" baseline="0">
              <a:solidFill>
                <a:schemeClr val="tx1"/>
              </a:solidFill>
              <a:effectLst/>
              <a:latin typeface="+mn-ea"/>
              <a:ea typeface="+mn-ea"/>
              <a:cs typeface="+mn-cs"/>
            </a:rPr>
            <a:t>後期高齢者医療事業特別会計</a:t>
          </a:r>
          <a:r>
            <a:rPr kumimoji="1" lang="ja-JP" altLang="en-US" sz="1050" b="0" i="0" baseline="0">
              <a:solidFill>
                <a:schemeClr val="tx1"/>
              </a:solidFill>
              <a:effectLst/>
              <a:latin typeface="+mn-ea"/>
              <a:ea typeface="+mn-ea"/>
              <a:cs typeface="+mn-cs"/>
            </a:rPr>
            <a:t>等の</a:t>
          </a:r>
          <a:r>
            <a:rPr kumimoji="1" lang="ja-JP" altLang="ja-JP" sz="1050" b="0" i="0" baseline="0">
              <a:solidFill>
                <a:schemeClr val="tx1"/>
              </a:solidFill>
              <a:effectLst/>
              <a:latin typeface="+mn-ea"/>
              <a:ea typeface="+mn-ea"/>
              <a:cs typeface="+mn-cs"/>
            </a:rPr>
            <a:t>繰出金</a:t>
          </a:r>
          <a:r>
            <a:rPr kumimoji="1" lang="ja-JP" altLang="en-US" sz="1050" b="0" i="0" baseline="0">
              <a:solidFill>
                <a:schemeClr val="tx1"/>
              </a:solidFill>
              <a:effectLst/>
              <a:latin typeface="+mn-ea"/>
              <a:ea typeface="+mn-ea"/>
              <a:cs typeface="+mn-cs"/>
            </a:rPr>
            <a:t>が減少したため、全体的には減少した。</a:t>
          </a:r>
          <a:r>
            <a:rPr kumimoji="1" lang="ja-JP" altLang="ja-JP" sz="1050" b="0" i="0" baseline="0">
              <a:solidFill>
                <a:schemeClr val="tx1"/>
              </a:solidFill>
              <a:effectLst/>
              <a:latin typeface="+mn-ea"/>
              <a:ea typeface="+mn-ea"/>
              <a:cs typeface="+mn-cs"/>
            </a:rPr>
            <a:t>　</a:t>
          </a:r>
          <a:endParaRPr lang="ja-JP" altLang="ja-JP" sz="1050">
            <a:solidFill>
              <a:schemeClr val="tx1"/>
            </a:solidFill>
            <a:effectLst/>
            <a:latin typeface="+mn-ea"/>
            <a:ea typeface="+mn-ea"/>
          </a:endParaRPr>
        </a:p>
        <a:p>
          <a:pPr eaLnBrk="1" fontAlgn="auto" latinLnBrk="0" hangingPunct="1"/>
          <a:r>
            <a:rPr kumimoji="1" lang="ja-JP" altLang="ja-JP" sz="1050" b="0" i="0" baseline="0">
              <a:solidFill>
                <a:schemeClr val="tx1"/>
              </a:solidFill>
              <a:effectLst/>
              <a:latin typeface="+mn-ea"/>
              <a:ea typeface="+mn-ea"/>
              <a:cs typeface="+mn-cs"/>
            </a:rPr>
            <a:t>　特別会計</a:t>
          </a:r>
          <a:r>
            <a:rPr kumimoji="1" lang="ja-JP" altLang="en-US" sz="1050" b="0" i="0" baseline="0">
              <a:solidFill>
                <a:schemeClr val="tx1"/>
              </a:solidFill>
              <a:effectLst/>
              <a:latin typeface="+mn-ea"/>
              <a:ea typeface="+mn-ea"/>
              <a:cs typeface="+mn-cs"/>
            </a:rPr>
            <a:t>への</a:t>
          </a:r>
          <a:r>
            <a:rPr kumimoji="1" lang="ja-JP" altLang="ja-JP" sz="1050" b="0" i="0" baseline="0">
              <a:solidFill>
                <a:schemeClr val="tx1"/>
              </a:solidFill>
              <a:effectLst/>
              <a:latin typeface="+mn-ea"/>
              <a:ea typeface="+mn-ea"/>
              <a:cs typeface="+mn-cs"/>
            </a:rPr>
            <a:t>繰出金増加</a:t>
          </a:r>
          <a:r>
            <a:rPr kumimoji="1" lang="ja-JP" altLang="en-US" sz="1050" b="0" i="0" baseline="0">
              <a:solidFill>
                <a:schemeClr val="tx1"/>
              </a:solidFill>
              <a:effectLst/>
              <a:latin typeface="+mn-ea"/>
              <a:ea typeface="+mn-ea"/>
              <a:cs typeface="+mn-cs"/>
            </a:rPr>
            <a:t>の</a:t>
          </a:r>
          <a:r>
            <a:rPr kumimoji="1" lang="ja-JP" altLang="ja-JP" sz="1050" b="0" i="0" baseline="0">
              <a:solidFill>
                <a:schemeClr val="tx1"/>
              </a:solidFill>
              <a:effectLst/>
              <a:latin typeface="+mn-ea"/>
              <a:ea typeface="+mn-ea"/>
              <a:cs typeface="+mn-cs"/>
            </a:rPr>
            <a:t>傾向が</a:t>
          </a:r>
          <a:r>
            <a:rPr kumimoji="1" lang="ja-JP" altLang="en-US" sz="1050" b="0" i="0" baseline="0">
              <a:solidFill>
                <a:schemeClr val="tx1"/>
              </a:solidFill>
              <a:effectLst/>
              <a:latin typeface="+mn-ea"/>
              <a:ea typeface="+mn-ea"/>
              <a:cs typeface="+mn-cs"/>
            </a:rPr>
            <a:t>今後も</a:t>
          </a:r>
          <a:r>
            <a:rPr kumimoji="1" lang="ja-JP" altLang="ja-JP" sz="1050" b="0" i="0" baseline="0">
              <a:solidFill>
                <a:schemeClr val="tx1"/>
              </a:solidFill>
              <a:effectLst/>
              <a:latin typeface="+mn-ea"/>
              <a:ea typeface="+mn-ea"/>
              <a:cs typeface="+mn-cs"/>
            </a:rPr>
            <a:t>懸念されるため、財政健全化に向けた取り組みを行い縮減に努める。</a:t>
          </a:r>
          <a:endParaRPr lang="ja-JP" altLang="ja-JP" sz="1050">
            <a:solidFill>
              <a:schemeClr val="tx1"/>
            </a:solidFill>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141288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10299700"/>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107015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08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60</xdr:row>
      <xdr:rowOff>141288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42525"/>
          <a:ext cx="889000" cy="3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45102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55563</xdr:rowOff>
    </xdr:from>
    <xdr:to>
      <xdr:col>73</xdr:col>
      <xdr:colOff>180975</xdr:colOff>
      <xdr:row>58</xdr:row>
      <xdr:rowOff>98425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28213"/>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59390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55563</xdr:rowOff>
    </xdr:from>
    <xdr:to>
      <xdr:col>69</xdr:col>
      <xdr:colOff>92075</xdr:colOff>
      <xdr:row>57</xdr:row>
      <xdr:rowOff>98425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8282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116540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145115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90488</xdr:rowOff>
    </xdr:from>
    <xdr:to>
      <xdr:col>78</xdr:col>
      <xdr:colOff>120650</xdr:colOff>
      <xdr:row>61</xdr:row>
      <xdr:rowOff>20638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46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4763</xdr:rowOff>
    </xdr:from>
    <xdr:to>
      <xdr:col>69</xdr:col>
      <xdr:colOff>142875</xdr:colOff>
      <xdr:row>57</xdr:row>
      <xdr:rowOff>106363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tx1"/>
              </a:solidFill>
              <a:effectLst/>
              <a:latin typeface="+mn-lt"/>
              <a:ea typeface="+mn-ea"/>
              <a:cs typeface="+mn-cs"/>
            </a:rPr>
            <a:t>H26</a:t>
          </a:r>
          <a:r>
            <a:rPr kumimoji="1" lang="ja-JP" altLang="ja-JP" sz="1100" b="0" i="0" baseline="0">
              <a:solidFill>
                <a:schemeClr val="tx1"/>
              </a:solidFill>
              <a:effectLst/>
              <a:latin typeface="+mn-lt"/>
              <a:ea typeface="+mn-ea"/>
              <a:cs typeface="+mn-cs"/>
            </a:rPr>
            <a:t>から</a:t>
          </a:r>
          <a:r>
            <a:rPr kumimoji="1" lang="en-US" altLang="ja-JP" sz="1100" b="0" i="0" baseline="0">
              <a:solidFill>
                <a:schemeClr val="tx1"/>
              </a:solidFill>
              <a:effectLst/>
              <a:latin typeface="+mn-lt"/>
              <a:ea typeface="+mn-ea"/>
              <a:cs typeface="+mn-cs"/>
            </a:rPr>
            <a:t>5</a:t>
          </a:r>
          <a:r>
            <a:rPr kumimoji="1" lang="ja-JP" altLang="ja-JP" sz="1100" b="0" i="0" baseline="0">
              <a:solidFill>
                <a:schemeClr val="tx1"/>
              </a:solidFill>
              <a:effectLst/>
              <a:latin typeface="+mn-lt"/>
              <a:ea typeface="+mn-ea"/>
              <a:cs typeface="+mn-cs"/>
            </a:rPr>
            <a:t>年間においては、類似団体内平均を下回っている。</a:t>
          </a:r>
          <a:endParaRPr lang="ja-JP" altLang="ja-JP" sz="1400">
            <a:solidFill>
              <a:schemeClr val="tx1"/>
            </a:solidFill>
            <a:effectLst/>
          </a:endParaRPr>
        </a:p>
        <a:p>
          <a:pPr eaLnBrk="1" fontAlgn="auto" latinLnBrk="0" hangingPunct="1"/>
          <a:r>
            <a:rPr kumimoji="1" lang="en-US" altLang="ja-JP" sz="1100">
              <a:solidFill>
                <a:schemeClr val="tx1"/>
              </a:solidFill>
              <a:effectLst/>
              <a:latin typeface="+mn-lt"/>
              <a:ea typeface="+mn-ea"/>
              <a:cs typeface="+mn-cs"/>
            </a:rPr>
            <a:t>H29</a:t>
          </a:r>
          <a:r>
            <a:rPr kumimoji="1" lang="ja-JP" altLang="en-US" sz="1100">
              <a:solidFill>
                <a:schemeClr val="tx1"/>
              </a:solidFill>
              <a:effectLst/>
              <a:latin typeface="+mn-lt"/>
              <a:ea typeface="+mn-ea"/>
              <a:cs typeface="+mn-cs"/>
            </a:rPr>
            <a:t>と比較して</a:t>
          </a:r>
          <a:r>
            <a:rPr kumimoji="1" lang="ja-JP" altLang="ja-JP" sz="1100">
              <a:solidFill>
                <a:schemeClr val="tx1"/>
              </a:solidFill>
              <a:effectLst/>
              <a:latin typeface="+mn-lt"/>
              <a:ea typeface="+mn-ea"/>
              <a:cs typeface="+mn-cs"/>
            </a:rPr>
            <a:t>伊都消防組合負担金</a:t>
          </a:r>
          <a:r>
            <a:rPr kumimoji="1" lang="ja-JP" altLang="en-US" sz="1100">
              <a:solidFill>
                <a:schemeClr val="tx1"/>
              </a:solidFill>
              <a:effectLst/>
              <a:latin typeface="+mn-lt"/>
              <a:ea typeface="+mn-ea"/>
              <a:cs typeface="+mn-cs"/>
            </a:rPr>
            <a:t>は増加したが</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消防団員報償費や企業支援事業補助金</a:t>
          </a:r>
          <a:r>
            <a:rPr kumimoji="1" lang="ja-JP" altLang="ja-JP" sz="1100">
              <a:solidFill>
                <a:schemeClr val="tx1"/>
              </a:solidFill>
              <a:effectLst/>
              <a:latin typeface="+mn-lt"/>
              <a:ea typeface="+mn-ea"/>
              <a:cs typeface="+mn-cs"/>
            </a:rPr>
            <a:t>等減少</a:t>
          </a:r>
          <a:r>
            <a:rPr kumimoji="1" lang="ja-JP" altLang="en-US" sz="1100">
              <a:solidFill>
                <a:schemeClr val="tx1"/>
              </a:solidFill>
              <a:effectLst/>
              <a:latin typeface="+mn-lt"/>
              <a:ea typeface="+mn-ea"/>
              <a:cs typeface="+mn-cs"/>
            </a:rPr>
            <a:t>により減少した。</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経常収支比率に占める割合は</a:t>
          </a:r>
          <a:r>
            <a:rPr kumimoji="1" lang="ja-JP" altLang="ja-JP" sz="1100" b="0" i="0" baseline="0">
              <a:solidFill>
                <a:schemeClr val="tx1"/>
              </a:solidFill>
              <a:effectLst/>
              <a:latin typeface="+mn-lt"/>
              <a:ea typeface="+mn-ea"/>
              <a:cs typeface="+mn-cs"/>
            </a:rPr>
            <a:t>、他の一部事務組合も含め依然大きい。</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96520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25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96520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39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138430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78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26670</xdr:rowOff>
    </xdr:from>
    <xdr:to>
      <xdr:col>65</xdr:col>
      <xdr:colOff>53975</xdr:colOff>
      <xdr:row>35</xdr:row>
      <xdr:rowOff>128270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138447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36000" bIns="0" rtlCol="0" anchor="t"/>
        <a:lstStyle/>
        <a:p>
          <a:pPr eaLnBrk="1" fontAlgn="auto" latinLnBrk="0" hangingPunct="1"/>
          <a:r>
            <a:rPr kumimoji="1" lang="ja-JP" altLang="en-US" sz="900" b="0" i="0" baseline="0">
              <a:solidFill>
                <a:srgbClr val="FF0000"/>
              </a:solidFill>
              <a:effectLst/>
              <a:latin typeface="+mn-ea"/>
              <a:ea typeface="+mn-ea"/>
              <a:cs typeface="+mn-cs"/>
            </a:rPr>
            <a:t>　</a:t>
          </a:r>
          <a:r>
            <a:rPr kumimoji="1" lang="ja-JP" altLang="ja-JP" sz="900" b="0" i="0" baseline="0">
              <a:solidFill>
                <a:schemeClr val="tx1"/>
              </a:solidFill>
              <a:effectLst/>
              <a:latin typeface="+mn-ea"/>
              <a:ea typeface="+mn-ea"/>
              <a:cs typeface="+mn-cs"/>
            </a:rPr>
            <a:t>依然として類似団体内平均等を上回っている。</a:t>
          </a:r>
          <a:endParaRPr lang="ja-JP" altLang="ja-JP" sz="900">
            <a:solidFill>
              <a:schemeClr val="tx1"/>
            </a:solidFill>
            <a:effectLst/>
            <a:latin typeface="+mn-ea"/>
            <a:ea typeface="+mn-ea"/>
          </a:endParaRPr>
        </a:p>
        <a:p>
          <a:pPr eaLnBrk="1" fontAlgn="auto" latinLnBrk="0" hangingPunct="1"/>
          <a:r>
            <a:rPr kumimoji="1" lang="ja-JP" altLang="ja-JP" sz="900" b="0" i="0" baseline="0">
              <a:solidFill>
                <a:schemeClr val="tx1"/>
              </a:solidFill>
              <a:effectLst/>
              <a:latin typeface="+mn-ea"/>
              <a:ea typeface="+mn-ea"/>
              <a:cs typeface="+mn-cs"/>
            </a:rPr>
            <a:t>　これらは、国の景気対策と相まって過去に実施してきた大規模な建設事業の償還額に加え、既発行の合併特例債や臨時財政対策債などの元利償還金の増加が主な要因</a:t>
          </a:r>
          <a:r>
            <a:rPr kumimoji="1" lang="ja-JP" altLang="en-US" sz="900" b="0" i="0" baseline="0">
              <a:solidFill>
                <a:schemeClr val="tx1"/>
              </a:solidFill>
              <a:effectLst/>
              <a:latin typeface="+mn-ea"/>
              <a:ea typeface="+mn-ea"/>
              <a:cs typeface="+mn-cs"/>
            </a:rPr>
            <a:t>となっている</a:t>
          </a:r>
          <a:r>
            <a:rPr kumimoji="1" lang="ja-JP" altLang="ja-JP" sz="900" b="0" i="0" baseline="0">
              <a:solidFill>
                <a:schemeClr val="tx1"/>
              </a:solidFill>
              <a:effectLst/>
              <a:latin typeface="+mn-ea"/>
              <a:ea typeface="+mn-ea"/>
              <a:cs typeface="+mn-cs"/>
            </a:rPr>
            <a:t>。</a:t>
          </a:r>
          <a:endParaRPr lang="ja-JP" altLang="ja-JP" sz="900">
            <a:solidFill>
              <a:schemeClr val="tx1"/>
            </a:solidFill>
            <a:effectLst/>
            <a:latin typeface="+mn-ea"/>
            <a:ea typeface="+mn-ea"/>
          </a:endParaRPr>
        </a:p>
        <a:p>
          <a:r>
            <a:rPr kumimoji="1" lang="ja-JP" altLang="ja-JP" sz="900" b="0" i="0" baseline="0">
              <a:solidFill>
                <a:schemeClr val="tx1"/>
              </a:solidFill>
              <a:effectLst/>
              <a:latin typeface="+mn-ea"/>
              <a:ea typeface="+mn-ea"/>
              <a:cs typeface="+mn-cs"/>
            </a:rPr>
            <a:t>　また、</a:t>
          </a:r>
          <a:r>
            <a:rPr kumimoji="1" lang="en-US" altLang="ja-JP" sz="900" b="0" i="0" baseline="0">
              <a:solidFill>
                <a:schemeClr val="tx1"/>
              </a:solidFill>
              <a:effectLst/>
              <a:latin typeface="+mn-ea"/>
              <a:ea typeface="+mn-ea"/>
              <a:cs typeface="+mn-cs"/>
            </a:rPr>
            <a:t>H28</a:t>
          </a:r>
          <a:r>
            <a:rPr kumimoji="1" lang="ja-JP" altLang="en-US" sz="900" b="0" i="0" baseline="0">
              <a:solidFill>
                <a:schemeClr val="tx1"/>
              </a:solidFill>
              <a:effectLst/>
              <a:latin typeface="+mn-ea"/>
              <a:ea typeface="+mn-ea"/>
              <a:cs typeface="+mn-cs"/>
            </a:rPr>
            <a:t>及び</a:t>
          </a:r>
          <a:r>
            <a:rPr kumimoji="1" lang="en-US" altLang="ja-JP" sz="900" b="0" i="0" baseline="0">
              <a:solidFill>
                <a:schemeClr val="tx1"/>
              </a:solidFill>
              <a:effectLst/>
              <a:latin typeface="+mn-ea"/>
              <a:ea typeface="+mn-ea"/>
              <a:cs typeface="+mn-cs"/>
            </a:rPr>
            <a:t>H29</a:t>
          </a:r>
          <a:r>
            <a:rPr kumimoji="1" lang="ja-JP" altLang="en-US" sz="900" b="0" i="0" baseline="0">
              <a:solidFill>
                <a:schemeClr val="tx1"/>
              </a:solidFill>
              <a:effectLst/>
              <a:latin typeface="+mn-ea"/>
              <a:ea typeface="+mn-ea"/>
              <a:cs typeface="+mn-cs"/>
            </a:rPr>
            <a:t>は</a:t>
          </a:r>
          <a:r>
            <a:rPr kumimoji="1" lang="ja-JP" altLang="en-US" sz="900">
              <a:solidFill>
                <a:schemeClr val="tx1"/>
              </a:solidFill>
              <a:effectLst/>
              <a:latin typeface="+mn-ea"/>
              <a:ea typeface="+mn-ea"/>
              <a:cs typeface="+mn-cs"/>
            </a:rPr>
            <a:t>小中学校改築にかかる合併特例債の元金償還が始まった影響などにより数値が増加し、</a:t>
          </a:r>
          <a:r>
            <a:rPr kumimoji="1" lang="en-US" altLang="ja-JP" sz="900">
              <a:solidFill>
                <a:schemeClr val="tx1"/>
              </a:solidFill>
              <a:effectLst/>
              <a:latin typeface="+mn-ea"/>
              <a:ea typeface="+mn-ea"/>
              <a:cs typeface="+mn-cs"/>
            </a:rPr>
            <a:t>H30</a:t>
          </a:r>
          <a:r>
            <a:rPr kumimoji="1" lang="ja-JP" altLang="en-US" sz="900">
              <a:solidFill>
                <a:schemeClr val="tx1"/>
              </a:solidFill>
              <a:effectLst/>
              <a:latin typeface="+mn-ea"/>
              <a:ea typeface="+mn-ea"/>
              <a:cs typeface="+mn-cs"/>
            </a:rPr>
            <a:t>においても依然高い数値となっている。</a:t>
          </a:r>
          <a:endParaRPr lang="ja-JP" altLang="ja-JP" sz="900">
            <a:solidFill>
              <a:schemeClr val="tx1"/>
            </a:solidFill>
            <a:effectLst/>
            <a:latin typeface="+mn-ea"/>
            <a:ea typeface="+mn-ea"/>
          </a:endParaRPr>
        </a:p>
        <a:p>
          <a:r>
            <a:rPr kumimoji="1" lang="ja-JP" altLang="ja-JP" sz="900">
              <a:solidFill>
                <a:schemeClr val="tx1"/>
              </a:solidFill>
              <a:effectLst/>
              <a:latin typeface="+mn-ea"/>
              <a:ea typeface="+mn-ea"/>
              <a:cs typeface="+mn-cs"/>
            </a:rPr>
            <a:t>　財政健全化に向けた公債費抑制に取り組んでいるが、大型事業が続いていることから、今後より一層縮減の対応が必要となる。</a:t>
          </a:r>
          <a:endParaRPr lang="ja-JP" altLang="ja-JP" sz="900">
            <a:solidFill>
              <a:schemeClr val="tx1"/>
            </a:solidFill>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58420</xdr:rowOff>
    </xdr:from>
    <xdr:to>
      <xdr:col>24</xdr:col>
      <xdr:colOff>25400</xdr:colOff>
      <xdr:row>80</xdr:row>
      <xdr:rowOff>84545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7744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78014</xdr:rowOff>
    </xdr:from>
    <xdr:to>
      <xdr:col>19</xdr:col>
      <xdr:colOff>187325</xdr:colOff>
      <xdr:row>80</xdr:row>
      <xdr:rowOff>84545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7940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118836</xdr:rowOff>
    </xdr:from>
    <xdr:to>
      <xdr:col>15</xdr:col>
      <xdr:colOff>98425</xdr:colOff>
      <xdr:row>80</xdr:row>
      <xdr:rowOff>78014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663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118836</xdr:rowOff>
    </xdr:from>
    <xdr:to>
      <xdr:col>11</xdr:col>
      <xdr:colOff>9525</xdr:colOff>
      <xdr:row>80</xdr:row>
      <xdr:rowOff>32294</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7620</xdr:rowOff>
    </xdr:from>
    <xdr:to>
      <xdr:col>24</xdr:col>
      <xdr:colOff>76200</xdr:colOff>
      <xdr:row>80</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151147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33745</xdr:rowOff>
    </xdr:from>
    <xdr:to>
      <xdr:col>20</xdr:col>
      <xdr:colOff>38100</xdr:colOff>
      <xdr:row>80</xdr:row>
      <xdr:rowOff>135345</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120122</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8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27214</xdr:rowOff>
    </xdr:from>
    <xdr:to>
      <xdr:col>15</xdr:col>
      <xdr:colOff>149225</xdr:colOff>
      <xdr:row>80</xdr:row>
      <xdr:rowOff>128814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113591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68036</xdr:rowOff>
    </xdr:from>
    <xdr:to>
      <xdr:col>11</xdr:col>
      <xdr:colOff>60325</xdr:colOff>
      <xdr:row>79</xdr:row>
      <xdr:rowOff>169636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154413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152944</xdr:rowOff>
    </xdr:from>
    <xdr:to>
      <xdr:col>6</xdr:col>
      <xdr:colOff>171450</xdr:colOff>
      <xdr:row>80</xdr:row>
      <xdr:rowOff>83094</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67871</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78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rIns="72000" bIns="0" rtlCol="0" anchor="t"/>
        <a:lstStyle/>
        <a:p>
          <a:pPr eaLnBrk="1" fontAlgn="auto" latinLnBrk="0" hangingPunct="1"/>
          <a:r>
            <a:rPr kumimoji="1" lang="ja-JP" altLang="en-US" sz="1100" b="0" i="0" baseline="0">
              <a:solidFill>
                <a:schemeClr val="tx1"/>
              </a:solidFill>
              <a:effectLst/>
              <a:latin typeface="+mn-ea"/>
              <a:ea typeface="+mn-ea"/>
              <a:cs typeface="+mn-cs"/>
            </a:rPr>
            <a:t>　</a:t>
          </a:r>
          <a:r>
            <a:rPr kumimoji="1" lang="ja-JP" altLang="ja-JP" sz="1050" b="0" i="0" baseline="0">
              <a:solidFill>
                <a:schemeClr val="tx1"/>
              </a:solidFill>
              <a:effectLst/>
              <a:latin typeface="+mn-ea"/>
              <a:ea typeface="+mn-ea"/>
              <a:cs typeface="+mn-cs"/>
            </a:rPr>
            <a:t>類似団体内平均</a:t>
          </a:r>
          <a:r>
            <a:rPr kumimoji="1" lang="ja-JP" altLang="en-US" sz="1050" b="0" i="0" baseline="0">
              <a:solidFill>
                <a:schemeClr val="tx1"/>
              </a:solidFill>
              <a:effectLst/>
              <a:latin typeface="+mn-ea"/>
              <a:ea typeface="+mn-ea"/>
              <a:cs typeface="+mn-cs"/>
            </a:rPr>
            <a:t>は上回っているが、</a:t>
          </a:r>
          <a:r>
            <a:rPr kumimoji="1" lang="ja-JP" altLang="ja-JP" sz="1050" b="0" i="0" baseline="0">
              <a:solidFill>
                <a:schemeClr val="tx1"/>
              </a:solidFill>
              <a:effectLst/>
              <a:latin typeface="+mn-ea"/>
              <a:ea typeface="+mn-ea"/>
              <a:cs typeface="+mn-cs"/>
            </a:rPr>
            <a:t>全国、県平均</a:t>
          </a:r>
          <a:r>
            <a:rPr kumimoji="1" lang="ja-JP" altLang="en-US" sz="1050" b="0" i="0" baseline="0">
              <a:solidFill>
                <a:schemeClr val="tx1"/>
              </a:solidFill>
              <a:effectLst/>
              <a:latin typeface="+mn-ea"/>
              <a:ea typeface="+mn-ea"/>
              <a:cs typeface="+mn-cs"/>
            </a:rPr>
            <a:t>については下回った</a:t>
          </a:r>
          <a:r>
            <a:rPr kumimoji="1" lang="ja-JP" altLang="ja-JP" sz="1050" b="0" i="0" baseline="0">
              <a:solidFill>
                <a:schemeClr val="tx1"/>
              </a:solidFill>
              <a:effectLst/>
              <a:latin typeface="+mn-ea"/>
              <a:ea typeface="+mn-ea"/>
              <a:cs typeface="+mn-cs"/>
            </a:rPr>
            <a:t>。</a:t>
          </a:r>
          <a:endParaRPr lang="ja-JP" altLang="ja-JP" sz="1050">
            <a:solidFill>
              <a:schemeClr val="tx1"/>
            </a:solidFill>
            <a:effectLst/>
            <a:latin typeface="+mn-ea"/>
            <a:ea typeface="+mn-ea"/>
          </a:endParaRPr>
        </a:p>
        <a:p>
          <a:pPr eaLnBrk="1" fontAlgn="auto" latinLnBrk="0" hangingPunct="1"/>
          <a:r>
            <a:rPr kumimoji="1" lang="ja-JP" altLang="ja-JP" sz="1050" b="0" i="0" baseline="0">
              <a:solidFill>
                <a:schemeClr val="tx1"/>
              </a:solidFill>
              <a:effectLst/>
              <a:latin typeface="+mn-ea"/>
              <a:ea typeface="+mn-ea"/>
              <a:cs typeface="+mn-cs"/>
            </a:rPr>
            <a:t>　</a:t>
          </a:r>
          <a:r>
            <a:rPr kumimoji="1" lang="en-US" altLang="ja-JP" sz="1050" b="0" i="0" baseline="0">
              <a:solidFill>
                <a:schemeClr val="tx1"/>
              </a:solidFill>
              <a:effectLst/>
              <a:latin typeface="+mn-ea"/>
              <a:ea typeface="+mn-ea"/>
              <a:cs typeface="+mn-cs"/>
            </a:rPr>
            <a:t>H30</a:t>
          </a:r>
          <a:r>
            <a:rPr kumimoji="1" lang="ja-JP" altLang="ja-JP" sz="1050" b="0" i="0" baseline="0">
              <a:solidFill>
                <a:schemeClr val="tx1"/>
              </a:solidFill>
              <a:effectLst/>
              <a:latin typeface="+mn-ea"/>
              <a:ea typeface="+mn-ea"/>
              <a:cs typeface="+mn-cs"/>
            </a:rPr>
            <a:t>構成比では、人件費の占める割合が高く「</a:t>
          </a:r>
          <a:r>
            <a:rPr kumimoji="1" lang="en-US" altLang="ja-JP" sz="1050" b="0" i="0" baseline="0">
              <a:solidFill>
                <a:schemeClr val="tx1"/>
              </a:solidFill>
              <a:effectLst/>
              <a:latin typeface="+mn-ea"/>
              <a:ea typeface="+mn-ea"/>
              <a:cs typeface="+mn-cs"/>
            </a:rPr>
            <a:t>22.3%</a:t>
          </a:r>
          <a:r>
            <a:rPr kumimoji="1" lang="ja-JP" altLang="ja-JP" sz="1050" b="0" i="0" baseline="0">
              <a:solidFill>
                <a:schemeClr val="tx1"/>
              </a:solidFill>
              <a:effectLst/>
              <a:latin typeface="+mn-ea"/>
              <a:ea typeface="+mn-ea"/>
              <a:cs typeface="+mn-cs"/>
            </a:rPr>
            <a:t>」、次いで物件費「</a:t>
          </a:r>
          <a:r>
            <a:rPr kumimoji="1" lang="en-US" altLang="ja-JP" sz="1050" b="0" i="0" baseline="0">
              <a:solidFill>
                <a:schemeClr val="tx1"/>
              </a:solidFill>
              <a:effectLst/>
              <a:latin typeface="+mn-ea"/>
              <a:ea typeface="+mn-ea"/>
              <a:cs typeface="+mn-cs"/>
            </a:rPr>
            <a:t>18.9%</a:t>
          </a:r>
          <a:r>
            <a:rPr kumimoji="1" lang="ja-JP" altLang="ja-JP" sz="1050" b="0" i="0" baseline="0">
              <a:solidFill>
                <a:schemeClr val="tx1"/>
              </a:solidFill>
              <a:effectLst/>
              <a:latin typeface="+mn-ea"/>
              <a:ea typeface="+mn-ea"/>
              <a:cs typeface="+mn-cs"/>
            </a:rPr>
            <a:t>」、繰出金「</a:t>
          </a:r>
          <a:r>
            <a:rPr kumimoji="1" lang="en-US" altLang="ja-JP" sz="1050" b="0" i="0" baseline="0">
              <a:solidFill>
                <a:schemeClr val="tx1"/>
              </a:solidFill>
              <a:effectLst/>
              <a:latin typeface="+mn-ea"/>
              <a:ea typeface="+mn-ea"/>
              <a:cs typeface="+mn-cs"/>
            </a:rPr>
            <a:t>16.8%</a:t>
          </a:r>
          <a:r>
            <a:rPr kumimoji="1" lang="ja-JP" altLang="ja-JP" sz="1050" b="0" i="0" baseline="0">
              <a:solidFill>
                <a:schemeClr val="tx1"/>
              </a:solidFill>
              <a:effectLst/>
              <a:latin typeface="+mn-ea"/>
              <a:ea typeface="+mn-ea"/>
              <a:cs typeface="+mn-cs"/>
            </a:rPr>
            <a:t>」、補助費等「</a:t>
          </a:r>
          <a:r>
            <a:rPr kumimoji="1" lang="en-US" altLang="ja-JP" sz="1050" b="0" i="0" baseline="0">
              <a:solidFill>
                <a:schemeClr val="tx1"/>
              </a:solidFill>
              <a:effectLst/>
              <a:latin typeface="+mn-ea"/>
              <a:ea typeface="+mn-ea"/>
              <a:cs typeface="+mn-cs"/>
            </a:rPr>
            <a:t>12.9%</a:t>
          </a:r>
          <a:r>
            <a:rPr kumimoji="1" lang="ja-JP" altLang="ja-JP" sz="1050" b="0" i="0" baseline="0">
              <a:solidFill>
                <a:schemeClr val="tx1"/>
              </a:solidFill>
              <a:effectLst/>
              <a:latin typeface="+mn-ea"/>
              <a:ea typeface="+mn-ea"/>
              <a:cs typeface="+mn-cs"/>
            </a:rPr>
            <a:t>」、扶助費「</a:t>
          </a:r>
          <a:r>
            <a:rPr kumimoji="1" lang="en-US" altLang="ja-JP" sz="1050" b="0" i="0" baseline="0">
              <a:solidFill>
                <a:schemeClr val="tx1"/>
              </a:solidFill>
              <a:effectLst/>
              <a:latin typeface="+mn-ea"/>
              <a:ea typeface="+mn-ea"/>
              <a:cs typeface="+mn-cs"/>
            </a:rPr>
            <a:t>4.0%</a:t>
          </a:r>
          <a:r>
            <a:rPr kumimoji="1" lang="ja-JP" altLang="ja-JP" sz="1050" b="0" i="0" baseline="0">
              <a:solidFill>
                <a:schemeClr val="tx1"/>
              </a:solidFill>
              <a:effectLst/>
              <a:latin typeface="+mn-ea"/>
              <a:ea typeface="+mn-ea"/>
              <a:cs typeface="+mn-cs"/>
            </a:rPr>
            <a:t>」、維持補修費「</a:t>
          </a:r>
          <a:r>
            <a:rPr kumimoji="1" lang="en-US" altLang="ja-JP" sz="1050" b="0" i="0" baseline="0">
              <a:solidFill>
                <a:schemeClr val="tx1"/>
              </a:solidFill>
              <a:effectLst/>
              <a:latin typeface="+mn-ea"/>
              <a:ea typeface="+mn-ea"/>
              <a:cs typeface="+mn-cs"/>
            </a:rPr>
            <a:t>0.6%</a:t>
          </a:r>
          <a:r>
            <a:rPr kumimoji="1" lang="ja-JP" altLang="ja-JP" sz="1050" b="0" i="0" baseline="0">
              <a:solidFill>
                <a:schemeClr val="tx1"/>
              </a:solidFill>
              <a:effectLst/>
              <a:latin typeface="+mn-ea"/>
              <a:ea typeface="+mn-ea"/>
              <a:cs typeface="+mn-cs"/>
            </a:rPr>
            <a:t>」となっている。</a:t>
          </a:r>
          <a:endParaRPr lang="ja-JP" altLang="ja-JP" sz="1050">
            <a:solidFill>
              <a:schemeClr val="tx1"/>
            </a:solidFill>
            <a:effectLst/>
            <a:latin typeface="+mn-ea"/>
            <a:ea typeface="+mn-ea"/>
          </a:endParaRPr>
        </a:p>
        <a:p>
          <a:pPr eaLnBrk="1" fontAlgn="auto" latinLnBrk="0" hangingPunct="1"/>
          <a:r>
            <a:rPr kumimoji="1" lang="ja-JP" altLang="ja-JP" sz="1050" b="0" i="0" baseline="0">
              <a:solidFill>
                <a:srgbClr val="FF0000"/>
              </a:solidFill>
              <a:effectLst/>
              <a:latin typeface="+mn-ea"/>
              <a:ea typeface="+mn-ea"/>
              <a:cs typeface="+mn-cs"/>
            </a:rPr>
            <a:t>　</a:t>
          </a:r>
          <a:r>
            <a:rPr kumimoji="1" lang="en-US" altLang="ja-JP" sz="1050" b="0" i="0" baseline="0">
              <a:solidFill>
                <a:schemeClr val="tx1"/>
              </a:solidFill>
              <a:effectLst/>
              <a:latin typeface="+mn-ea"/>
              <a:ea typeface="+mn-ea"/>
              <a:cs typeface="+mn-cs"/>
            </a:rPr>
            <a:t>H29‐H30</a:t>
          </a:r>
          <a:r>
            <a:rPr kumimoji="1" lang="ja-JP" altLang="ja-JP" sz="1050" b="0" i="0" baseline="0">
              <a:solidFill>
                <a:schemeClr val="tx1"/>
              </a:solidFill>
              <a:effectLst/>
              <a:latin typeface="+mn-ea"/>
              <a:ea typeface="+mn-ea"/>
              <a:cs typeface="+mn-cs"/>
            </a:rPr>
            <a:t>比較では、公債費以外で「</a:t>
          </a:r>
          <a:r>
            <a:rPr kumimoji="1" lang="en-US" altLang="ja-JP" sz="1050" b="0" i="0" baseline="0">
              <a:solidFill>
                <a:schemeClr val="tx1"/>
              </a:solidFill>
              <a:effectLst/>
              <a:latin typeface="+mn-ea"/>
              <a:ea typeface="+mn-ea"/>
              <a:cs typeface="+mn-cs"/>
            </a:rPr>
            <a:t>-2.4</a:t>
          </a:r>
          <a:r>
            <a:rPr kumimoji="1" lang="ja-JP" altLang="ja-JP" sz="1050" b="0" i="0" baseline="0">
              <a:solidFill>
                <a:schemeClr val="tx1"/>
              </a:solidFill>
              <a:effectLst/>
              <a:latin typeface="+mn-ea"/>
              <a:ea typeface="+mn-ea"/>
              <a:cs typeface="+mn-cs"/>
            </a:rPr>
            <a:t>」、人件費で「</a:t>
          </a:r>
          <a:r>
            <a:rPr kumimoji="1" lang="en-US" altLang="ja-JP" sz="1050" b="0" i="0" baseline="0">
              <a:solidFill>
                <a:schemeClr val="tx1"/>
              </a:solidFill>
              <a:effectLst/>
              <a:latin typeface="+mn-ea"/>
              <a:ea typeface="+mn-ea"/>
              <a:cs typeface="+mn-cs"/>
            </a:rPr>
            <a:t>-0.4</a:t>
          </a:r>
          <a:r>
            <a:rPr kumimoji="1" lang="ja-JP" altLang="ja-JP" sz="1050" b="0" i="0" baseline="0">
              <a:solidFill>
                <a:schemeClr val="tx1"/>
              </a:solidFill>
              <a:effectLst/>
              <a:latin typeface="+mn-ea"/>
              <a:ea typeface="+mn-ea"/>
              <a:cs typeface="+mn-cs"/>
            </a:rPr>
            <a:t>」、扶助費で「</a:t>
          </a:r>
          <a:r>
            <a:rPr kumimoji="1" lang="en-US" altLang="ja-JP" sz="1050" b="0" i="0" baseline="0">
              <a:solidFill>
                <a:schemeClr val="tx1"/>
              </a:solidFill>
              <a:effectLst/>
              <a:latin typeface="+mn-ea"/>
              <a:ea typeface="+mn-ea"/>
              <a:cs typeface="+mn-cs"/>
            </a:rPr>
            <a:t>+0.2</a:t>
          </a:r>
          <a:r>
            <a:rPr kumimoji="1" lang="ja-JP" altLang="ja-JP" sz="1050" b="0" i="0" baseline="0">
              <a:solidFill>
                <a:schemeClr val="tx1"/>
              </a:solidFill>
              <a:effectLst/>
              <a:latin typeface="+mn-ea"/>
              <a:ea typeface="+mn-ea"/>
              <a:cs typeface="+mn-cs"/>
            </a:rPr>
            <a:t>」、物件費で「</a:t>
          </a:r>
          <a:r>
            <a:rPr kumimoji="1" lang="en-US" altLang="ja-JP" sz="1050" b="0" i="0" baseline="0">
              <a:solidFill>
                <a:schemeClr val="tx1"/>
              </a:solidFill>
              <a:effectLst/>
              <a:latin typeface="+mn-ea"/>
              <a:ea typeface="+mn-ea"/>
              <a:cs typeface="+mn-cs"/>
            </a:rPr>
            <a:t>-1.0</a:t>
          </a:r>
          <a:r>
            <a:rPr kumimoji="1" lang="ja-JP" altLang="ja-JP" sz="1050" b="0" i="0" baseline="0">
              <a:solidFill>
                <a:schemeClr val="tx1"/>
              </a:solidFill>
              <a:effectLst/>
              <a:latin typeface="+mn-ea"/>
              <a:ea typeface="+mn-ea"/>
              <a:cs typeface="+mn-cs"/>
            </a:rPr>
            <a:t>」、補助費等で「</a:t>
          </a:r>
          <a:r>
            <a:rPr kumimoji="1" lang="en-US" altLang="ja-JP" sz="1050" b="0" i="0" baseline="0">
              <a:solidFill>
                <a:schemeClr val="tx1"/>
              </a:solidFill>
              <a:effectLst/>
              <a:latin typeface="+mn-ea"/>
              <a:ea typeface="+mn-ea"/>
              <a:cs typeface="+mn-cs"/>
            </a:rPr>
            <a:t>-0.2</a:t>
          </a:r>
          <a:r>
            <a:rPr kumimoji="1" lang="ja-JP" altLang="ja-JP" sz="1050" b="0" i="0" baseline="0">
              <a:solidFill>
                <a:schemeClr val="tx1"/>
              </a:solidFill>
              <a:effectLst/>
              <a:latin typeface="+mn-ea"/>
              <a:ea typeface="+mn-ea"/>
              <a:cs typeface="+mn-cs"/>
            </a:rPr>
            <a:t>」、その他で「</a:t>
          </a:r>
          <a:r>
            <a:rPr kumimoji="1" lang="en-US" altLang="ja-JP" sz="1050" b="0" i="0" baseline="0">
              <a:solidFill>
                <a:schemeClr val="tx1"/>
              </a:solidFill>
              <a:effectLst/>
              <a:latin typeface="+mn-ea"/>
              <a:ea typeface="+mn-ea"/>
              <a:cs typeface="+mn-cs"/>
            </a:rPr>
            <a:t>-0.7</a:t>
          </a:r>
          <a:r>
            <a:rPr kumimoji="1" lang="ja-JP" altLang="ja-JP" sz="1050" b="0" i="0" baseline="0">
              <a:solidFill>
                <a:schemeClr val="tx1"/>
              </a:solidFill>
              <a:effectLst/>
              <a:latin typeface="+mn-ea"/>
              <a:ea typeface="+mn-ea"/>
              <a:cs typeface="+mn-cs"/>
            </a:rPr>
            <a:t>」となっている。</a:t>
          </a:r>
          <a:endParaRPr lang="ja-JP" altLang="ja-JP" sz="1050">
            <a:solidFill>
              <a:schemeClr val="tx1"/>
            </a:solidFill>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29845</xdr:rowOff>
    </xdr:from>
    <xdr:to>
      <xdr:col>82</xdr:col>
      <xdr:colOff>107950</xdr:colOff>
      <xdr:row>79</xdr:row>
      <xdr:rowOff>161289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3574395"/>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79</xdr:row>
      <xdr:rowOff>161289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4772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78</xdr:row>
      <xdr:rowOff>104139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225780"/>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58420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flipV="1">
          <a:off x="13004800" y="13225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136542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150495</xdr:rowOff>
    </xdr:from>
    <xdr:to>
      <xdr:col>82</xdr:col>
      <xdr:colOff>158750</xdr:colOff>
      <xdr:row>79</xdr:row>
      <xdr:rowOff>80645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122572</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5374</xdr:rowOff>
    </xdr:from>
    <xdr:to>
      <xdr:col>29</xdr:col>
      <xdr:colOff>127000</xdr:colOff>
      <xdr:row>18</xdr:row>
      <xdr:rowOff>12798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39099"/>
          <a:ext cx="647700" cy="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161862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2761</xdr:rowOff>
    </xdr:from>
    <xdr:to>
      <xdr:col>26</xdr:col>
      <xdr:colOff>50800</xdr:colOff>
      <xdr:row>18</xdr:row>
      <xdr:rowOff>5374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6486"/>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123044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129504</xdr:rowOff>
    </xdr:from>
    <xdr:to>
      <xdr:col>22</xdr:col>
      <xdr:colOff>114300</xdr:colOff>
      <xdr:row>18</xdr:row>
      <xdr:rowOff>2761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91779"/>
          <a:ext cx="698500" cy="4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131850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5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129504</xdr:rowOff>
    </xdr:from>
    <xdr:to>
      <xdr:col>18</xdr:col>
      <xdr:colOff>177800</xdr:colOff>
      <xdr:row>17</xdr:row>
      <xdr:rowOff>136405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91779"/>
          <a:ext cx="698500" cy="6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85749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101033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133448</xdr:rowOff>
    </xdr:from>
    <xdr:to>
      <xdr:col>29</xdr:col>
      <xdr:colOff>177800</xdr:colOff>
      <xdr:row>18</xdr:row>
      <xdr:rowOff>63598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105525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126024</xdr:rowOff>
    </xdr:from>
    <xdr:to>
      <xdr:col>26</xdr:col>
      <xdr:colOff>101600</xdr:colOff>
      <xdr:row>18</xdr:row>
      <xdr:rowOff>56174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40951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123411</xdr:rowOff>
    </xdr:from>
    <xdr:to>
      <xdr:col>22</xdr:col>
      <xdr:colOff>165100</xdr:colOff>
      <xdr:row>18</xdr:row>
      <xdr:rowOff>53561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38338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78704</xdr:rowOff>
    </xdr:from>
    <xdr:to>
      <xdr:col>19</xdr:col>
      <xdr:colOff>38100</xdr:colOff>
      <xdr:row>18</xdr:row>
      <xdr:rowOff>8854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40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165081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2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85605</xdr:rowOff>
    </xdr:from>
    <xdr:to>
      <xdr:col>15</xdr:col>
      <xdr:colOff>101600</xdr:colOff>
      <xdr:row>18</xdr:row>
      <xdr:rowOff>15755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7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55266</xdr:rowOff>
    </xdr:from>
    <xdr:to>
      <xdr:col>29</xdr:col>
      <xdr:colOff>127000</xdr:colOff>
      <xdr:row>35</xdr:row>
      <xdr:rowOff>59175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65616"/>
          <a:ext cx="647700" cy="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55266</xdr:rowOff>
    </xdr:from>
    <xdr:to>
      <xdr:col>26</xdr:col>
      <xdr:colOff>50800</xdr:colOff>
      <xdr:row>35</xdr:row>
      <xdr:rowOff>104894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65616"/>
          <a:ext cx="698500" cy="49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104894</xdr:rowOff>
    </xdr:from>
    <xdr:to>
      <xdr:col>22</xdr:col>
      <xdr:colOff>114300</xdr:colOff>
      <xdr:row>35</xdr:row>
      <xdr:rowOff>243380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15244"/>
          <a:ext cx="698500" cy="138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208999</xdr:rowOff>
    </xdr:from>
    <xdr:to>
      <xdr:col>18</xdr:col>
      <xdr:colOff>177800</xdr:colOff>
      <xdr:row>35</xdr:row>
      <xdr:rowOff>243380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19349"/>
          <a:ext cx="698500" cy="34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8375</xdr:rowOff>
    </xdr:from>
    <xdr:to>
      <xdr:col>29</xdr:col>
      <xdr:colOff>177800</xdr:colOff>
      <xdr:row>35</xdr:row>
      <xdr:rowOff>109975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1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196352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4466</xdr:rowOff>
    </xdr:from>
    <xdr:to>
      <xdr:col>26</xdr:col>
      <xdr:colOff>101600</xdr:colOff>
      <xdr:row>35</xdr:row>
      <xdr:rowOff>106066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1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116242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54094</xdr:rowOff>
    </xdr:from>
    <xdr:to>
      <xdr:col>22</xdr:col>
      <xdr:colOff>165100</xdr:colOff>
      <xdr:row>35</xdr:row>
      <xdr:rowOff>155694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6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165871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192580</xdr:rowOff>
    </xdr:from>
    <xdr:to>
      <xdr:col>19</xdr:col>
      <xdr:colOff>38100</xdr:colOff>
      <xdr:row>35</xdr:row>
      <xdr:rowOff>294180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0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278957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8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158199</xdr:rowOff>
    </xdr:from>
    <xdr:to>
      <xdr:col>15</xdr:col>
      <xdr:colOff>101600</xdr:colOff>
      <xdr:row>35</xdr:row>
      <xdr:rowOff>259799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68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244576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5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37565</xdr:rowOff>
    </xdr:from>
    <xdr:to>
      <xdr:col>24</xdr:col>
      <xdr:colOff>63500</xdr:colOff>
      <xdr:row>37</xdr:row>
      <xdr:rowOff>51003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81215"/>
          <a:ext cx="8382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71625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2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37565</xdr:rowOff>
    </xdr:from>
    <xdr:to>
      <xdr:col>19</xdr:col>
      <xdr:colOff>177800</xdr:colOff>
      <xdr:row>37</xdr:row>
      <xdr:rowOff>92216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1215"/>
          <a:ext cx="8890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15281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167361</xdr:rowOff>
    </xdr:from>
    <xdr:to>
      <xdr:col>15</xdr:col>
      <xdr:colOff>50800</xdr:colOff>
      <xdr:row>37</xdr:row>
      <xdr:rowOff>92216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39561"/>
          <a:ext cx="889000" cy="9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154184</xdr:rowOff>
    </xdr:from>
    <xdr:to>
      <xdr:col>10</xdr:col>
      <xdr:colOff>114300</xdr:colOff>
      <xdr:row>36</xdr:row>
      <xdr:rowOff>167361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26384"/>
          <a:ext cx="889000" cy="1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121041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203</xdr:rowOff>
    </xdr:from>
    <xdr:to>
      <xdr:col>24</xdr:col>
      <xdr:colOff>114300</xdr:colOff>
      <xdr:row>37</xdr:row>
      <xdr:rowOff>101803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150080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158215</xdr:rowOff>
    </xdr:from>
    <xdr:to>
      <xdr:col>20</xdr:col>
      <xdr:colOff>38100</xdr:colOff>
      <xdr:row>37</xdr:row>
      <xdr:rowOff>88365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79492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41416</xdr:rowOff>
    </xdr:from>
    <xdr:to>
      <xdr:col>15</xdr:col>
      <xdr:colOff>101600</xdr:colOff>
      <xdr:row>37</xdr:row>
      <xdr:rowOff>143016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134144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116561</xdr:rowOff>
    </xdr:from>
    <xdr:to>
      <xdr:col>10</xdr:col>
      <xdr:colOff>165100</xdr:colOff>
      <xdr:row>37</xdr:row>
      <xdr:rowOff>46711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37838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103384</xdr:rowOff>
    </xdr:from>
    <xdr:to>
      <xdr:col>6</xdr:col>
      <xdr:colOff>38100</xdr:colOff>
      <xdr:row>37</xdr:row>
      <xdr:rowOff>33534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7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24661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6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114950</xdr:rowOff>
    </xdr:from>
    <xdr:to>
      <xdr:col>24</xdr:col>
      <xdr:colOff>63500</xdr:colOff>
      <xdr:row>56</xdr:row>
      <xdr:rowOff>148212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716150"/>
          <a:ext cx="8382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140039</xdr:rowOff>
    </xdr:from>
    <xdr:to>
      <xdr:col>19</xdr:col>
      <xdr:colOff>177800</xdr:colOff>
      <xdr:row>56</xdr:row>
      <xdr:rowOff>148212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741239"/>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140039</xdr:rowOff>
    </xdr:from>
    <xdr:to>
      <xdr:col>15</xdr:col>
      <xdr:colOff>50800</xdr:colOff>
      <xdr:row>56</xdr:row>
      <xdr:rowOff>159771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741239"/>
          <a:ext cx="8890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159771</xdr:rowOff>
    </xdr:from>
    <xdr:to>
      <xdr:col>10</xdr:col>
      <xdr:colOff>114300</xdr:colOff>
      <xdr:row>57</xdr:row>
      <xdr:rowOff>30894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60971"/>
          <a:ext cx="889000" cy="4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64150</xdr:rowOff>
    </xdr:from>
    <xdr:to>
      <xdr:col>24</xdr:col>
      <xdr:colOff>114300</xdr:colOff>
      <xdr:row>56</xdr:row>
      <xdr:rowOff>165750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6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87027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516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97412</xdr:rowOff>
    </xdr:from>
    <xdr:to>
      <xdr:col>20</xdr:col>
      <xdr:colOff>38100</xdr:colOff>
      <xdr:row>57</xdr:row>
      <xdr:rowOff>27562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6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44089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89239</xdr:rowOff>
    </xdr:from>
    <xdr:to>
      <xdr:col>15</xdr:col>
      <xdr:colOff>101600</xdr:colOff>
      <xdr:row>57</xdr:row>
      <xdr:rowOff>19389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6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35916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46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108971</xdr:rowOff>
    </xdr:from>
    <xdr:to>
      <xdr:col>10</xdr:col>
      <xdr:colOff>165100</xdr:colOff>
      <xdr:row>57</xdr:row>
      <xdr:rowOff>39121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55648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8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151544</xdr:rowOff>
    </xdr:from>
    <xdr:to>
      <xdr:col>6</xdr:col>
      <xdr:colOff>38100</xdr:colOff>
      <xdr:row>57</xdr:row>
      <xdr:rowOff>81694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75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98221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5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34590</xdr:rowOff>
    </xdr:from>
    <xdr:to>
      <xdr:col>24</xdr:col>
      <xdr:colOff>63500</xdr:colOff>
      <xdr:row>78</xdr:row>
      <xdr:rowOff>43185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07690"/>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43185</xdr:rowOff>
    </xdr:from>
    <xdr:to>
      <xdr:col>19</xdr:col>
      <xdr:colOff>177800</xdr:colOff>
      <xdr:row>78</xdr:row>
      <xdr:rowOff>50318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1628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46157</xdr:rowOff>
    </xdr:from>
    <xdr:to>
      <xdr:col>15</xdr:col>
      <xdr:colOff>50800</xdr:colOff>
      <xdr:row>78</xdr:row>
      <xdr:rowOff>50318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19257"/>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46157</xdr:rowOff>
    </xdr:from>
    <xdr:to>
      <xdr:col>10</xdr:col>
      <xdr:colOff>114300</xdr:colOff>
      <xdr:row>78</xdr:row>
      <xdr:rowOff>52009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19257"/>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155240</xdr:rowOff>
    </xdr:from>
    <xdr:to>
      <xdr:col>24</xdr:col>
      <xdr:colOff>114300</xdr:colOff>
      <xdr:row>78</xdr:row>
      <xdr:rowOff>85390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70167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7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163835</xdr:rowOff>
    </xdr:from>
    <xdr:to>
      <xdr:col>20</xdr:col>
      <xdr:colOff>38100</xdr:colOff>
      <xdr:row>78</xdr:row>
      <xdr:rowOff>93985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85112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5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170968</xdr:rowOff>
    </xdr:from>
    <xdr:to>
      <xdr:col>15</xdr:col>
      <xdr:colOff>101600</xdr:colOff>
      <xdr:row>78</xdr:row>
      <xdr:rowOff>101118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92245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6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166807</xdr:rowOff>
    </xdr:from>
    <xdr:to>
      <xdr:col>10</xdr:col>
      <xdr:colOff>165100</xdr:colOff>
      <xdr:row>78</xdr:row>
      <xdr:rowOff>96957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88084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4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1209</xdr:rowOff>
    </xdr:from>
    <xdr:to>
      <xdr:col>6</xdr:col>
      <xdr:colOff>38100</xdr:colOff>
      <xdr:row>78</xdr:row>
      <xdr:rowOff>102809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93936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6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82322</xdr:rowOff>
    </xdr:from>
    <xdr:to>
      <xdr:col>24</xdr:col>
      <xdr:colOff>63500</xdr:colOff>
      <xdr:row>98</xdr:row>
      <xdr:rowOff>111565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884422"/>
          <a:ext cx="838200" cy="2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53077</xdr:rowOff>
    </xdr:from>
    <xdr:to>
      <xdr:col>19</xdr:col>
      <xdr:colOff>177800</xdr:colOff>
      <xdr:row>98</xdr:row>
      <xdr:rowOff>82322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855177"/>
          <a:ext cx="889000" cy="2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53077</xdr:rowOff>
    </xdr:from>
    <xdr:to>
      <xdr:col>15</xdr:col>
      <xdr:colOff>50800</xdr:colOff>
      <xdr:row>98</xdr:row>
      <xdr:rowOff>153090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55177"/>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144402</xdr:rowOff>
    </xdr:from>
    <xdr:to>
      <xdr:col>10</xdr:col>
      <xdr:colOff>114300</xdr:colOff>
      <xdr:row>98</xdr:row>
      <xdr:rowOff>153090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46502"/>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60765</xdr:rowOff>
    </xdr:from>
    <xdr:to>
      <xdr:col>24</xdr:col>
      <xdr:colOff>114300</xdr:colOff>
      <xdr:row>98</xdr:row>
      <xdr:rowOff>162365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147142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31522</xdr:rowOff>
    </xdr:from>
    <xdr:to>
      <xdr:col>20</xdr:col>
      <xdr:colOff>38100</xdr:colOff>
      <xdr:row>98</xdr:row>
      <xdr:rowOff>133122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124249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2277</xdr:rowOff>
    </xdr:from>
    <xdr:to>
      <xdr:col>15</xdr:col>
      <xdr:colOff>101600</xdr:colOff>
      <xdr:row>98</xdr:row>
      <xdr:rowOff>103877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95004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102290</xdr:rowOff>
    </xdr:from>
    <xdr:to>
      <xdr:col>10</xdr:col>
      <xdr:colOff>165100</xdr:colOff>
      <xdr:row>99</xdr:row>
      <xdr:rowOff>32440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9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23567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93602</xdr:rowOff>
    </xdr:from>
    <xdr:to>
      <xdr:col>6</xdr:col>
      <xdr:colOff>38100</xdr:colOff>
      <xdr:row>99</xdr:row>
      <xdr:rowOff>23752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170237</xdr:rowOff>
    </xdr:from>
    <xdr:to>
      <xdr:col>55</xdr:col>
      <xdr:colOff>0</xdr:colOff>
      <xdr:row>37</xdr:row>
      <xdr:rowOff>7057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342437"/>
          <a:ext cx="838200" cy="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163031</xdr:rowOff>
    </xdr:from>
    <xdr:to>
      <xdr:col>50</xdr:col>
      <xdr:colOff>114300</xdr:colOff>
      <xdr:row>36</xdr:row>
      <xdr:rowOff>170237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3523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163031</xdr:rowOff>
    </xdr:from>
    <xdr:to>
      <xdr:col>45</xdr:col>
      <xdr:colOff>177800</xdr:colOff>
      <xdr:row>37</xdr:row>
      <xdr:rowOff>10898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5231"/>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10898</xdr:rowOff>
    </xdr:from>
    <xdr:to>
      <xdr:col>41</xdr:col>
      <xdr:colOff>50800</xdr:colOff>
      <xdr:row>37</xdr:row>
      <xdr:rowOff>22542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54548"/>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127707</xdr:rowOff>
    </xdr:from>
    <xdr:to>
      <xdr:col>55</xdr:col>
      <xdr:colOff>50800</xdr:colOff>
      <xdr:row>37</xdr:row>
      <xdr:rowOff>57857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42634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119437</xdr:rowOff>
    </xdr:from>
    <xdr:to>
      <xdr:col>50</xdr:col>
      <xdr:colOff>165100</xdr:colOff>
      <xdr:row>37</xdr:row>
      <xdr:rowOff>49587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40714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112231</xdr:rowOff>
    </xdr:from>
    <xdr:to>
      <xdr:col>46</xdr:col>
      <xdr:colOff>38100</xdr:colOff>
      <xdr:row>37</xdr:row>
      <xdr:rowOff>42381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33508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131548</xdr:rowOff>
    </xdr:from>
    <xdr:to>
      <xdr:col>41</xdr:col>
      <xdr:colOff>101600</xdr:colOff>
      <xdr:row>37</xdr:row>
      <xdr:rowOff>61698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52825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143192</xdr:rowOff>
    </xdr:from>
    <xdr:to>
      <xdr:col>36</xdr:col>
      <xdr:colOff>165100</xdr:colOff>
      <xdr:row>37</xdr:row>
      <xdr:rowOff>73342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64469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162187</xdr:rowOff>
    </xdr:from>
    <xdr:to>
      <xdr:col>55</xdr:col>
      <xdr:colOff>0</xdr:colOff>
      <xdr:row>57</xdr:row>
      <xdr:rowOff>164099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63387"/>
          <a:ext cx="838200" cy="17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115819</xdr:rowOff>
    </xdr:from>
    <xdr:to>
      <xdr:col>50</xdr:col>
      <xdr:colOff>114300</xdr:colOff>
      <xdr:row>56</xdr:row>
      <xdr:rowOff>162187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17019"/>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50798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65260</xdr:rowOff>
    </xdr:from>
    <xdr:to>
      <xdr:col>45</xdr:col>
      <xdr:colOff>177800</xdr:colOff>
      <xdr:row>56</xdr:row>
      <xdr:rowOff>115819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495010"/>
          <a:ext cx="889000" cy="22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65260</xdr:rowOff>
    </xdr:from>
    <xdr:to>
      <xdr:col>41</xdr:col>
      <xdr:colOff>50800</xdr:colOff>
      <xdr:row>57</xdr:row>
      <xdr:rowOff>22627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495010"/>
          <a:ext cx="889000" cy="3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113299</xdr:rowOff>
    </xdr:from>
    <xdr:to>
      <xdr:col>55</xdr:col>
      <xdr:colOff>50800</xdr:colOff>
      <xdr:row>58</xdr:row>
      <xdr:rowOff>43449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28226</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111387</xdr:rowOff>
    </xdr:from>
    <xdr:to>
      <xdr:col>50</xdr:col>
      <xdr:colOff>165100</xdr:colOff>
      <xdr:row>57</xdr:row>
      <xdr:rowOff>41537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1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32664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805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65019</xdr:rowOff>
    </xdr:from>
    <xdr:to>
      <xdr:col>46</xdr:col>
      <xdr:colOff>38100</xdr:colOff>
      <xdr:row>56</xdr:row>
      <xdr:rowOff>166619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6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11696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4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14460</xdr:rowOff>
    </xdr:from>
    <xdr:to>
      <xdr:col>41</xdr:col>
      <xdr:colOff>101600</xdr:colOff>
      <xdr:row>55</xdr:row>
      <xdr:rowOff>116060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4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132587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21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143277</xdr:rowOff>
    </xdr:from>
    <xdr:to>
      <xdr:col>36</xdr:col>
      <xdr:colOff>165100</xdr:colOff>
      <xdr:row>57</xdr:row>
      <xdr:rowOff>73427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64554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83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69177</xdr:rowOff>
    </xdr:from>
    <xdr:to>
      <xdr:col>54</xdr:col>
      <xdr:colOff>189865</xdr:colOff>
      <xdr:row>79</xdr:row>
      <xdr:rowOff>43078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585027"/>
          <a:ext cx="1270" cy="100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46905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1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43078</xdr:rowOff>
    </xdr:from>
    <xdr:to>
      <xdr:col>55</xdr:col>
      <xdr:colOff>88900</xdr:colOff>
      <xdr:row>79</xdr:row>
      <xdr:rowOff>43078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15854</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3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69177</xdr:rowOff>
    </xdr:from>
    <xdr:to>
      <xdr:col>55</xdr:col>
      <xdr:colOff>88900</xdr:colOff>
      <xdr:row>73</xdr:row>
      <xdr:rowOff>69177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58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168008</xdr:rowOff>
    </xdr:from>
    <xdr:to>
      <xdr:col>55</xdr:col>
      <xdr:colOff>0</xdr:colOff>
      <xdr:row>78</xdr:row>
      <xdr:rowOff>21653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98208"/>
          <a:ext cx="838200" cy="1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124985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5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102108</xdr:rowOff>
    </xdr:from>
    <xdr:to>
      <xdr:col>55</xdr:col>
      <xdr:colOff>50800</xdr:colOff>
      <xdr:row>78</xdr:row>
      <xdr:rowOff>32258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0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101715</xdr:rowOff>
    </xdr:from>
    <xdr:to>
      <xdr:col>50</xdr:col>
      <xdr:colOff>114300</xdr:colOff>
      <xdr:row>76</xdr:row>
      <xdr:rowOff>168008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31915"/>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115151</xdr:rowOff>
    </xdr:from>
    <xdr:to>
      <xdr:col>50</xdr:col>
      <xdr:colOff>165100</xdr:colOff>
      <xdr:row>78</xdr:row>
      <xdr:rowOff>45301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36428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2019</xdr:rowOff>
    </xdr:from>
    <xdr:to>
      <xdr:col>45</xdr:col>
      <xdr:colOff>177800</xdr:colOff>
      <xdr:row>76</xdr:row>
      <xdr:rowOff>101715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174969"/>
          <a:ext cx="889000" cy="95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166967</xdr:rowOff>
    </xdr:from>
    <xdr:to>
      <xdr:col>46</xdr:col>
      <xdr:colOff>38100</xdr:colOff>
      <xdr:row>77</xdr:row>
      <xdr:rowOff>97117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19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88244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2019</xdr:rowOff>
    </xdr:from>
    <xdr:to>
      <xdr:col>41</xdr:col>
      <xdr:colOff>50800</xdr:colOff>
      <xdr:row>75</xdr:row>
      <xdr:rowOff>55067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174969"/>
          <a:ext cx="889000" cy="7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72200</xdr:rowOff>
    </xdr:from>
    <xdr:to>
      <xdr:col>41</xdr:col>
      <xdr:colOff>101600</xdr:colOff>
      <xdr:row>77</xdr:row>
      <xdr:rowOff>2350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164927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9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169354</xdr:rowOff>
    </xdr:from>
    <xdr:to>
      <xdr:col>36</xdr:col>
      <xdr:colOff>165100</xdr:colOff>
      <xdr:row>76</xdr:row>
      <xdr:rowOff>99504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90631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142303</xdr:rowOff>
    </xdr:from>
    <xdr:to>
      <xdr:col>55</xdr:col>
      <xdr:colOff>50800</xdr:colOff>
      <xdr:row>78</xdr:row>
      <xdr:rowOff>72453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120730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117208</xdr:rowOff>
    </xdr:from>
    <xdr:to>
      <xdr:col>50</xdr:col>
      <xdr:colOff>165100</xdr:colOff>
      <xdr:row>77</xdr:row>
      <xdr:rowOff>47358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63885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2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50915</xdr:rowOff>
    </xdr:from>
    <xdr:to>
      <xdr:col>46</xdr:col>
      <xdr:colOff>38100</xdr:colOff>
      <xdr:row>76</xdr:row>
      <xdr:rowOff>152515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28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122669</xdr:rowOff>
    </xdr:from>
    <xdr:to>
      <xdr:col>41</xdr:col>
      <xdr:colOff>101600</xdr:colOff>
      <xdr:row>71</xdr:row>
      <xdr:rowOff>52819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1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69346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189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4267</xdr:rowOff>
    </xdr:from>
    <xdr:to>
      <xdr:col>36</xdr:col>
      <xdr:colOff>165100</xdr:colOff>
      <xdr:row>75</xdr:row>
      <xdr:rowOff>105867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86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122394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63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169469</xdr:rowOff>
    </xdr:from>
    <xdr:to>
      <xdr:col>55</xdr:col>
      <xdr:colOff>0</xdr:colOff>
      <xdr:row>97</xdr:row>
      <xdr:rowOff>5711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457219"/>
          <a:ext cx="838200" cy="17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169469</xdr:rowOff>
    </xdr:from>
    <xdr:to>
      <xdr:col>50</xdr:col>
      <xdr:colOff>114300</xdr:colOff>
      <xdr:row>96</xdr:row>
      <xdr:rowOff>16376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57219"/>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16376</xdr:rowOff>
    </xdr:from>
    <xdr:to>
      <xdr:col>45</xdr:col>
      <xdr:colOff>177800</xdr:colOff>
      <xdr:row>96</xdr:row>
      <xdr:rowOff>69228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75576"/>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120814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69228</xdr:rowOff>
    </xdr:from>
    <xdr:to>
      <xdr:col>41</xdr:col>
      <xdr:colOff>50800</xdr:colOff>
      <xdr:row>97</xdr:row>
      <xdr:rowOff>57330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528428"/>
          <a:ext cx="889000" cy="15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126361</xdr:rowOff>
    </xdr:from>
    <xdr:to>
      <xdr:col>55</xdr:col>
      <xdr:colOff>50800</xdr:colOff>
      <xdr:row>97</xdr:row>
      <xdr:rowOff>56511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41288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118669</xdr:rowOff>
    </xdr:from>
    <xdr:to>
      <xdr:col>50</xdr:col>
      <xdr:colOff>165100</xdr:colOff>
      <xdr:row>96</xdr:row>
      <xdr:rowOff>48819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4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65346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1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137026</xdr:rowOff>
    </xdr:from>
    <xdr:to>
      <xdr:col>46</xdr:col>
      <xdr:colOff>38100</xdr:colOff>
      <xdr:row>96</xdr:row>
      <xdr:rowOff>67176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83703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0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18428</xdr:rowOff>
    </xdr:from>
    <xdr:to>
      <xdr:col>41</xdr:col>
      <xdr:colOff>101600</xdr:colOff>
      <xdr:row>96</xdr:row>
      <xdr:rowOff>120028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136555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6530</xdr:rowOff>
    </xdr:from>
    <xdr:to>
      <xdr:col>36</xdr:col>
      <xdr:colOff>165100</xdr:colOff>
      <xdr:row>97</xdr:row>
      <xdr:rowOff>108130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99257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7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116644</xdr:rowOff>
    </xdr:from>
    <xdr:to>
      <xdr:col>85</xdr:col>
      <xdr:colOff>127000</xdr:colOff>
      <xdr:row>39</xdr:row>
      <xdr:rowOff>37135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31744"/>
          <a:ext cx="838200" cy="9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50552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37135</xdr:rowOff>
    </xdr:from>
    <xdr:to>
      <xdr:col>81</xdr:col>
      <xdr:colOff>50800</xdr:colOff>
      <xdr:row>39</xdr:row>
      <xdr:rowOff>77760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3685"/>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77760</xdr:rowOff>
    </xdr:from>
    <xdr:to>
      <xdr:col>76</xdr:col>
      <xdr:colOff>114300</xdr:colOff>
      <xdr:row>39</xdr:row>
      <xdr:rowOff>81538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431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64436</xdr:rowOff>
    </xdr:from>
    <xdr:to>
      <xdr:col>71</xdr:col>
      <xdr:colOff>177800</xdr:colOff>
      <xdr:row>39</xdr:row>
      <xdr:rowOff>81538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50986"/>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65844</xdr:rowOff>
    </xdr:from>
    <xdr:to>
      <xdr:col>85</xdr:col>
      <xdr:colOff>177800</xdr:colOff>
      <xdr:row>38</xdr:row>
      <xdr:rowOff>167444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88721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157785</xdr:rowOff>
    </xdr:from>
    <xdr:to>
      <xdr:col>81</xdr:col>
      <xdr:colOff>101600</xdr:colOff>
      <xdr:row>39</xdr:row>
      <xdr:rowOff>87935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79062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26960</xdr:rowOff>
    </xdr:from>
    <xdr:to>
      <xdr:col>76</xdr:col>
      <xdr:colOff>165100</xdr:colOff>
      <xdr:row>39</xdr:row>
      <xdr:rowOff>128560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119687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30738</xdr:rowOff>
    </xdr:from>
    <xdr:to>
      <xdr:col>72</xdr:col>
      <xdr:colOff>38100</xdr:colOff>
      <xdr:row>39</xdr:row>
      <xdr:rowOff>132338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123465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13636</xdr:rowOff>
    </xdr:from>
    <xdr:to>
      <xdr:col>67</xdr:col>
      <xdr:colOff>101600</xdr:colOff>
      <xdr:row>39</xdr:row>
      <xdr:rowOff>115236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0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106363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9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78860</xdr:rowOff>
    </xdr:from>
    <xdr:to>
      <xdr:col>85</xdr:col>
      <xdr:colOff>127000</xdr:colOff>
      <xdr:row>72</xdr:row>
      <xdr:rowOff>166087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423260"/>
          <a:ext cx="8382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78860</xdr:rowOff>
    </xdr:from>
    <xdr:to>
      <xdr:col>81</xdr:col>
      <xdr:colOff>50800</xdr:colOff>
      <xdr:row>72</xdr:row>
      <xdr:rowOff>143390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423260"/>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143390</xdr:rowOff>
    </xdr:from>
    <xdr:to>
      <xdr:col>76</xdr:col>
      <xdr:colOff>114300</xdr:colOff>
      <xdr:row>73</xdr:row>
      <xdr:rowOff>100724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487790"/>
          <a:ext cx="889000" cy="1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88820</xdr:rowOff>
    </xdr:from>
    <xdr:to>
      <xdr:col>71</xdr:col>
      <xdr:colOff>177800</xdr:colOff>
      <xdr:row>73</xdr:row>
      <xdr:rowOff>100724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604670"/>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115287</xdr:rowOff>
    </xdr:from>
    <xdr:to>
      <xdr:col>85</xdr:col>
      <xdr:colOff>177800</xdr:colOff>
      <xdr:row>73</xdr:row>
      <xdr:rowOff>45437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4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138164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31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28060</xdr:rowOff>
    </xdr:from>
    <xdr:to>
      <xdr:col>81</xdr:col>
      <xdr:colOff>101600</xdr:colOff>
      <xdr:row>72</xdr:row>
      <xdr:rowOff>129660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3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146187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92590</xdr:rowOff>
    </xdr:from>
    <xdr:to>
      <xdr:col>76</xdr:col>
      <xdr:colOff>165100</xdr:colOff>
      <xdr:row>73</xdr:row>
      <xdr:rowOff>22740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43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39267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21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49924</xdr:rowOff>
    </xdr:from>
    <xdr:to>
      <xdr:col>72</xdr:col>
      <xdr:colOff>38100</xdr:colOff>
      <xdr:row>73</xdr:row>
      <xdr:rowOff>151524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168051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3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38020</xdr:rowOff>
    </xdr:from>
    <xdr:to>
      <xdr:col>67</xdr:col>
      <xdr:colOff>101600</xdr:colOff>
      <xdr:row>73</xdr:row>
      <xdr:rowOff>139620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5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156147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32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134148</xdr:rowOff>
    </xdr:from>
    <xdr:to>
      <xdr:col>85</xdr:col>
      <xdr:colOff>127000</xdr:colOff>
      <xdr:row>98</xdr:row>
      <xdr:rowOff>149575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36248"/>
          <a:ext cx="8382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138785</xdr:rowOff>
    </xdr:from>
    <xdr:to>
      <xdr:col>81</xdr:col>
      <xdr:colOff>50800</xdr:colOff>
      <xdr:row>98</xdr:row>
      <xdr:rowOff>149575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0885"/>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138785</xdr:rowOff>
    </xdr:from>
    <xdr:to>
      <xdr:col>76</xdr:col>
      <xdr:colOff>114300</xdr:colOff>
      <xdr:row>98</xdr:row>
      <xdr:rowOff>155592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40885"/>
          <a:ext cx="889000" cy="1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124087</xdr:rowOff>
    </xdr:from>
    <xdr:to>
      <xdr:col>71</xdr:col>
      <xdr:colOff>177800</xdr:colOff>
      <xdr:row>98</xdr:row>
      <xdr:rowOff>155592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26187"/>
          <a:ext cx="889000" cy="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83348</xdr:rowOff>
    </xdr:from>
    <xdr:to>
      <xdr:col>85</xdr:col>
      <xdr:colOff>177800</xdr:colOff>
      <xdr:row>99</xdr:row>
      <xdr:rowOff>13498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169725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98775</xdr:rowOff>
    </xdr:from>
    <xdr:to>
      <xdr:col>81</xdr:col>
      <xdr:colOff>101600</xdr:colOff>
      <xdr:row>99</xdr:row>
      <xdr:rowOff>28925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20052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99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87985</xdr:rowOff>
    </xdr:from>
    <xdr:to>
      <xdr:col>76</xdr:col>
      <xdr:colOff>165100</xdr:colOff>
      <xdr:row>99</xdr:row>
      <xdr:rowOff>18135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9262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8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104792</xdr:rowOff>
    </xdr:from>
    <xdr:to>
      <xdr:col>72</xdr:col>
      <xdr:colOff>38100</xdr:colOff>
      <xdr:row>99</xdr:row>
      <xdr:rowOff>34942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26069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73287</xdr:rowOff>
    </xdr:from>
    <xdr:to>
      <xdr:col>67</xdr:col>
      <xdr:colOff>101600</xdr:colOff>
      <xdr:row>99</xdr:row>
      <xdr:rowOff>3437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166014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9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43155</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8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163805</xdr:rowOff>
    </xdr:from>
    <xdr:to>
      <xdr:col>98</xdr:col>
      <xdr:colOff>38100</xdr:colOff>
      <xdr:row>59</xdr:row>
      <xdr:rowOff>93955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85082</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54413</xdr:rowOff>
    </xdr:from>
    <xdr:to>
      <xdr:col>116</xdr:col>
      <xdr:colOff>63500</xdr:colOff>
      <xdr:row>75</xdr:row>
      <xdr:rowOff>75311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913163"/>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16656</xdr:rowOff>
    </xdr:from>
    <xdr:to>
      <xdr:col>111</xdr:col>
      <xdr:colOff>177800</xdr:colOff>
      <xdr:row>75</xdr:row>
      <xdr:rowOff>54413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875406"/>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16656</xdr:rowOff>
    </xdr:from>
    <xdr:to>
      <xdr:col>107</xdr:col>
      <xdr:colOff>50800</xdr:colOff>
      <xdr:row>75</xdr:row>
      <xdr:rowOff>169475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75406"/>
          <a:ext cx="889000" cy="15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169475</xdr:rowOff>
    </xdr:from>
    <xdr:to>
      <xdr:col>102</xdr:col>
      <xdr:colOff>114300</xdr:colOff>
      <xdr:row>76</xdr:row>
      <xdr:rowOff>58510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28225"/>
          <a:ext cx="889000" cy="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9497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48683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24511</xdr:rowOff>
    </xdr:from>
    <xdr:to>
      <xdr:col>116</xdr:col>
      <xdr:colOff>114300</xdr:colOff>
      <xdr:row>75</xdr:row>
      <xdr:rowOff>126111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47388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3613</xdr:rowOff>
    </xdr:from>
    <xdr:to>
      <xdr:col>112</xdr:col>
      <xdr:colOff>38100</xdr:colOff>
      <xdr:row>75</xdr:row>
      <xdr:rowOff>105213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121740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6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137306</xdr:rowOff>
    </xdr:from>
    <xdr:to>
      <xdr:col>107</xdr:col>
      <xdr:colOff>101600</xdr:colOff>
      <xdr:row>75</xdr:row>
      <xdr:rowOff>67456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83983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118675</xdr:rowOff>
    </xdr:from>
    <xdr:to>
      <xdr:col>102</xdr:col>
      <xdr:colOff>165100</xdr:colOff>
      <xdr:row>76</xdr:row>
      <xdr:rowOff>48825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39952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7710</xdr:rowOff>
    </xdr:from>
    <xdr:to>
      <xdr:col>98</xdr:col>
      <xdr:colOff>38100</xdr:colOff>
      <xdr:row>76</xdr:row>
      <xdr:rowOff>109310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100437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rIns="0" bIns="0" rtlCol="0" anchor="t"/>
        <a:lstStyle/>
        <a:p>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人   件   費</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　 一般職員適正化計画に基づき職員数は削減されているが、退職者が少なく基本給等においては定期昇給により増加している。　　　　　　　　　　</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補   助   費</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　救急車両の購入に伴い伊都消防組合負担金は増加したが、消防団員退職報償費や起業支援事業補助金の減少に伴い全体として減少となっている。</a:t>
          </a:r>
          <a:endParaRPr kumimoji="1" lang="en-US" altLang="ja-JP" sz="9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ea"/>
              <a:ea typeface="+mn-ea"/>
            </a:rPr>
            <a:t>　　　　　　　</a:t>
          </a:r>
          <a:r>
            <a:rPr lang="ja-JP" altLang="en-US" sz="900" baseline="0">
              <a:solidFill>
                <a:sysClr val="windowText" lastClr="000000"/>
              </a:solidFill>
              <a:effectLst/>
              <a:latin typeface="+mn-ea"/>
              <a:ea typeface="+mn-ea"/>
            </a:rPr>
            <a:t>   </a:t>
          </a:r>
          <a:r>
            <a:rPr lang="ja-JP" altLang="en-US" sz="900">
              <a:solidFill>
                <a:sysClr val="windowText" lastClr="000000"/>
              </a:solidFill>
              <a:effectLst/>
              <a:latin typeface="+mn-ea"/>
              <a:ea typeface="+mn-ea"/>
            </a:rPr>
            <a:t>しかし、退職者数が減少したことにより退職手当負担金が大きく減少し、全体として微減となっている。　　　　　　　　　　　　　　　　　</a:t>
          </a:r>
          <a:r>
            <a:rPr lang="ja-JP" altLang="en-US" sz="900" baseline="0">
              <a:solidFill>
                <a:sysClr val="windowText" lastClr="000000"/>
              </a:solidFill>
              <a:effectLst/>
              <a:latin typeface="+mn-ea"/>
              <a:ea typeface="+mn-ea"/>
            </a:rPr>
            <a:t>    </a:t>
          </a:r>
          <a:r>
            <a:rPr lang="ja-JP" altLang="en-US" sz="900">
              <a:solidFill>
                <a:sysClr val="windowText" lastClr="000000"/>
              </a:solidFill>
              <a:effectLst/>
              <a:latin typeface="+mn-ea"/>
              <a:ea typeface="+mn-ea"/>
            </a:rPr>
            <a:t>　</a:t>
          </a:r>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物</a:t>
          </a:r>
          <a:r>
            <a:rPr kumimoji="1" lang="ja-JP" altLang="ja-JP" sz="900" baseline="0">
              <a:solidFill>
                <a:sysClr val="windowText" lastClr="000000"/>
              </a:solidFill>
              <a:effectLst/>
              <a:latin typeface="+mn-ea"/>
              <a:ea typeface="+mn-ea"/>
              <a:cs typeface="+mn-cs"/>
            </a:rPr>
            <a:t>　</a:t>
          </a:r>
          <a:r>
            <a:rPr kumimoji="1" lang="ja-JP" altLang="ja-JP" sz="900">
              <a:solidFill>
                <a:sysClr val="windowText" lastClr="000000"/>
              </a:solidFill>
              <a:effectLst/>
              <a:latin typeface="+mn-ea"/>
              <a:ea typeface="+mn-ea"/>
              <a:cs typeface="+mn-cs"/>
            </a:rPr>
            <a:t>件　費</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　</a:t>
          </a:r>
          <a:r>
            <a:rPr kumimoji="1" lang="ja-JP" altLang="ja-JP" sz="900" baseline="0">
              <a:solidFill>
                <a:sysClr val="windowText" lastClr="000000"/>
              </a:solidFill>
              <a:effectLst/>
              <a:latin typeface="+mn-ea"/>
              <a:ea typeface="+mn-ea"/>
              <a:cs typeface="+mn-cs"/>
            </a:rPr>
            <a:t>橋梁点検業務委託料やふるさとかつらぎ寄附金特産品送付業務委託料の増加により全体として増加している。</a:t>
          </a:r>
          <a:r>
            <a:rPr lang="ja-JP" altLang="en-US" sz="900">
              <a:solidFill>
                <a:sysClr val="windowText" lastClr="000000"/>
              </a:solidFill>
              <a:effectLst/>
              <a:latin typeface="+mn-ea"/>
              <a:ea typeface="+mn-ea"/>
            </a:rPr>
            <a:t>　</a:t>
          </a:r>
          <a:endParaRPr lang="ja-JP" altLang="ja-JP" sz="900">
            <a:solidFill>
              <a:sysClr val="windowText" lastClr="000000"/>
            </a:solidFill>
            <a:effectLst/>
            <a:latin typeface="+mn-ea"/>
            <a:ea typeface="+mn-ea"/>
          </a:endParaRPr>
        </a:p>
        <a:p>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災　害　費</a:t>
          </a:r>
          <a:r>
            <a:rPr kumimoji="1" lang="en-US" altLang="ja-JP" sz="900">
              <a:solidFill>
                <a:sysClr val="windowText" lastClr="000000"/>
              </a:solidFill>
              <a:effectLst/>
              <a:latin typeface="+mn-ea"/>
              <a:ea typeface="+mn-ea"/>
              <a:cs typeface="+mn-cs"/>
            </a:rPr>
            <a:t>】</a:t>
          </a:r>
          <a:r>
            <a:rPr kumimoji="1" lang="ja-JP" altLang="en-US" sz="900" baseline="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災害の規模、被災回数ともに増加しており、道路災害や林道過年災害、農業用施設災害などの事業費も軒並み増加している。</a:t>
          </a:r>
          <a:r>
            <a:rPr kumimoji="1" lang="ja-JP" altLang="ja-JP" sz="900">
              <a:solidFill>
                <a:sysClr val="windowText" lastClr="000000"/>
              </a:solidFill>
              <a:effectLst/>
              <a:latin typeface="+mn-ea"/>
              <a:ea typeface="+mn-ea"/>
              <a:cs typeface="+mn-cs"/>
            </a:rPr>
            <a:t>　　　　</a:t>
          </a:r>
          <a:r>
            <a:rPr kumimoji="1" lang="en-US" altLang="ja-JP" sz="900">
              <a:solidFill>
                <a:srgbClr val="FF0000"/>
              </a:solidFill>
              <a:effectLst/>
              <a:latin typeface="+mn-ea"/>
              <a:ea typeface="+mn-ea"/>
              <a:cs typeface="+mn-cs"/>
            </a:rPr>
            <a:t>          </a:t>
          </a:r>
          <a:r>
            <a:rPr kumimoji="1" lang="en-US" altLang="ja-JP" sz="900" baseline="0">
              <a:solidFill>
                <a:srgbClr val="FF0000"/>
              </a:solidFill>
              <a:effectLst/>
              <a:latin typeface="+mn-ea"/>
              <a:ea typeface="+mn-ea"/>
              <a:cs typeface="+mn-cs"/>
            </a:rPr>
            <a:t> </a:t>
          </a:r>
          <a:r>
            <a:rPr kumimoji="1" lang="ja-JP" altLang="ja-JP" sz="900">
              <a:solidFill>
                <a:srgbClr val="FF0000"/>
              </a:solidFill>
              <a:effectLst/>
              <a:latin typeface="+mn-ea"/>
              <a:ea typeface="+mn-ea"/>
              <a:cs typeface="+mn-cs"/>
            </a:rPr>
            <a:t>　　　</a:t>
          </a:r>
          <a:r>
            <a:rPr lang="en-US" altLang="ja-JP" sz="900">
              <a:solidFill>
                <a:sysClr val="windowText" lastClr="000000"/>
              </a:solidFill>
              <a:effectLst/>
              <a:latin typeface="+mn-ea"/>
              <a:ea typeface="+mn-ea"/>
            </a:rPr>
            <a:t>【</a:t>
          </a:r>
          <a:r>
            <a:rPr lang="ja-JP" altLang="en-US" sz="900">
              <a:solidFill>
                <a:sysClr val="windowText" lastClr="000000"/>
              </a:solidFill>
              <a:effectLst/>
              <a:latin typeface="+mn-ea"/>
              <a:ea typeface="+mn-ea"/>
            </a:rPr>
            <a:t>普   建   費</a:t>
          </a:r>
          <a:r>
            <a:rPr lang="en-US" altLang="ja-JP" sz="900">
              <a:solidFill>
                <a:sysClr val="windowText" lastClr="000000"/>
              </a:solidFill>
              <a:effectLst/>
              <a:latin typeface="+mn-ea"/>
              <a:ea typeface="+mn-ea"/>
            </a:rPr>
            <a:t>】</a:t>
          </a:r>
          <a:r>
            <a:rPr lang="ja-JP" altLang="en-US" sz="900">
              <a:solidFill>
                <a:sysClr val="windowText" lastClr="000000"/>
              </a:solidFill>
              <a:effectLst/>
              <a:latin typeface="+mn-ea"/>
              <a:ea typeface="+mn-ea"/>
            </a:rPr>
            <a:t>　普通建設事業においては補助、単独事業ともに大幅に減少となっている。補助、単独事業ともに妙寺団地建替事業の第二期建替工事や農産物処理加工施設整備事業の完了が減少の大きな要因となっている。</a:t>
          </a:r>
        </a:p>
        <a:p>
          <a:pPr eaLnBrk="1" fontAlgn="auto" latinLnBrk="0" hangingPunct="1"/>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維持補修費</a:t>
          </a:r>
          <a:r>
            <a:rPr kumimoji="1" lang="en-US" altLang="ja-JP" sz="900">
              <a:solidFill>
                <a:sysClr val="windowText" lastClr="000000"/>
              </a:solidFill>
              <a:effectLst/>
              <a:latin typeface="+mn-ea"/>
              <a:ea typeface="+mn-ea"/>
              <a:cs typeface="+mn-cs"/>
            </a:rPr>
            <a:t>】</a:t>
          </a:r>
          <a:r>
            <a:rPr kumimoji="1" lang="ja-JP" altLang="en-US" sz="900" baseline="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下排水路維持補修工事は減少したが、町道維持修繕工事や林道・作業道維持修繕工事等の増加に伴い全体としては増加となっている。</a:t>
          </a:r>
          <a:r>
            <a:rPr kumimoji="1" lang="ja-JP"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　　</a:t>
          </a:r>
          <a:r>
            <a:rPr kumimoji="1" lang="ja-JP" altLang="en-US" sz="900" baseline="0">
              <a:solidFill>
                <a:sysClr val="windowText" lastClr="000000"/>
              </a:solidFill>
              <a:effectLst/>
              <a:latin typeface="+mn-ea"/>
              <a:ea typeface="+mn-ea"/>
              <a:cs typeface="+mn-cs"/>
            </a:rPr>
            <a:t>  </a:t>
          </a:r>
          <a:r>
            <a:rPr kumimoji="1" lang="ja-JP" altLang="en-US" sz="900" baseline="0">
              <a:solidFill>
                <a:srgbClr val="FF0000"/>
              </a:solidFill>
              <a:effectLst/>
              <a:latin typeface="+mn-ea"/>
              <a:ea typeface="+mn-ea"/>
              <a:cs typeface="+mn-cs"/>
            </a:rPr>
            <a:t> </a:t>
          </a:r>
          <a:r>
            <a:rPr kumimoji="1" lang="ja-JP" altLang="ja-JP" sz="900">
              <a:solidFill>
                <a:srgbClr val="FF0000"/>
              </a:solidFill>
              <a:effectLst/>
              <a:latin typeface="+mn-ea"/>
              <a:ea typeface="+mn-ea"/>
              <a:cs typeface="+mn-cs"/>
            </a:rPr>
            <a:t>　　 </a:t>
          </a:r>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公   債   費</a:t>
          </a:r>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過疎対策事業債や辺地対策事業債の元金償還額は増加したが、繰上償還元金や通常償還利子の減少により全体として減少している。</a:t>
          </a:r>
          <a:endParaRPr kumimoji="1" lang="en-US" altLang="ja-JP" sz="900">
            <a:solidFill>
              <a:sysClr val="windowText" lastClr="000000"/>
            </a:solidFill>
            <a:effectLst/>
            <a:latin typeface="+mn-ea"/>
            <a:ea typeface="+mn-ea"/>
            <a:cs typeface="+mn-cs"/>
          </a:endParaRPr>
        </a:p>
        <a:p>
          <a:pPr eaLnBrk="1" fontAlgn="auto" latinLnBrk="0" hangingPunct="1"/>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繰   出   金</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　下水道事業特別会計繰出金、花園守口ふるさと村運営事業特別会計繰出金については増加しているが、国民健康保険事業、後期高齢者医療事業、</a:t>
          </a:r>
          <a:r>
            <a:rPr kumimoji="1" lang="ja-JP" altLang="en-US" sz="900" baseline="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　</a:t>
          </a:r>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扶   助   費</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　障害福祉サービス費は増加したが、臨時福祉給付金給付事業の終了や更生医療給付事業費の減少により、全体としては減少となっている。</a:t>
          </a:r>
          <a:r>
            <a:rPr kumimoji="1" lang="en-US" altLang="ja-JP" sz="900">
              <a:solidFill>
                <a:sysClr val="windowText" lastClr="000000"/>
              </a:solidFill>
              <a:effectLst/>
              <a:latin typeface="+mn-ea"/>
              <a:ea typeface="+mn-ea"/>
              <a:cs typeface="+mn-cs"/>
            </a:rPr>
            <a:t>  </a:t>
          </a:r>
        </a:p>
        <a:p>
          <a:pPr eaLnBrk="1" fontAlgn="auto" latinLnBrk="0" hangingPunct="1"/>
          <a:r>
            <a:rPr kumimoji="1" lang="en-US" altLang="ja-JP" sz="900">
              <a:solidFill>
                <a:srgbClr val="FF0000"/>
              </a:solidFill>
              <a:effectLst/>
              <a:latin typeface="+mn-ea"/>
              <a:ea typeface="+mn-ea"/>
              <a:cs typeface="+mn-cs"/>
            </a:rPr>
            <a:t>                  </a:t>
          </a:r>
          <a:r>
            <a:rPr kumimoji="1" lang="ja-JP" altLang="en-US" sz="900">
              <a:solidFill>
                <a:srgbClr val="FF0000"/>
              </a:solidFill>
              <a:effectLst/>
              <a:latin typeface="+mn-ea"/>
              <a:ea typeface="+mn-ea"/>
              <a:cs typeface="+mn-cs"/>
            </a:rPr>
            <a:t>　</a:t>
          </a:r>
          <a:r>
            <a:rPr kumimoji="1" lang="en-US" altLang="ja-JP" sz="900">
              <a:solidFill>
                <a:sysClr val="windowText" lastClr="000000"/>
              </a:solidFill>
              <a:effectLst/>
              <a:latin typeface="+mn-ea"/>
              <a:ea typeface="+mn-ea"/>
              <a:cs typeface="+mn-cs"/>
            </a:rPr>
            <a:t>    </a:t>
          </a:r>
          <a:r>
            <a:rPr kumimoji="1" lang="ja-JP" altLang="ja-JP" sz="900">
              <a:solidFill>
                <a:sysClr val="windowText" lastClr="000000"/>
              </a:solidFill>
              <a:effectLst/>
              <a:latin typeface="+mn-ea"/>
              <a:ea typeface="+mn-ea"/>
              <a:cs typeface="+mn-cs"/>
            </a:rPr>
            <a:t>  介護保険事業特別会計にかかる繰出金が減少していることから、全体としては減少となっている。</a:t>
          </a:r>
          <a:r>
            <a:rPr kumimoji="1" lang="en-US"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　　　　　　</a:t>
          </a:r>
          <a:r>
            <a:rPr kumimoji="1" lang="en-US" altLang="ja-JP" sz="900">
              <a:solidFill>
                <a:sysClr val="windowText" lastClr="000000"/>
              </a:solidFill>
              <a:effectLst/>
              <a:latin typeface="+mn-ea"/>
              <a:ea typeface="+mn-ea"/>
              <a:cs typeface="+mn-cs"/>
            </a:rPr>
            <a:t>   </a:t>
          </a:r>
          <a:r>
            <a:rPr kumimoji="1" lang="ja-JP" altLang="ja-JP" sz="900" baseline="0">
              <a:solidFill>
                <a:sysClr val="windowText" lastClr="000000"/>
              </a:solidFill>
              <a:effectLst/>
              <a:latin typeface="+mn-ea"/>
              <a:ea typeface="+mn-ea"/>
              <a:cs typeface="+mn-cs"/>
            </a:rPr>
            <a:t> </a:t>
          </a:r>
          <a:r>
            <a:rPr kumimoji="1" lang="ja-JP" altLang="en-US" sz="900" baseline="0">
              <a:solidFill>
                <a:sysClr val="windowText" lastClr="000000"/>
              </a:solidFill>
              <a:effectLst/>
              <a:latin typeface="+mn-ea"/>
              <a:ea typeface="+mn-ea"/>
              <a:cs typeface="+mn-cs"/>
            </a:rPr>
            <a:t>  　　</a:t>
          </a:r>
          <a:r>
            <a:rPr kumimoji="1" lang="en-US" altLang="ja-JP"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積   立   金</a:t>
          </a:r>
          <a:r>
            <a:rPr kumimoji="1" lang="en-US" altLang="ja-JP" sz="900">
              <a:solidFill>
                <a:sysClr val="windowText" lastClr="000000"/>
              </a:solidFill>
              <a:effectLst/>
              <a:latin typeface="+mn-ea"/>
              <a:ea typeface="+mn-ea"/>
              <a:cs typeface="+mn-cs"/>
            </a:rPr>
            <a:t>】</a:t>
          </a:r>
          <a:r>
            <a:rPr kumimoji="1" lang="ja-JP" altLang="en-US" sz="900">
              <a:solidFill>
                <a:sysClr val="windowText" lastClr="000000"/>
              </a:solidFill>
              <a:effectLst/>
              <a:latin typeface="+mn-ea"/>
              <a:ea typeface="+mn-ea"/>
              <a:cs typeface="+mn-cs"/>
            </a:rPr>
            <a:t>　ふるさとかつらぎ寄附金の拡充によるふるさとかつらぎ基金積立金の増加、かつらぎ西パーキングエリア上り線地域振興施設整備基金積立金及び決算剰余金積立金等が増加したことにより全体として増加</a:t>
          </a:r>
          <a:endParaRPr kumimoji="1" lang="en-US" altLang="ja-JP" sz="900">
            <a:solidFill>
              <a:sysClr val="windowText" lastClr="000000"/>
            </a:solidFill>
            <a:effectLst/>
            <a:latin typeface="+mn-ea"/>
            <a:ea typeface="+mn-ea"/>
            <a:cs typeface="+mn-cs"/>
          </a:endParaRPr>
        </a:p>
        <a:p>
          <a:pPr eaLnBrk="1" fontAlgn="auto" latinLnBrk="0" hangingPunct="1"/>
          <a:r>
            <a:rPr kumimoji="1" lang="ja-JP" altLang="en-US" sz="900">
              <a:solidFill>
                <a:sysClr val="windowText" lastClr="000000"/>
              </a:solidFill>
              <a:effectLst/>
              <a:latin typeface="+mn-ea"/>
              <a:ea typeface="+mn-ea"/>
              <a:cs typeface="+mn-cs"/>
            </a:rPr>
            <a:t>　　　　　　　　　　　　　　　　　　　　　　　　　　　　　　　　　　　　　　　　　　　　　　　　　　　　　　　　　　　　　　　　　　　</a:t>
          </a:r>
          <a:r>
            <a:rPr kumimoji="1" lang="ja-JP" altLang="en-US" sz="950">
              <a:solidFill>
                <a:sysClr val="windowText" lastClr="000000"/>
              </a:solidFill>
              <a:effectLst/>
              <a:latin typeface="+mn-ea"/>
              <a:ea typeface="+mn-ea"/>
              <a:cs typeface="+mn-cs"/>
            </a:rPr>
            <a:t>　　　　　　　　　　　　　　</a:t>
          </a:r>
          <a:r>
            <a:rPr kumimoji="1" lang="ja-JP" altLang="en-US" sz="900" baseline="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している。</a:t>
          </a:r>
          <a:endParaRPr lang="ja-JP" altLang="ja-JP" sz="900">
            <a:solidFill>
              <a:sysClr val="windowText" lastClr="000000"/>
            </a:solidFill>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和歌山県かつらぎ町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16,970
16,892
151.69
10,139,199
9,789,925
235,334
5,864,040
15,486,014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58547</xdr:rowOff>
    </xdr:from>
    <xdr:to>
      <xdr:col>24</xdr:col>
      <xdr:colOff>63500</xdr:colOff>
      <xdr:row>35</xdr:row>
      <xdr:rowOff>59309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5929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58547</xdr:rowOff>
    </xdr:from>
    <xdr:to>
      <xdr:col>19</xdr:col>
      <xdr:colOff>177800</xdr:colOff>
      <xdr:row>35</xdr:row>
      <xdr:rowOff>91313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5929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91313</xdr:rowOff>
    </xdr:from>
    <xdr:to>
      <xdr:col>15</xdr:col>
      <xdr:colOff>50800</xdr:colOff>
      <xdr:row>35</xdr:row>
      <xdr:rowOff>125222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2063"/>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125222</xdr:rowOff>
    </xdr:from>
    <xdr:to>
      <xdr:col>10</xdr:col>
      <xdr:colOff>114300</xdr:colOff>
      <xdr:row>36</xdr:row>
      <xdr:rowOff>113792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59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8509</xdr:rowOff>
    </xdr:from>
    <xdr:to>
      <xdr:col>24</xdr:col>
      <xdr:colOff>114300</xdr:colOff>
      <xdr:row>35</xdr:row>
      <xdr:rowOff>110109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158386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7747</xdr:rowOff>
    </xdr:from>
    <xdr:to>
      <xdr:col>20</xdr:col>
      <xdr:colOff>38100</xdr:colOff>
      <xdr:row>35</xdr:row>
      <xdr:rowOff>109347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100474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40513</xdr:rowOff>
    </xdr:from>
    <xdr:to>
      <xdr:col>15</xdr:col>
      <xdr:colOff>101600</xdr:colOff>
      <xdr:row>35</xdr:row>
      <xdr:rowOff>142113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74422</xdr:rowOff>
    </xdr:from>
    <xdr:to>
      <xdr:col>10</xdr:col>
      <xdr:colOff>165100</xdr:colOff>
      <xdr:row>36</xdr:row>
      <xdr:rowOff>4572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167149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62992</xdr:rowOff>
    </xdr:from>
    <xdr:to>
      <xdr:col>6</xdr:col>
      <xdr:colOff>38100</xdr:colOff>
      <xdr:row>36</xdr:row>
      <xdr:rowOff>164592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155719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165016</xdr:rowOff>
    </xdr:from>
    <xdr:to>
      <xdr:col>24</xdr:col>
      <xdr:colOff>63500</xdr:colOff>
      <xdr:row>57</xdr:row>
      <xdr:rowOff>170930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37666"/>
          <a:ext cx="8382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118760</xdr:rowOff>
    </xdr:from>
    <xdr:to>
      <xdr:col>19</xdr:col>
      <xdr:colOff>177800</xdr:colOff>
      <xdr:row>57</xdr:row>
      <xdr:rowOff>165016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91410"/>
          <a:ext cx="889000" cy="4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11326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110099</xdr:rowOff>
    </xdr:from>
    <xdr:to>
      <xdr:col>15</xdr:col>
      <xdr:colOff>50800</xdr:colOff>
      <xdr:row>57</xdr:row>
      <xdr:rowOff>118760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82749"/>
          <a:ext cx="889000" cy="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110099</xdr:rowOff>
    </xdr:from>
    <xdr:to>
      <xdr:col>10</xdr:col>
      <xdr:colOff>114300</xdr:colOff>
      <xdr:row>57</xdr:row>
      <xdr:rowOff>138590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2749"/>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120130</xdr:rowOff>
    </xdr:from>
    <xdr:to>
      <xdr:col>24</xdr:col>
      <xdr:colOff>114300</xdr:colOff>
      <xdr:row>58</xdr:row>
      <xdr:rowOff>50280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98557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114216</xdr:rowOff>
    </xdr:from>
    <xdr:to>
      <xdr:col>20</xdr:col>
      <xdr:colOff>38100</xdr:colOff>
      <xdr:row>58</xdr:row>
      <xdr:rowOff>44366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35493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67960</xdr:rowOff>
    </xdr:from>
    <xdr:to>
      <xdr:col>15</xdr:col>
      <xdr:colOff>101600</xdr:colOff>
      <xdr:row>57</xdr:row>
      <xdr:rowOff>169560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4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160687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3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59299</xdr:rowOff>
    </xdr:from>
    <xdr:to>
      <xdr:col>10</xdr:col>
      <xdr:colOff>165100</xdr:colOff>
      <xdr:row>57</xdr:row>
      <xdr:rowOff>160899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152026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92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87790</xdr:rowOff>
    </xdr:from>
    <xdr:to>
      <xdr:col>6</xdr:col>
      <xdr:colOff>38100</xdr:colOff>
      <xdr:row>58</xdr:row>
      <xdr:rowOff>17940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161319</xdr:rowOff>
    </xdr:from>
    <xdr:to>
      <xdr:col>24</xdr:col>
      <xdr:colOff>63500</xdr:colOff>
      <xdr:row>75</xdr:row>
      <xdr:rowOff>42643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848619"/>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75954</xdr:rowOff>
    </xdr:from>
    <xdr:to>
      <xdr:col>19</xdr:col>
      <xdr:colOff>177800</xdr:colOff>
      <xdr:row>74</xdr:row>
      <xdr:rowOff>161319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2763254"/>
          <a:ext cx="8890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17519</xdr:rowOff>
    </xdr:from>
    <xdr:to>
      <xdr:col>15</xdr:col>
      <xdr:colOff>50800</xdr:colOff>
      <xdr:row>74</xdr:row>
      <xdr:rowOff>75954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361919"/>
          <a:ext cx="889000" cy="40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163220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17519</xdr:rowOff>
    </xdr:from>
    <xdr:to>
      <xdr:col>10</xdr:col>
      <xdr:colOff>114300</xdr:colOff>
      <xdr:row>75</xdr:row>
      <xdr:rowOff>50263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361919"/>
          <a:ext cx="889000" cy="54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49833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103098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163293</xdr:rowOff>
    </xdr:from>
    <xdr:to>
      <xdr:col>24</xdr:col>
      <xdr:colOff>114300</xdr:colOff>
      <xdr:row>75</xdr:row>
      <xdr:rowOff>93443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85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141720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2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110519</xdr:rowOff>
    </xdr:from>
    <xdr:to>
      <xdr:col>20</xdr:col>
      <xdr:colOff>38100</xdr:colOff>
      <xdr:row>75</xdr:row>
      <xdr:rowOff>40669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31796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89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25154</xdr:rowOff>
    </xdr:from>
    <xdr:to>
      <xdr:col>15</xdr:col>
      <xdr:colOff>101600</xdr:colOff>
      <xdr:row>74</xdr:row>
      <xdr:rowOff>126754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143281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48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138169</xdr:rowOff>
    </xdr:from>
    <xdr:to>
      <xdr:col>10</xdr:col>
      <xdr:colOff>165100</xdr:colOff>
      <xdr:row>72</xdr:row>
      <xdr:rowOff>68319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3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84846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0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170913</xdr:rowOff>
    </xdr:from>
    <xdr:to>
      <xdr:col>6</xdr:col>
      <xdr:colOff>38100</xdr:colOff>
      <xdr:row>75</xdr:row>
      <xdr:rowOff>101063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117590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33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62561</xdr:rowOff>
    </xdr:from>
    <xdr:to>
      <xdr:col>24</xdr:col>
      <xdr:colOff>63500</xdr:colOff>
      <xdr:row>98</xdr:row>
      <xdr:rowOff>90094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64661"/>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78270</xdr:rowOff>
    </xdr:from>
    <xdr:to>
      <xdr:col>19</xdr:col>
      <xdr:colOff>177800</xdr:colOff>
      <xdr:row>98</xdr:row>
      <xdr:rowOff>90094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880370"/>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71462</xdr:rowOff>
    </xdr:from>
    <xdr:to>
      <xdr:col>15</xdr:col>
      <xdr:colOff>50800</xdr:colOff>
      <xdr:row>98</xdr:row>
      <xdr:rowOff>78270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73562"/>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71462</xdr:rowOff>
    </xdr:from>
    <xdr:to>
      <xdr:col>10</xdr:col>
      <xdr:colOff>114300</xdr:colOff>
      <xdr:row>98</xdr:row>
      <xdr:rowOff>107062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73562"/>
          <a:ext cx="889000" cy="3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11761</xdr:rowOff>
    </xdr:from>
    <xdr:to>
      <xdr:col>24</xdr:col>
      <xdr:colOff>114300</xdr:colOff>
      <xdr:row>98</xdr:row>
      <xdr:rowOff>113361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161638</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39294</xdr:rowOff>
    </xdr:from>
    <xdr:to>
      <xdr:col>20</xdr:col>
      <xdr:colOff>38100</xdr:colOff>
      <xdr:row>98</xdr:row>
      <xdr:rowOff>140894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132021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27470</xdr:rowOff>
    </xdr:from>
    <xdr:to>
      <xdr:col>15</xdr:col>
      <xdr:colOff>101600</xdr:colOff>
      <xdr:row>98</xdr:row>
      <xdr:rowOff>129070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120197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20662</xdr:rowOff>
    </xdr:from>
    <xdr:to>
      <xdr:col>10</xdr:col>
      <xdr:colOff>165100</xdr:colOff>
      <xdr:row>98</xdr:row>
      <xdr:rowOff>122262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113389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56262</xdr:rowOff>
    </xdr:from>
    <xdr:to>
      <xdr:col>6</xdr:col>
      <xdr:colOff>38100</xdr:colOff>
      <xdr:row>98</xdr:row>
      <xdr:rowOff>157862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148989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36071</xdr:rowOff>
    </xdr:from>
    <xdr:to>
      <xdr:col>55</xdr:col>
      <xdr:colOff>0</xdr:colOff>
      <xdr:row>57</xdr:row>
      <xdr:rowOff>134250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08721"/>
          <a:ext cx="838200" cy="9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154230</xdr:rowOff>
    </xdr:from>
    <xdr:to>
      <xdr:col>50</xdr:col>
      <xdr:colOff>114300</xdr:colOff>
      <xdr:row>57</xdr:row>
      <xdr:rowOff>36071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755430"/>
          <a:ext cx="889000" cy="5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154230</xdr:rowOff>
    </xdr:from>
    <xdr:to>
      <xdr:col>45</xdr:col>
      <xdr:colOff>177800</xdr:colOff>
      <xdr:row>57</xdr:row>
      <xdr:rowOff>80488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55430"/>
          <a:ext cx="889000" cy="9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80488</xdr:rowOff>
    </xdr:from>
    <xdr:to>
      <xdr:col>41</xdr:col>
      <xdr:colOff>50800</xdr:colOff>
      <xdr:row>57</xdr:row>
      <xdr:rowOff>93948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53138"/>
          <a:ext cx="8890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83450</xdr:rowOff>
    </xdr:from>
    <xdr:to>
      <xdr:col>55</xdr:col>
      <xdr:colOff>50800</xdr:colOff>
      <xdr:row>58</xdr:row>
      <xdr:rowOff>13600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169827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156721</xdr:rowOff>
    </xdr:from>
    <xdr:to>
      <xdr:col>50</xdr:col>
      <xdr:colOff>165100</xdr:colOff>
      <xdr:row>57</xdr:row>
      <xdr:rowOff>86871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77998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103430</xdr:rowOff>
    </xdr:from>
    <xdr:to>
      <xdr:col>46</xdr:col>
      <xdr:colOff>38100</xdr:colOff>
      <xdr:row>57</xdr:row>
      <xdr:rowOff>33580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50107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7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29688</xdr:rowOff>
    </xdr:from>
    <xdr:to>
      <xdr:col>41</xdr:col>
      <xdr:colOff>101600</xdr:colOff>
      <xdr:row>57</xdr:row>
      <xdr:rowOff>131288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0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122415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43148</xdr:rowOff>
    </xdr:from>
    <xdr:to>
      <xdr:col>36</xdr:col>
      <xdr:colOff>165100</xdr:colOff>
      <xdr:row>57</xdr:row>
      <xdr:rowOff>144748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135875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90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23242</xdr:rowOff>
    </xdr:from>
    <xdr:to>
      <xdr:col>55</xdr:col>
      <xdr:colOff>0</xdr:colOff>
      <xdr:row>79</xdr:row>
      <xdr:rowOff>31810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567792"/>
          <a:ext cx="8382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23242</xdr:rowOff>
    </xdr:from>
    <xdr:to>
      <xdr:col>50</xdr:col>
      <xdr:colOff>114300</xdr:colOff>
      <xdr:row>79</xdr:row>
      <xdr:rowOff>30404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67792"/>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13160</xdr:rowOff>
    </xdr:from>
    <xdr:to>
      <xdr:col>45</xdr:col>
      <xdr:colOff>177800</xdr:colOff>
      <xdr:row>79</xdr:row>
      <xdr:rowOff>30404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57710"/>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13160</xdr:rowOff>
    </xdr:from>
    <xdr:to>
      <xdr:col>41</xdr:col>
      <xdr:colOff>50800</xdr:colOff>
      <xdr:row>79</xdr:row>
      <xdr:rowOff>28490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57710"/>
          <a:ext cx="889000" cy="1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152460</xdr:rowOff>
    </xdr:from>
    <xdr:to>
      <xdr:col>55</xdr:col>
      <xdr:colOff>50800</xdr:colOff>
      <xdr:row>79</xdr:row>
      <xdr:rowOff>82610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2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67387</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4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143892</xdr:rowOff>
    </xdr:from>
    <xdr:to>
      <xdr:col>50</xdr:col>
      <xdr:colOff>165100</xdr:colOff>
      <xdr:row>79</xdr:row>
      <xdr:rowOff>74042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1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65169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60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151054</xdr:rowOff>
    </xdr:from>
    <xdr:to>
      <xdr:col>46</xdr:col>
      <xdr:colOff>38100</xdr:colOff>
      <xdr:row>79</xdr:row>
      <xdr:rowOff>81204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72331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133810</xdr:rowOff>
    </xdr:from>
    <xdr:to>
      <xdr:col>41</xdr:col>
      <xdr:colOff>101600</xdr:colOff>
      <xdr:row>79</xdr:row>
      <xdr:rowOff>63960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55087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149140</xdr:rowOff>
    </xdr:from>
    <xdr:to>
      <xdr:col>36</xdr:col>
      <xdr:colOff>165100</xdr:colOff>
      <xdr:row>79</xdr:row>
      <xdr:rowOff>79290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70417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1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84506</xdr:rowOff>
    </xdr:from>
    <xdr:to>
      <xdr:col>55</xdr:col>
      <xdr:colOff>0</xdr:colOff>
      <xdr:row>94</xdr:row>
      <xdr:rowOff>79590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029356"/>
          <a:ext cx="838200" cy="1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84506</xdr:rowOff>
    </xdr:from>
    <xdr:to>
      <xdr:col>50</xdr:col>
      <xdr:colOff>114300</xdr:colOff>
      <xdr:row>94</xdr:row>
      <xdr:rowOff>109144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029356"/>
          <a:ext cx="889000" cy="19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54463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139942</xdr:rowOff>
    </xdr:from>
    <xdr:to>
      <xdr:col>45</xdr:col>
      <xdr:colOff>177800</xdr:colOff>
      <xdr:row>94</xdr:row>
      <xdr:rowOff>109144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084792"/>
          <a:ext cx="889000" cy="1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139942</xdr:rowOff>
    </xdr:from>
    <xdr:to>
      <xdr:col>41</xdr:col>
      <xdr:colOff>50800</xdr:colOff>
      <xdr:row>95</xdr:row>
      <xdr:rowOff>31344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084792"/>
          <a:ext cx="889000" cy="2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28790</xdr:rowOff>
    </xdr:from>
    <xdr:to>
      <xdr:col>55</xdr:col>
      <xdr:colOff>50800</xdr:colOff>
      <xdr:row>94</xdr:row>
      <xdr:rowOff>130390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51667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9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33706</xdr:rowOff>
    </xdr:from>
    <xdr:to>
      <xdr:col>50</xdr:col>
      <xdr:colOff>165100</xdr:colOff>
      <xdr:row>93</xdr:row>
      <xdr:rowOff>135306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9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151833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7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58344</xdr:rowOff>
    </xdr:from>
    <xdr:to>
      <xdr:col>46</xdr:col>
      <xdr:colOff>38100</xdr:colOff>
      <xdr:row>94</xdr:row>
      <xdr:rowOff>159944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17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5021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94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89142</xdr:rowOff>
    </xdr:from>
    <xdr:to>
      <xdr:col>41</xdr:col>
      <xdr:colOff>101600</xdr:colOff>
      <xdr:row>94</xdr:row>
      <xdr:rowOff>19292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0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35819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80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151994</xdr:rowOff>
    </xdr:from>
    <xdr:to>
      <xdr:col>36</xdr:col>
      <xdr:colOff>165100</xdr:colOff>
      <xdr:row>95</xdr:row>
      <xdr:rowOff>82144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2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73271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11749</xdr:rowOff>
    </xdr:from>
    <xdr:to>
      <xdr:col>85</xdr:col>
      <xdr:colOff>127000</xdr:colOff>
      <xdr:row>37</xdr:row>
      <xdr:rowOff>11978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5539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11978</xdr:rowOff>
    </xdr:from>
    <xdr:to>
      <xdr:col>81</xdr:col>
      <xdr:colOff>50800</xdr:colOff>
      <xdr:row>37</xdr:row>
      <xdr:rowOff>26576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355628"/>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3879</xdr:rowOff>
    </xdr:from>
    <xdr:to>
      <xdr:col>76</xdr:col>
      <xdr:colOff>114300</xdr:colOff>
      <xdr:row>37</xdr:row>
      <xdr:rowOff>26576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347529"/>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130544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3879</xdr:rowOff>
    </xdr:from>
    <xdr:to>
      <xdr:col>71</xdr:col>
      <xdr:colOff>177800</xdr:colOff>
      <xdr:row>37</xdr:row>
      <xdr:rowOff>78468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347529"/>
          <a:ext cx="889000" cy="7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132399</xdr:rowOff>
    </xdr:from>
    <xdr:to>
      <xdr:col>85</xdr:col>
      <xdr:colOff>177800</xdr:colOff>
      <xdr:row>37</xdr:row>
      <xdr:rowOff>62549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30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110826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2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132628</xdr:rowOff>
    </xdr:from>
    <xdr:to>
      <xdr:col>81</xdr:col>
      <xdr:colOff>101600</xdr:colOff>
      <xdr:row>37</xdr:row>
      <xdr:rowOff>62778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53905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147226</xdr:rowOff>
    </xdr:from>
    <xdr:to>
      <xdr:col>76</xdr:col>
      <xdr:colOff>165100</xdr:colOff>
      <xdr:row>37</xdr:row>
      <xdr:rowOff>77376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68503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124529</xdr:rowOff>
    </xdr:from>
    <xdr:to>
      <xdr:col>72</xdr:col>
      <xdr:colOff>38100</xdr:colOff>
      <xdr:row>37</xdr:row>
      <xdr:rowOff>54679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45806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27668</xdr:rowOff>
    </xdr:from>
    <xdr:to>
      <xdr:col>67</xdr:col>
      <xdr:colOff>101600</xdr:colOff>
      <xdr:row>37</xdr:row>
      <xdr:rowOff>129268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37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120395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46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107186</xdr:rowOff>
    </xdr:from>
    <xdr:to>
      <xdr:col>85</xdr:col>
      <xdr:colOff>127000</xdr:colOff>
      <xdr:row>57</xdr:row>
      <xdr:rowOff>143201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879836"/>
          <a:ext cx="838200" cy="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116194</xdr:rowOff>
    </xdr:from>
    <xdr:to>
      <xdr:col>81</xdr:col>
      <xdr:colOff>50800</xdr:colOff>
      <xdr:row>57</xdr:row>
      <xdr:rowOff>143201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888844"/>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116194</xdr:rowOff>
    </xdr:from>
    <xdr:to>
      <xdr:col>76</xdr:col>
      <xdr:colOff>114300</xdr:colOff>
      <xdr:row>57</xdr:row>
      <xdr:rowOff>136591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888844"/>
          <a:ext cx="8890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86182</xdr:rowOff>
    </xdr:from>
    <xdr:to>
      <xdr:col>71</xdr:col>
      <xdr:colOff>177800</xdr:colOff>
      <xdr:row>57</xdr:row>
      <xdr:rowOff>136591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858832"/>
          <a:ext cx="889000" cy="5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56386</xdr:rowOff>
    </xdr:from>
    <xdr:to>
      <xdr:col>85</xdr:col>
      <xdr:colOff>177800</xdr:colOff>
      <xdr:row>57</xdr:row>
      <xdr:rowOff>157986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34813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8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92401</xdr:rowOff>
    </xdr:from>
    <xdr:to>
      <xdr:col>81</xdr:col>
      <xdr:colOff>101600</xdr:colOff>
      <xdr:row>58</xdr:row>
      <xdr:rowOff>22551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8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13678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9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65394</xdr:rowOff>
    </xdr:from>
    <xdr:to>
      <xdr:col>76</xdr:col>
      <xdr:colOff>165100</xdr:colOff>
      <xdr:row>57</xdr:row>
      <xdr:rowOff>166994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3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158121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9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85791</xdr:rowOff>
    </xdr:from>
    <xdr:to>
      <xdr:col>72</xdr:col>
      <xdr:colOff>38100</xdr:colOff>
      <xdr:row>58</xdr:row>
      <xdr:rowOff>15941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35382</xdr:rowOff>
    </xdr:from>
    <xdr:to>
      <xdr:col>67</xdr:col>
      <xdr:colOff>101600</xdr:colOff>
      <xdr:row>57</xdr:row>
      <xdr:rowOff>136982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0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128109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116644</xdr:rowOff>
    </xdr:from>
    <xdr:to>
      <xdr:col>85</xdr:col>
      <xdr:colOff>127000</xdr:colOff>
      <xdr:row>79</xdr:row>
      <xdr:rowOff>37134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489744"/>
          <a:ext cx="838200" cy="9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50553</xdr:rowOff>
    </xdr:from>
    <xdr:ext cx="534377"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37134</xdr:rowOff>
    </xdr:from>
    <xdr:to>
      <xdr:col>81</xdr:col>
      <xdr:colOff>50800</xdr:colOff>
      <xdr:row>79</xdr:row>
      <xdr:rowOff>77760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4592300" y="13581684"/>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77760</xdr:rowOff>
    </xdr:from>
    <xdr:to>
      <xdr:col>76</xdr:col>
      <xdr:colOff>114300</xdr:colOff>
      <xdr:row>79</xdr:row>
      <xdr:rowOff>81538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622310"/>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64436</xdr:rowOff>
    </xdr:from>
    <xdr:to>
      <xdr:col>71</xdr:col>
      <xdr:colOff>177800</xdr:colOff>
      <xdr:row>79</xdr:row>
      <xdr:rowOff>81538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814300" y="13608986"/>
          <a:ext cx="889000" cy="1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65844</xdr:rowOff>
    </xdr:from>
    <xdr:to>
      <xdr:col>85</xdr:col>
      <xdr:colOff>177800</xdr:colOff>
      <xdr:row>78</xdr:row>
      <xdr:rowOff>167444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88721</xdr:rowOff>
    </xdr:from>
    <xdr:ext cx="534377"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2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157784</xdr:rowOff>
    </xdr:from>
    <xdr:to>
      <xdr:col>81</xdr:col>
      <xdr:colOff>101600</xdr:colOff>
      <xdr:row>79</xdr:row>
      <xdr:rowOff>87934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53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79061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46428" y="136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26960</xdr:rowOff>
    </xdr:from>
    <xdr:to>
      <xdr:col>76</xdr:col>
      <xdr:colOff>165100</xdr:colOff>
      <xdr:row>79</xdr:row>
      <xdr:rowOff>128560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5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119687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66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30738</xdr:rowOff>
    </xdr:from>
    <xdr:to>
      <xdr:col>72</xdr:col>
      <xdr:colOff>38100</xdr:colOff>
      <xdr:row>79</xdr:row>
      <xdr:rowOff>132338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5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123465</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468428" y="1366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13636</xdr:rowOff>
    </xdr:from>
    <xdr:to>
      <xdr:col>67</xdr:col>
      <xdr:colOff>101600</xdr:colOff>
      <xdr:row>79</xdr:row>
      <xdr:rowOff>115236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5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106363</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579428" y="136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78860</xdr:rowOff>
    </xdr:from>
    <xdr:to>
      <xdr:col>85</xdr:col>
      <xdr:colOff>127000</xdr:colOff>
      <xdr:row>92</xdr:row>
      <xdr:rowOff>166088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5852260"/>
          <a:ext cx="8382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78860</xdr:rowOff>
    </xdr:from>
    <xdr:to>
      <xdr:col>81</xdr:col>
      <xdr:colOff>50800</xdr:colOff>
      <xdr:row>92</xdr:row>
      <xdr:rowOff>143390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5852260"/>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143390</xdr:rowOff>
    </xdr:from>
    <xdr:to>
      <xdr:col>76</xdr:col>
      <xdr:colOff>114300</xdr:colOff>
      <xdr:row>93</xdr:row>
      <xdr:rowOff>100724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5916790"/>
          <a:ext cx="889000" cy="1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88821</xdr:rowOff>
    </xdr:from>
    <xdr:to>
      <xdr:col>71</xdr:col>
      <xdr:colOff>177800</xdr:colOff>
      <xdr:row>93</xdr:row>
      <xdr:rowOff>100724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2814300" y="16033671"/>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115288</xdr:rowOff>
    </xdr:from>
    <xdr:to>
      <xdr:col>85</xdr:col>
      <xdr:colOff>177800</xdr:colOff>
      <xdr:row>93</xdr:row>
      <xdr:rowOff>45438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8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138165</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74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28060</xdr:rowOff>
    </xdr:from>
    <xdr:to>
      <xdr:col>81</xdr:col>
      <xdr:colOff>101600</xdr:colOff>
      <xdr:row>92</xdr:row>
      <xdr:rowOff>129660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146187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55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92590</xdr:rowOff>
    </xdr:from>
    <xdr:to>
      <xdr:col>76</xdr:col>
      <xdr:colOff>165100</xdr:colOff>
      <xdr:row>93</xdr:row>
      <xdr:rowOff>22740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8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39267</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564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49924</xdr:rowOff>
    </xdr:from>
    <xdr:to>
      <xdr:col>72</xdr:col>
      <xdr:colOff>38100</xdr:colOff>
      <xdr:row>93</xdr:row>
      <xdr:rowOff>151524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59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168051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57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38021</xdr:rowOff>
    </xdr:from>
    <xdr:to>
      <xdr:col>67</xdr:col>
      <xdr:colOff>101600</xdr:colOff>
      <xdr:row>93</xdr:row>
      <xdr:rowOff>139621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59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156148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57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eaLnBrk="1" fontAlgn="auto" latinLnBrk="0" hangingPunct="1"/>
          <a:r>
            <a:rPr kumimoji="1" lang="en-US" altLang="ja-JP" sz="950">
              <a:solidFill>
                <a:sysClr val="windowText" lastClr="000000"/>
              </a:solidFill>
              <a:effectLst/>
              <a:latin typeface="+mn-ea"/>
              <a:ea typeface="+mn-ea"/>
              <a:cs typeface="+mn-cs"/>
            </a:rPr>
            <a:t>【</a:t>
          </a:r>
          <a:r>
            <a:rPr kumimoji="1" lang="ja-JP" altLang="ja-JP" sz="950">
              <a:solidFill>
                <a:sysClr val="windowText" lastClr="000000"/>
              </a:solidFill>
              <a:effectLst/>
              <a:latin typeface="+mn-ea"/>
              <a:ea typeface="+mn-ea"/>
              <a:cs typeface="+mn-cs"/>
            </a:rPr>
            <a:t>議</a:t>
          </a:r>
          <a:r>
            <a:rPr kumimoji="1" lang="ja-JP" altLang="en-US" sz="950">
              <a:solidFill>
                <a:sysClr val="windowText" lastClr="000000"/>
              </a:solidFill>
              <a:effectLst/>
              <a:latin typeface="+mn-ea"/>
              <a:ea typeface="+mn-ea"/>
              <a:cs typeface="+mn-cs"/>
            </a:rPr>
            <a:t>　</a:t>
          </a:r>
          <a:r>
            <a:rPr kumimoji="1" lang="ja-JP" altLang="ja-JP" sz="950">
              <a:solidFill>
                <a:sysClr val="windowText" lastClr="000000"/>
              </a:solidFill>
              <a:effectLst/>
              <a:latin typeface="+mn-ea"/>
              <a:ea typeface="+mn-ea"/>
              <a:cs typeface="+mn-cs"/>
            </a:rPr>
            <a:t>会</a:t>
          </a:r>
          <a:r>
            <a:rPr kumimoji="1" lang="ja-JP" altLang="en-US" sz="950">
              <a:solidFill>
                <a:sysClr val="windowText" lastClr="000000"/>
              </a:solidFill>
              <a:effectLst/>
              <a:latin typeface="+mn-ea"/>
              <a:ea typeface="+mn-ea"/>
              <a:cs typeface="+mn-cs"/>
            </a:rPr>
            <a:t>　</a:t>
          </a:r>
          <a:r>
            <a:rPr kumimoji="1" lang="ja-JP" altLang="ja-JP" sz="950">
              <a:solidFill>
                <a:sysClr val="windowText" lastClr="000000"/>
              </a:solidFill>
              <a:effectLst/>
              <a:latin typeface="+mn-ea"/>
              <a:ea typeface="+mn-ea"/>
              <a:cs typeface="+mn-cs"/>
            </a:rPr>
            <a:t>費</a:t>
          </a:r>
          <a:r>
            <a:rPr kumimoji="1" lang="en-US" altLang="ja-JP" sz="950">
              <a:solidFill>
                <a:sysClr val="windowText" lastClr="000000"/>
              </a:solidFill>
              <a:effectLst/>
              <a:latin typeface="+mn-ea"/>
              <a:ea typeface="+mn-ea"/>
              <a:cs typeface="+mn-cs"/>
            </a:rPr>
            <a:t>】</a:t>
          </a:r>
          <a:r>
            <a:rPr kumimoji="1" lang="ja-JP" altLang="ja-JP" sz="95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H29</a:t>
          </a:r>
          <a:r>
            <a:rPr kumimoji="1" lang="ja-JP" altLang="ja-JP" sz="950">
              <a:solidFill>
                <a:sysClr val="windowText" lastClr="000000"/>
              </a:solidFill>
              <a:effectLst/>
              <a:latin typeface="+mn-ea"/>
              <a:ea typeface="+mn-ea"/>
              <a:cs typeface="+mn-cs"/>
            </a:rPr>
            <a:t>と比較し</a:t>
          </a:r>
          <a:r>
            <a:rPr kumimoji="1" lang="ja-JP" altLang="en-US" sz="950">
              <a:solidFill>
                <a:sysClr val="windowText" lastClr="000000"/>
              </a:solidFill>
              <a:effectLst/>
              <a:latin typeface="+mn-ea"/>
              <a:ea typeface="+mn-ea"/>
              <a:cs typeface="+mn-cs"/>
            </a:rPr>
            <a:t>昇給に伴い職員給は増加したが、消耗品費や議員共済負担金の減少し、全体としては微減となっている。　  </a:t>
          </a:r>
          <a:r>
            <a:rPr kumimoji="1" lang="ja-JP" altLang="ja-JP" sz="950" baseline="0">
              <a:solidFill>
                <a:srgbClr val="FF0000"/>
              </a:solidFill>
              <a:effectLst/>
              <a:latin typeface="+mn-ea"/>
              <a:ea typeface="+mn-ea"/>
              <a:cs typeface="+mn-cs"/>
            </a:rPr>
            <a:t> </a:t>
          </a:r>
          <a:r>
            <a:rPr kumimoji="1" lang="ja-JP" altLang="ja-JP" sz="950">
              <a:solidFill>
                <a:srgbClr val="FF0000"/>
              </a:solidFill>
              <a:effectLst/>
              <a:latin typeface="+mn-ea"/>
              <a:ea typeface="+mn-ea"/>
              <a:cs typeface="+mn-cs"/>
            </a:rPr>
            <a:t>　</a:t>
          </a:r>
          <a:r>
            <a:rPr kumimoji="1" lang="ja-JP" altLang="en-US" sz="950">
              <a:solidFill>
                <a:srgbClr val="FF0000"/>
              </a:solidFill>
              <a:effectLst/>
              <a:latin typeface="+mn-ea"/>
              <a:ea typeface="+mn-ea"/>
              <a:cs typeface="+mn-cs"/>
            </a:rPr>
            <a:t>　　</a:t>
          </a:r>
          <a:r>
            <a:rPr kumimoji="1" lang="ja-JP" altLang="ja-JP" sz="95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 </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消</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防</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費</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　救急車両の購入に伴い伊都消防組合負担金は増加したが、消防団員退職報償費や防火水槽設置工事の減少に伴い、全体として微減となっている。　</a:t>
          </a:r>
          <a:endParaRPr lang="ja-JP" altLang="ja-JP" sz="95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総</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務</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費</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　ふるさとかつらぎ寄附金の拡充によりふるさとかつらぎ寄附金特産品送付業務委託料は増加したが、退職手当負担金</a:t>
          </a:r>
          <a:r>
            <a:rPr kumimoji="1" lang="en-US" altLang="ja-JP" sz="950">
              <a:solidFill>
                <a:schemeClr val="dk1"/>
              </a:solidFill>
              <a:effectLst/>
              <a:latin typeface="+mn-ea"/>
              <a:ea typeface="+mn-ea"/>
              <a:cs typeface="+mn-cs"/>
            </a:rPr>
            <a:t>          </a:t>
          </a:r>
          <a:r>
            <a:rPr kumimoji="1" lang="ja-JP" altLang="en-US"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農</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林</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費</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　農産物処理加工施設の整備事業の完了や広域営農団地農道整備事業等の普通建設事業費の減少が大きく、全体として減少している。</a:t>
          </a:r>
          <a:r>
            <a:rPr kumimoji="1" lang="en-US" altLang="ja-JP"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　　</a:t>
          </a:r>
          <a:endParaRPr lang="ja-JP" altLang="ja-JP" sz="950">
            <a:effectLst/>
            <a:latin typeface="+mn-ea"/>
            <a:ea typeface="+mn-ea"/>
          </a:endParaRPr>
        </a:p>
        <a:p>
          <a:r>
            <a:rPr kumimoji="1" lang="en-US" altLang="ja-JP" sz="950">
              <a:solidFill>
                <a:schemeClr val="dk1"/>
              </a:solidFill>
              <a:effectLst/>
              <a:latin typeface="+mn-ea"/>
              <a:ea typeface="+mn-ea"/>
              <a:cs typeface="+mn-cs"/>
            </a:rPr>
            <a:t>                  </a:t>
          </a:r>
          <a:r>
            <a:rPr kumimoji="1" lang="ja-JP" altLang="en-US"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の減少や地域交流センター整備事業の完了に伴い全体としては減少している。</a:t>
          </a:r>
          <a:r>
            <a:rPr kumimoji="1" lang="en-US" altLang="ja-JP" sz="950">
              <a:solidFill>
                <a:schemeClr val="dk1"/>
              </a:solidFill>
              <a:effectLst/>
              <a:latin typeface="+mn-ea"/>
              <a:ea typeface="+mn-ea"/>
              <a:cs typeface="+mn-cs"/>
            </a:rPr>
            <a:t>                                                                      </a:t>
          </a:r>
          <a:r>
            <a:rPr kumimoji="1" lang="ja-JP" altLang="en-US"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   </a:t>
          </a:r>
          <a:r>
            <a:rPr kumimoji="1" lang="ja-JP" altLang="ja-JP" sz="950" baseline="0">
              <a:solidFill>
                <a:schemeClr val="dk1"/>
              </a:solidFill>
              <a:effectLst/>
              <a:latin typeface="+mn-ea"/>
              <a:ea typeface="+mn-ea"/>
              <a:cs typeface="+mn-cs"/>
            </a:rPr>
            <a:t>　</a:t>
          </a:r>
          <a:r>
            <a:rPr kumimoji="1" lang="en-US" altLang="ja-JP" sz="950" baseline="0">
              <a:solidFill>
                <a:schemeClr val="dk1"/>
              </a:solidFill>
              <a:effectLst/>
              <a:latin typeface="+mn-ea"/>
              <a:ea typeface="+mn-ea"/>
              <a:cs typeface="+mn-cs"/>
            </a:rPr>
            <a:t>    </a:t>
          </a:r>
          <a:r>
            <a:rPr kumimoji="1" lang="en-US" altLang="ja-JP" sz="950">
              <a:solidFill>
                <a:sysClr val="windowText" lastClr="000000"/>
              </a:solidFill>
              <a:effectLst/>
              <a:latin typeface="+mn-ea"/>
              <a:ea typeface="+mn-ea"/>
              <a:cs typeface="+mn-cs"/>
            </a:rPr>
            <a:t>【</a:t>
          </a:r>
          <a:r>
            <a:rPr kumimoji="1" lang="ja-JP" altLang="ja-JP" sz="950">
              <a:solidFill>
                <a:sysClr val="windowText" lastClr="000000"/>
              </a:solidFill>
              <a:effectLst/>
              <a:latin typeface="+mn-ea"/>
              <a:ea typeface="+mn-ea"/>
              <a:cs typeface="+mn-cs"/>
            </a:rPr>
            <a:t>民</a:t>
          </a:r>
          <a:r>
            <a:rPr kumimoji="1" lang="ja-JP" altLang="en-US" sz="950">
              <a:solidFill>
                <a:sysClr val="windowText" lastClr="000000"/>
              </a:solidFill>
              <a:effectLst/>
              <a:latin typeface="+mn-ea"/>
              <a:ea typeface="+mn-ea"/>
              <a:cs typeface="+mn-cs"/>
            </a:rPr>
            <a:t>　</a:t>
          </a:r>
          <a:r>
            <a:rPr kumimoji="1" lang="ja-JP" altLang="ja-JP" sz="950">
              <a:solidFill>
                <a:sysClr val="windowText" lastClr="000000"/>
              </a:solidFill>
              <a:effectLst/>
              <a:latin typeface="+mn-ea"/>
              <a:ea typeface="+mn-ea"/>
              <a:cs typeface="+mn-cs"/>
            </a:rPr>
            <a:t>生</a:t>
          </a:r>
          <a:r>
            <a:rPr kumimoji="1" lang="ja-JP" altLang="en-US" sz="950">
              <a:solidFill>
                <a:sysClr val="windowText" lastClr="000000"/>
              </a:solidFill>
              <a:effectLst/>
              <a:latin typeface="+mn-ea"/>
              <a:ea typeface="+mn-ea"/>
              <a:cs typeface="+mn-cs"/>
            </a:rPr>
            <a:t>　</a:t>
          </a:r>
          <a:r>
            <a:rPr kumimoji="1" lang="ja-JP" altLang="ja-JP" sz="950">
              <a:solidFill>
                <a:sysClr val="windowText" lastClr="000000"/>
              </a:solidFill>
              <a:effectLst/>
              <a:latin typeface="+mn-ea"/>
              <a:ea typeface="+mn-ea"/>
              <a:cs typeface="+mn-cs"/>
            </a:rPr>
            <a:t>費</a:t>
          </a:r>
          <a:r>
            <a:rPr kumimoji="1" lang="en-US" altLang="ja-JP" sz="950">
              <a:solidFill>
                <a:sysClr val="windowText" lastClr="000000"/>
              </a:solidFill>
              <a:effectLst/>
              <a:latin typeface="+mn-ea"/>
              <a:ea typeface="+mn-ea"/>
              <a:cs typeface="+mn-cs"/>
            </a:rPr>
            <a:t>】</a:t>
          </a:r>
          <a:r>
            <a:rPr kumimoji="1" lang="ja-JP" altLang="ja-JP" sz="950">
              <a:solidFill>
                <a:sysClr val="windowText" lastClr="000000"/>
              </a:solidFill>
              <a:effectLst/>
              <a:latin typeface="+mn-ea"/>
              <a:ea typeface="+mn-ea"/>
              <a:cs typeface="+mn-cs"/>
            </a:rPr>
            <a:t>　</a:t>
          </a:r>
          <a:r>
            <a:rPr kumimoji="1" lang="ja-JP" altLang="en-US" sz="950">
              <a:solidFill>
                <a:sysClr val="windowText" lastClr="000000"/>
              </a:solidFill>
              <a:effectLst/>
              <a:latin typeface="+mn-ea"/>
              <a:ea typeface="+mn-ea"/>
              <a:cs typeface="+mn-cs"/>
            </a:rPr>
            <a:t>臨時福祉給付金給付事業の終了や</a:t>
          </a:r>
          <a:r>
            <a:rPr kumimoji="1" lang="ja-JP" altLang="ja-JP" sz="950">
              <a:solidFill>
                <a:schemeClr val="dk1"/>
              </a:solidFill>
              <a:effectLst/>
              <a:latin typeface="+mn-lt"/>
              <a:ea typeface="+mn-ea"/>
              <a:cs typeface="+mn-cs"/>
            </a:rPr>
            <a:t>国民健康保険事業</a:t>
          </a:r>
          <a:r>
            <a:rPr kumimoji="1" lang="ja-JP" altLang="en-US" sz="950">
              <a:solidFill>
                <a:schemeClr val="dk1"/>
              </a:solidFill>
              <a:effectLst/>
              <a:latin typeface="+mn-lt"/>
              <a:ea typeface="+mn-ea"/>
              <a:cs typeface="+mn-cs"/>
            </a:rPr>
            <a:t>及び</a:t>
          </a:r>
          <a:r>
            <a:rPr kumimoji="1" lang="ja-JP" altLang="ja-JP" sz="950">
              <a:solidFill>
                <a:schemeClr val="dk1"/>
              </a:solidFill>
              <a:effectLst/>
              <a:latin typeface="+mn-lt"/>
              <a:ea typeface="+mn-ea"/>
              <a:cs typeface="+mn-cs"/>
            </a:rPr>
            <a:t>後期高齢者医療事業</a:t>
          </a:r>
          <a:r>
            <a:rPr kumimoji="1" lang="ja-JP" altLang="en-US" sz="950">
              <a:solidFill>
                <a:schemeClr val="dk1"/>
              </a:solidFill>
              <a:effectLst/>
              <a:latin typeface="+mn-lt"/>
              <a:ea typeface="+mn-ea"/>
              <a:cs typeface="+mn-cs"/>
            </a:rPr>
            <a:t>特別会計</a:t>
          </a:r>
          <a:r>
            <a:rPr kumimoji="1" lang="ja-JP" altLang="en-US" sz="950">
              <a:solidFill>
                <a:sysClr val="windowText" lastClr="000000"/>
              </a:solidFill>
              <a:effectLst/>
              <a:latin typeface="+mn-ea"/>
              <a:ea typeface="+mn-ea"/>
              <a:cs typeface="+mn-cs"/>
            </a:rPr>
            <a:t>への繰出金、こども園運営委託料の減少に伴い、全体として減少となっている。</a:t>
          </a:r>
          <a:endParaRPr kumimoji="1" lang="en-US" altLang="ja-JP" sz="950">
            <a:solidFill>
              <a:sysClr val="windowText" lastClr="000000"/>
            </a:solidFill>
            <a:effectLst/>
            <a:latin typeface="+mn-ea"/>
            <a:ea typeface="+mn-ea"/>
            <a:cs typeface="+mn-cs"/>
          </a:endParaRPr>
        </a:p>
        <a:p>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教</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育</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費</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　佐野寺跡整備事業は完了したが、</a:t>
          </a:r>
          <a:r>
            <a:rPr kumimoji="1" lang="en-US" altLang="ja-JP" sz="950">
              <a:solidFill>
                <a:schemeClr val="dk1"/>
              </a:solidFill>
              <a:effectLst/>
              <a:latin typeface="+mn-ea"/>
              <a:ea typeface="+mn-ea"/>
              <a:cs typeface="+mn-cs"/>
            </a:rPr>
            <a:t>PCB</a:t>
          </a:r>
          <a:r>
            <a:rPr kumimoji="1" lang="ja-JP" altLang="ja-JP" sz="950">
              <a:solidFill>
                <a:schemeClr val="dk1"/>
              </a:solidFill>
              <a:effectLst/>
              <a:latin typeface="+mn-ea"/>
              <a:ea typeface="+mn-ea"/>
              <a:cs typeface="+mn-cs"/>
            </a:rPr>
            <a:t>の処分に係る委託料や妙寺公民館防災棟整備工事の実施による事業費の増加</a:t>
          </a:r>
          <a:r>
            <a:rPr kumimoji="1" lang="ja-JP" altLang="en-US" sz="950">
              <a:solidFill>
                <a:schemeClr val="dk1"/>
              </a:solidFill>
              <a:effectLst/>
              <a:latin typeface="+mn-ea"/>
              <a:ea typeface="+mn-ea"/>
              <a:cs typeface="+mn-cs"/>
            </a:rPr>
            <a:t>が</a:t>
          </a:r>
          <a:r>
            <a:rPr kumimoji="1" lang="ja-JP" altLang="ja-JP"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             </a:t>
          </a:r>
          <a:r>
            <a:rPr kumimoji="1" lang="en-US" altLang="ja-JP" sz="950" baseline="0">
              <a:solidFill>
                <a:schemeClr val="dk1"/>
              </a:solidFill>
              <a:effectLst/>
              <a:latin typeface="+mn-ea"/>
              <a:ea typeface="+mn-ea"/>
              <a:cs typeface="+mn-cs"/>
            </a:rPr>
            <a:t>   </a:t>
          </a:r>
          <a:r>
            <a:rPr kumimoji="1" lang="ja-JP" altLang="en-US" sz="950" baseline="0">
              <a:solidFill>
                <a:srgbClr val="FF0000"/>
              </a:solidFill>
              <a:effectLst/>
              <a:latin typeface="+mn-ea"/>
              <a:ea typeface="+mn-ea"/>
              <a:cs typeface="+mn-cs"/>
            </a:rPr>
            <a:t> </a:t>
          </a:r>
          <a:r>
            <a:rPr kumimoji="1" lang="ja-JP" altLang="ja-JP" sz="95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a:t>
          </a:r>
          <a:r>
            <a:rPr kumimoji="1" lang="ja-JP" altLang="en-US" sz="950">
              <a:solidFill>
                <a:sysClr val="windowText" lastClr="000000"/>
              </a:solidFill>
              <a:effectLst/>
              <a:latin typeface="+mn-ea"/>
              <a:ea typeface="+mn-ea"/>
              <a:cs typeface="+mn-cs"/>
            </a:rPr>
            <a:t>商　工　費</a:t>
          </a:r>
          <a:r>
            <a:rPr kumimoji="1" lang="en-US" altLang="ja-JP" sz="950">
              <a:solidFill>
                <a:sysClr val="windowText" lastClr="000000"/>
              </a:solidFill>
              <a:effectLst/>
              <a:latin typeface="+mn-ea"/>
              <a:ea typeface="+mn-ea"/>
              <a:cs typeface="+mn-cs"/>
            </a:rPr>
            <a:t>】</a:t>
          </a:r>
          <a:r>
            <a:rPr kumimoji="1" lang="ja-JP" altLang="en-US" sz="950">
              <a:solidFill>
                <a:sysClr val="windowText" lastClr="000000"/>
              </a:solidFill>
              <a:effectLst/>
              <a:latin typeface="+mn-ea"/>
              <a:ea typeface="+mn-ea"/>
              <a:cs typeface="+mn-cs"/>
            </a:rPr>
            <a:t>　道の駅紀の川万葉の里レストラン整備事業の完了に伴い全体として減少している。                                                                                                     </a:t>
          </a:r>
          <a:r>
            <a:rPr kumimoji="1" lang="ja-JP" altLang="ja-JP" sz="950">
              <a:solidFill>
                <a:srgbClr val="FF0000"/>
              </a:solidFill>
              <a:effectLst/>
              <a:latin typeface="+mn-ea"/>
              <a:ea typeface="+mn-ea"/>
              <a:cs typeface="+mn-cs"/>
            </a:rPr>
            <a:t>　　</a:t>
          </a:r>
          <a:endParaRPr kumimoji="1" lang="en-US" altLang="ja-JP" sz="95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50">
              <a:solidFill>
                <a:sysClr val="windowText" lastClr="000000"/>
              </a:solidFill>
              <a:effectLst/>
              <a:latin typeface="+mn-ea"/>
              <a:ea typeface="+mn-ea"/>
              <a:cs typeface="+mn-cs"/>
            </a:rPr>
            <a:t>                  </a:t>
          </a:r>
          <a:r>
            <a:rPr kumimoji="1" lang="ja-JP" altLang="en-US" sz="95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   </a:t>
          </a:r>
          <a:r>
            <a:rPr kumimoji="1" lang="ja-JP" altLang="ja-JP" sz="950">
              <a:solidFill>
                <a:schemeClr val="dk1"/>
              </a:solidFill>
              <a:effectLst/>
              <a:latin typeface="+mn-ea"/>
              <a:ea typeface="+mn-ea"/>
              <a:cs typeface="+mn-cs"/>
            </a:rPr>
            <a:t>大きく、全体として増加している。</a:t>
          </a:r>
          <a:r>
            <a:rPr kumimoji="1" lang="en-US" altLang="ja-JP" sz="950">
              <a:solidFill>
                <a:sysClr val="windowText" lastClr="000000"/>
              </a:solidFill>
              <a:effectLst/>
              <a:latin typeface="+mn-ea"/>
              <a:ea typeface="+mn-ea"/>
              <a:cs typeface="+mn-cs"/>
            </a:rPr>
            <a:t>                                                             </a:t>
          </a:r>
          <a:r>
            <a:rPr kumimoji="1" lang="ja-JP" altLang="en-US" sz="95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                                                                       </a:t>
          </a:r>
          <a:r>
            <a:rPr kumimoji="1" lang="ja-JP" altLang="en-US" sz="95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   </a:t>
          </a:r>
          <a:r>
            <a:rPr kumimoji="1" lang="en-US" altLang="ja-JP" sz="950" baseline="0">
              <a:solidFill>
                <a:sysClr val="windowText" lastClr="000000"/>
              </a:solidFill>
              <a:effectLst/>
              <a:latin typeface="+mn-ea"/>
              <a:ea typeface="+mn-ea"/>
              <a:cs typeface="+mn-cs"/>
            </a:rPr>
            <a:t> </a:t>
          </a:r>
          <a:r>
            <a:rPr kumimoji="1" lang="en-US" altLang="ja-JP" sz="950">
              <a:solidFill>
                <a:sysClr val="windowText" lastClr="000000"/>
              </a:solidFill>
              <a:effectLst/>
              <a:latin typeface="+mn-ea"/>
              <a:ea typeface="+mn-ea"/>
              <a:cs typeface="+mn-cs"/>
            </a:rPr>
            <a:t> </a:t>
          </a:r>
          <a:r>
            <a:rPr kumimoji="1" lang="en-US" altLang="ja-JP" sz="950" baseline="0">
              <a:solidFill>
                <a:schemeClr val="dk1"/>
              </a:solidFill>
              <a:effectLst/>
              <a:latin typeface="+mn-ea"/>
              <a:ea typeface="+mn-ea"/>
              <a:cs typeface="+mn-cs"/>
            </a:rPr>
            <a:t> </a:t>
          </a:r>
          <a:r>
            <a:rPr kumimoji="1" lang="en-US" altLang="ja-JP" sz="950">
              <a:solidFill>
                <a:sysClr val="windowText" lastClr="000000"/>
              </a:solidFill>
              <a:effectLst/>
              <a:latin typeface="+mn-ea"/>
              <a:ea typeface="+mn-ea"/>
              <a:cs typeface="+mn-cs"/>
            </a:rPr>
            <a:t>  </a:t>
          </a:r>
          <a:r>
            <a:rPr kumimoji="1" lang="en-US" altLang="ja-JP" sz="950">
              <a:solidFill>
                <a:schemeClr val="dk1"/>
              </a:solidFill>
              <a:effectLst/>
              <a:latin typeface="+mn-ea"/>
              <a:ea typeface="+mn-ea"/>
              <a:cs typeface="+mn-cs"/>
            </a:rPr>
            <a:t>    </a:t>
          </a:r>
          <a:r>
            <a:rPr kumimoji="1" lang="en-US" altLang="ja-JP" sz="950" b="0" i="0" baseline="0">
              <a:solidFill>
                <a:schemeClr val="dk1"/>
              </a:solidFill>
              <a:effectLst/>
              <a:latin typeface="+mn-ea"/>
              <a:ea typeface="+mn-ea"/>
              <a:cs typeface="+mn-cs"/>
            </a:rPr>
            <a:t>【</a:t>
          </a:r>
          <a:r>
            <a:rPr kumimoji="1" lang="ja-JP" altLang="ja-JP" sz="950" b="0" i="0" baseline="0">
              <a:solidFill>
                <a:schemeClr val="dk1"/>
              </a:solidFill>
              <a:effectLst/>
              <a:latin typeface="+mn-ea"/>
              <a:ea typeface="+mn-ea"/>
              <a:cs typeface="+mn-cs"/>
            </a:rPr>
            <a:t>衛　生　費</a:t>
          </a:r>
          <a:r>
            <a:rPr kumimoji="1" lang="en-US" altLang="ja-JP" sz="950" b="0" i="0" baseline="0">
              <a:solidFill>
                <a:schemeClr val="dk1"/>
              </a:solidFill>
              <a:effectLst/>
              <a:latin typeface="+mn-ea"/>
              <a:ea typeface="+mn-ea"/>
              <a:cs typeface="+mn-cs"/>
            </a:rPr>
            <a:t>】</a:t>
          </a:r>
          <a:r>
            <a:rPr kumimoji="1" lang="ja-JP" altLang="ja-JP" sz="950" b="0" i="0" baseline="0">
              <a:solidFill>
                <a:schemeClr val="dk1"/>
              </a:solidFill>
              <a:effectLst/>
              <a:latin typeface="+mn-ea"/>
              <a:ea typeface="+mn-ea"/>
              <a:cs typeface="+mn-cs"/>
            </a:rPr>
            <a:t>　宮本地区飲料水供給施設整備事業の実施に伴い全体として増加している。</a:t>
          </a:r>
          <a:r>
            <a:rPr kumimoji="1" lang="en-US" altLang="ja-JP" sz="950">
              <a:solidFill>
                <a:sysClr val="windowText" lastClr="000000"/>
              </a:solidFill>
              <a:effectLst/>
              <a:latin typeface="+mn-ea"/>
              <a:ea typeface="+mn-ea"/>
              <a:cs typeface="+mn-cs"/>
            </a:rPr>
            <a:t>                                                                                                  </a:t>
          </a:r>
          <a:r>
            <a:rPr kumimoji="1" lang="ja-JP" altLang="ja-JP" sz="950">
              <a:solidFill>
                <a:srgbClr val="FF0000"/>
              </a:solidFill>
              <a:effectLst/>
              <a:latin typeface="+mn-ea"/>
              <a:ea typeface="+mn-ea"/>
              <a:cs typeface="+mn-cs"/>
            </a:rPr>
            <a:t>　　　　　　</a:t>
          </a:r>
          <a:r>
            <a:rPr kumimoji="1" lang="ja-JP" altLang="ja-JP" sz="950" baseline="0">
              <a:solidFill>
                <a:srgbClr val="FF0000"/>
              </a:solidFill>
              <a:effectLst/>
              <a:latin typeface="+mn-ea"/>
              <a:ea typeface="+mn-ea"/>
              <a:cs typeface="+mn-cs"/>
            </a:rPr>
            <a:t> 　　　　　　　　　</a:t>
          </a:r>
          <a:r>
            <a:rPr kumimoji="1" lang="ja-JP" altLang="en-US" sz="950" baseline="0">
              <a:solidFill>
                <a:srgbClr val="FF0000"/>
              </a:solidFill>
              <a:effectLst/>
              <a:latin typeface="+mn-ea"/>
              <a:ea typeface="+mn-ea"/>
              <a:cs typeface="+mn-cs"/>
            </a:rPr>
            <a:t>　　　　</a:t>
          </a:r>
          <a:r>
            <a:rPr kumimoji="1" lang="ja-JP" altLang="ja-JP" sz="950">
              <a:solidFill>
                <a:sysClr val="windowText" lastClr="000000"/>
              </a:solidFill>
              <a:effectLst/>
              <a:latin typeface="+mn-ea"/>
              <a:ea typeface="+mn-ea"/>
              <a:cs typeface="+mn-cs"/>
            </a:rPr>
            <a:t>　</a:t>
          </a:r>
          <a:r>
            <a:rPr kumimoji="1" lang="ja-JP" altLang="ja-JP" sz="950" baseline="0">
              <a:solidFill>
                <a:srgbClr val="FF0000"/>
              </a:solidFill>
              <a:effectLst/>
              <a:latin typeface="+mn-ea"/>
              <a:ea typeface="+mn-ea"/>
              <a:cs typeface="+mn-cs"/>
            </a:rPr>
            <a:t> </a:t>
          </a:r>
          <a:r>
            <a:rPr kumimoji="1" lang="en-US" altLang="ja-JP" sz="950">
              <a:solidFill>
                <a:srgbClr val="FF0000"/>
              </a:solidFill>
              <a:effectLst/>
              <a:latin typeface="+mn-ea"/>
              <a:ea typeface="+mn-ea"/>
              <a:cs typeface="+mn-cs"/>
            </a:rPr>
            <a:t> </a:t>
          </a:r>
          <a:r>
            <a:rPr kumimoji="1" lang="ja-JP" altLang="en-US" sz="950">
              <a:solidFill>
                <a:srgbClr val="FF0000"/>
              </a:solidFill>
              <a:effectLst/>
              <a:latin typeface="+mn-ea"/>
              <a:ea typeface="+mn-ea"/>
              <a:cs typeface="+mn-cs"/>
            </a:rPr>
            <a:t>　　　　</a:t>
          </a:r>
          <a:endParaRPr kumimoji="1" lang="en-US" altLang="ja-JP" sz="950">
            <a:solidFill>
              <a:srgbClr val="FF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災害復旧費</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　災害の規模、被災回数ともに増加しており、道路災害や林道過年災害、農業用施設災害など事業費も軒並み増加している。</a:t>
          </a:r>
          <a:r>
            <a:rPr kumimoji="1" lang="ja-JP" altLang="en-US" sz="950">
              <a:solidFill>
                <a:schemeClr val="dk1"/>
              </a:solidFill>
              <a:effectLst/>
              <a:latin typeface="+mn-ea"/>
              <a:ea typeface="+mn-ea"/>
              <a:cs typeface="+mn-cs"/>
            </a:rPr>
            <a:t>　　　</a:t>
          </a:r>
          <a:r>
            <a:rPr kumimoji="1" lang="en-US" altLang="ja-JP"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公　債　費</a:t>
          </a: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　過疎対策事業債や辺地対策事業債の元金償還額は増加したが、繰上償還元金や通常償還利子の減少により全体として減少している。　　　　　　　　</a:t>
          </a:r>
          <a:endParaRPr kumimoji="1" lang="en-US" altLang="ja-JP" sz="950" b="0" i="0" u="none" strike="noStrike" kern="0" cap="none" spc="0" normalizeH="0" baseline="0" noProof="0">
            <a:ln>
              <a:noFill/>
            </a:ln>
            <a:solidFill>
              <a:srgbClr val="FF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50">
              <a:solidFill>
                <a:schemeClr val="dk1"/>
              </a:solidFill>
              <a:effectLst/>
              <a:latin typeface="+mn-ea"/>
              <a:ea typeface="+mn-ea"/>
              <a:cs typeface="+mn-cs"/>
            </a:rPr>
            <a:t>【</a:t>
          </a:r>
          <a:r>
            <a:rPr kumimoji="1" lang="ja-JP" altLang="ja-JP" sz="950">
              <a:solidFill>
                <a:schemeClr val="dk1"/>
              </a:solidFill>
              <a:effectLst/>
              <a:latin typeface="+mn-ea"/>
              <a:ea typeface="+mn-ea"/>
              <a:cs typeface="+mn-cs"/>
            </a:rPr>
            <a:t>土</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木</a:t>
          </a:r>
          <a:r>
            <a:rPr kumimoji="1" lang="ja-JP" altLang="en-US" sz="950">
              <a:solidFill>
                <a:schemeClr val="dk1"/>
              </a:solidFill>
              <a:effectLst/>
              <a:latin typeface="+mn-ea"/>
              <a:ea typeface="+mn-ea"/>
              <a:cs typeface="+mn-cs"/>
            </a:rPr>
            <a:t>　</a:t>
          </a:r>
          <a:r>
            <a:rPr kumimoji="1" lang="ja-JP" altLang="ja-JP" sz="950">
              <a:solidFill>
                <a:schemeClr val="dk1"/>
              </a:solidFill>
              <a:effectLst/>
              <a:latin typeface="+mn-ea"/>
              <a:ea typeface="+mn-ea"/>
              <a:cs typeface="+mn-cs"/>
            </a:rPr>
            <a:t>費</a:t>
          </a:r>
          <a:r>
            <a:rPr kumimoji="1" lang="en-US" altLang="ja-JP" sz="950">
              <a:solidFill>
                <a:schemeClr val="dk1"/>
              </a:solidFill>
              <a:effectLst/>
              <a:latin typeface="+mn-ea"/>
              <a:ea typeface="+mn-ea"/>
              <a:cs typeface="+mn-cs"/>
            </a:rPr>
            <a:t>】   </a:t>
          </a:r>
          <a:r>
            <a:rPr kumimoji="1" lang="ja-JP" altLang="ja-JP" sz="950" baseline="0">
              <a:solidFill>
                <a:schemeClr val="dk1"/>
              </a:solidFill>
              <a:effectLst/>
              <a:latin typeface="+mn-ea"/>
              <a:ea typeface="+mn-ea"/>
              <a:cs typeface="+mn-cs"/>
            </a:rPr>
            <a:t> 妙寺団地第２期建替工事の完了による減少が大きく、全体として減少している。</a:t>
          </a:r>
          <a:r>
            <a:rPr kumimoji="1" lang="en-US" altLang="ja-JP" sz="950">
              <a:solidFill>
                <a:srgbClr val="FF0000"/>
              </a:solidFill>
              <a:effectLst/>
              <a:latin typeface="+mn-ea"/>
              <a:ea typeface="+mn-ea"/>
              <a:cs typeface="+mn-cs"/>
            </a:rPr>
            <a:t>                </a:t>
          </a:r>
          <a:r>
            <a:rPr kumimoji="1" lang="en-US" altLang="ja-JP" sz="950" baseline="0">
              <a:solidFill>
                <a:srgbClr val="FF0000"/>
              </a:solidFill>
              <a:effectLst/>
              <a:latin typeface="+mn-ea"/>
              <a:ea typeface="+mn-ea"/>
              <a:cs typeface="+mn-cs"/>
            </a:rPr>
            <a:t> </a:t>
          </a:r>
          <a:r>
            <a:rPr kumimoji="1" lang="en-US" altLang="ja-JP" sz="950">
              <a:solidFill>
                <a:srgbClr val="FF0000"/>
              </a:solidFill>
              <a:effectLst/>
              <a:latin typeface="+mn-ea"/>
              <a:ea typeface="+mn-ea"/>
              <a:cs typeface="+mn-cs"/>
            </a:rPr>
            <a:t>                          </a:t>
          </a:r>
          <a:r>
            <a:rPr kumimoji="1" lang="ja-JP" altLang="en-US" sz="950">
              <a:solidFill>
                <a:srgbClr val="FF0000"/>
              </a:solidFill>
              <a:effectLst/>
              <a:latin typeface="+mn-ea"/>
              <a:ea typeface="+mn-ea"/>
              <a:cs typeface="+mn-cs"/>
            </a:rPr>
            <a:t>　　　　　　　</a:t>
          </a:r>
          <a:r>
            <a:rPr kumimoji="1" lang="ja-JP" altLang="en-US" sz="950" baseline="0">
              <a:solidFill>
                <a:srgbClr val="FF0000"/>
              </a:solidFill>
              <a:effectLst/>
              <a:latin typeface="+mn-ea"/>
              <a:ea typeface="+mn-ea"/>
              <a:cs typeface="+mn-cs"/>
            </a:rPr>
            <a:t> </a:t>
          </a:r>
          <a:r>
            <a:rPr kumimoji="1" lang="ja-JP" altLang="en-US" sz="950">
              <a:solidFill>
                <a:srgbClr val="FF0000"/>
              </a:solidFill>
              <a:effectLst/>
              <a:latin typeface="+mn-ea"/>
              <a:ea typeface="+mn-ea"/>
              <a:cs typeface="+mn-cs"/>
            </a:rPr>
            <a:t>　　</a:t>
          </a:r>
          <a:r>
            <a:rPr kumimoji="1" lang="en-US" altLang="ja-JP" sz="950">
              <a:solidFill>
                <a:srgbClr val="FF0000"/>
              </a:solidFill>
              <a:effectLst/>
              <a:latin typeface="+mn-ea"/>
              <a:ea typeface="+mn-ea"/>
              <a:cs typeface="+mn-cs"/>
            </a:rPr>
            <a:t>    </a:t>
          </a:r>
          <a:r>
            <a:rPr kumimoji="1" lang="en-US" altLang="ja-JP" sz="950" baseline="0">
              <a:solidFill>
                <a:srgbClr val="FF0000"/>
              </a:solidFill>
              <a:effectLst/>
              <a:latin typeface="+mn-ea"/>
              <a:ea typeface="+mn-ea"/>
              <a:cs typeface="+mn-cs"/>
            </a:rPr>
            <a:t> </a:t>
          </a:r>
          <a:r>
            <a:rPr kumimoji="1" lang="ja-JP" altLang="ja-JP" sz="950">
              <a:solidFill>
                <a:schemeClr val="dk1"/>
              </a:solidFill>
              <a:effectLst/>
              <a:latin typeface="+mn-ea"/>
              <a:ea typeface="+mn-ea"/>
              <a:cs typeface="+mn-cs"/>
            </a:rPr>
            <a:t>　　　　　　　 　　</a:t>
          </a:r>
          <a:r>
            <a:rPr kumimoji="1" lang="ja-JP" altLang="ja-JP" sz="950" baseline="0">
              <a:solidFill>
                <a:schemeClr val="dk1"/>
              </a:solidFill>
              <a:effectLst/>
              <a:latin typeface="+mn-ea"/>
              <a:ea typeface="+mn-ea"/>
              <a:cs typeface="+mn-cs"/>
            </a:rPr>
            <a:t> </a:t>
          </a:r>
          <a:r>
            <a:rPr kumimoji="1" lang="ja-JP" altLang="ja-JP" sz="950">
              <a:solidFill>
                <a:schemeClr val="dk1"/>
              </a:solidFill>
              <a:effectLst/>
              <a:latin typeface="+mn-ea"/>
              <a:ea typeface="+mn-ea"/>
              <a:cs typeface="+mn-cs"/>
            </a:rPr>
            <a:t>　　</a:t>
          </a:r>
          <a:endParaRPr lang="ja-JP" altLang="ja-JP" sz="95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tx1"/>
              </a:solidFill>
              <a:effectLst/>
              <a:latin typeface="+mn-ea"/>
              <a:ea typeface="+mn-ea"/>
              <a:cs typeface="+mn-cs"/>
            </a:rPr>
            <a:t>財政調整基金</a:t>
          </a:r>
          <a:r>
            <a:rPr kumimoji="1" lang="ja-JP" altLang="en-US" sz="1100">
              <a:solidFill>
                <a:schemeClr val="tx1"/>
              </a:solidFill>
              <a:effectLst/>
              <a:latin typeface="+mn-ea"/>
              <a:ea typeface="+mn-ea"/>
              <a:cs typeface="+mn-cs"/>
            </a:rPr>
            <a:t>については</a:t>
          </a:r>
          <a:r>
            <a:rPr kumimoji="1" lang="ja-JP" altLang="ja-JP" sz="1100">
              <a:solidFill>
                <a:schemeClr val="tx1"/>
              </a:solidFill>
              <a:effectLst/>
              <a:latin typeface="+mn-ea"/>
              <a:ea typeface="+mn-ea"/>
              <a:cs typeface="+mn-cs"/>
            </a:rPr>
            <a:t>現在高は</a:t>
          </a:r>
          <a:r>
            <a:rPr kumimoji="1" lang="en-US" altLang="ja-JP" sz="1100">
              <a:solidFill>
                <a:schemeClr val="tx1"/>
              </a:solidFill>
              <a:effectLst/>
              <a:latin typeface="+mn-ea"/>
              <a:ea typeface="+mn-ea"/>
              <a:cs typeface="+mn-cs"/>
            </a:rPr>
            <a:t>8</a:t>
          </a:r>
          <a:r>
            <a:rPr kumimoji="1" lang="ja-JP" altLang="ja-JP" sz="1100">
              <a:solidFill>
                <a:schemeClr val="tx1"/>
              </a:solidFill>
              <a:effectLst/>
              <a:latin typeface="+mn-ea"/>
              <a:ea typeface="+mn-ea"/>
              <a:cs typeface="+mn-cs"/>
            </a:rPr>
            <a:t>億</a:t>
          </a:r>
          <a:r>
            <a:rPr kumimoji="1" lang="en-US" altLang="ja-JP" sz="1100">
              <a:solidFill>
                <a:schemeClr val="tx1"/>
              </a:solidFill>
              <a:effectLst/>
              <a:latin typeface="+mn-ea"/>
              <a:ea typeface="+mn-ea"/>
              <a:cs typeface="+mn-cs"/>
            </a:rPr>
            <a:t>619</a:t>
          </a:r>
          <a:r>
            <a:rPr kumimoji="1" lang="ja-JP" altLang="en-US" sz="1100">
              <a:solidFill>
                <a:schemeClr val="tx1"/>
              </a:solidFill>
              <a:effectLst/>
              <a:latin typeface="+mn-ea"/>
              <a:ea typeface="+mn-ea"/>
              <a:cs typeface="+mn-cs"/>
            </a:rPr>
            <a:t>千</a:t>
          </a:r>
          <a:r>
            <a:rPr kumimoji="1" lang="ja-JP" altLang="ja-JP" sz="1100">
              <a:solidFill>
                <a:schemeClr val="tx1"/>
              </a:solidFill>
              <a:effectLst/>
              <a:latin typeface="+mn-ea"/>
              <a:ea typeface="+mn-ea"/>
              <a:cs typeface="+mn-cs"/>
            </a:rPr>
            <a:t>円となっており、前年度末と比較して</a:t>
          </a:r>
          <a:r>
            <a:rPr kumimoji="1" lang="en-US" altLang="ja-JP" sz="1100">
              <a:solidFill>
                <a:schemeClr val="tx1"/>
              </a:solidFill>
              <a:effectLst/>
              <a:latin typeface="+mn-ea"/>
              <a:ea typeface="+mn-ea"/>
              <a:cs typeface="+mn-cs"/>
            </a:rPr>
            <a:t>4910</a:t>
          </a:r>
          <a:r>
            <a:rPr kumimoji="1" lang="ja-JP" altLang="en-US" sz="1100">
              <a:solidFill>
                <a:schemeClr val="tx1"/>
              </a:solidFill>
              <a:effectLst/>
              <a:latin typeface="+mn-ea"/>
              <a:ea typeface="+mn-ea"/>
              <a:cs typeface="+mn-cs"/>
            </a:rPr>
            <a:t>万</a:t>
          </a:r>
          <a:r>
            <a:rPr kumimoji="1" lang="en-US" altLang="ja-JP" sz="1100">
              <a:solidFill>
                <a:schemeClr val="tx1"/>
              </a:solidFill>
              <a:effectLst/>
              <a:latin typeface="+mn-ea"/>
              <a:ea typeface="+mn-ea"/>
              <a:cs typeface="+mn-cs"/>
            </a:rPr>
            <a:t>3</a:t>
          </a:r>
          <a:r>
            <a:rPr kumimoji="1" lang="ja-JP" altLang="en-US" sz="1100">
              <a:solidFill>
                <a:schemeClr val="tx1"/>
              </a:solidFill>
              <a:effectLst/>
              <a:latin typeface="+mn-ea"/>
              <a:ea typeface="+mn-ea"/>
              <a:cs typeface="+mn-cs"/>
            </a:rPr>
            <a:t>千</a:t>
          </a:r>
          <a:r>
            <a:rPr kumimoji="1" lang="ja-JP" altLang="ja-JP" sz="1100">
              <a:solidFill>
                <a:schemeClr val="tx1"/>
              </a:solidFill>
              <a:effectLst/>
              <a:latin typeface="+mn-ea"/>
              <a:ea typeface="+mn-ea"/>
              <a:cs typeface="+mn-cs"/>
            </a:rPr>
            <a:t>円減少</a:t>
          </a:r>
          <a:r>
            <a:rPr kumimoji="1" lang="ja-JP" altLang="en-US" sz="1100">
              <a:solidFill>
                <a:schemeClr val="tx1"/>
              </a:solidFill>
              <a:effectLst/>
              <a:latin typeface="+mn-ea"/>
              <a:ea typeface="+mn-ea"/>
              <a:cs typeface="+mn-cs"/>
            </a:rPr>
            <a:t>したが、普通交付税の交付額の増加など一般財源収入の増加により減少額は縮小した。　</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　</a:t>
          </a:r>
          <a:r>
            <a:rPr kumimoji="1" lang="ja-JP" altLang="ja-JP" sz="1100">
              <a:solidFill>
                <a:schemeClr val="tx1"/>
              </a:solidFill>
              <a:effectLst/>
              <a:latin typeface="+mn-ea"/>
              <a:ea typeface="+mn-ea"/>
              <a:cs typeface="+mn-cs"/>
            </a:rPr>
            <a:t>Ｈ</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実質収支</a:t>
          </a:r>
          <a:r>
            <a:rPr kumimoji="1" lang="ja-JP" altLang="en-US" sz="1100">
              <a:solidFill>
                <a:schemeClr val="tx1"/>
              </a:solidFill>
              <a:effectLst/>
              <a:latin typeface="+mn-ea"/>
              <a:ea typeface="+mn-ea"/>
              <a:cs typeface="+mn-cs"/>
            </a:rPr>
            <a:t>については</a:t>
          </a:r>
          <a:r>
            <a:rPr kumimoji="1" lang="en-US" altLang="ja-JP" sz="1100">
              <a:solidFill>
                <a:schemeClr val="tx1"/>
              </a:solidFill>
              <a:effectLst/>
              <a:latin typeface="+mn-ea"/>
              <a:ea typeface="+mn-ea"/>
              <a:cs typeface="+mn-cs"/>
            </a:rPr>
            <a:t>2</a:t>
          </a:r>
          <a:r>
            <a:rPr kumimoji="1" lang="ja-JP" altLang="ja-JP" sz="1100">
              <a:solidFill>
                <a:schemeClr val="tx1"/>
              </a:solidFill>
              <a:effectLst/>
              <a:latin typeface="+mn-ea"/>
              <a:ea typeface="+mn-ea"/>
              <a:cs typeface="+mn-cs"/>
            </a:rPr>
            <a:t>億</a:t>
          </a:r>
          <a:r>
            <a:rPr kumimoji="1" lang="en-US" altLang="ja-JP" sz="1100">
              <a:solidFill>
                <a:schemeClr val="tx1"/>
              </a:solidFill>
              <a:effectLst/>
              <a:latin typeface="+mn-ea"/>
              <a:ea typeface="+mn-ea"/>
              <a:cs typeface="+mn-cs"/>
            </a:rPr>
            <a:t>3533</a:t>
          </a:r>
          <a:r>
            <a:rPr kumimoji="1" lang="ja-JP" altLang="ja-JP" sz="1100">
              <a:solidFill>
                <a:schemeClr val="tx1"/>
              </a:solidFill>
              <a:effectLst/>
              <a:latin typeface="+mn-ea"/>
              <a:ea typeface="+mn-ea"/>
              <a:cs typeface="+mn-cs"/>
            </a:rPr>
            <a:t>万</a:t>
          </a:r>
          <a:r>
            <a:rPr kumimoji="1" lang="en-US" altLang="ja-JP" sz="1100">
              <a:solidFill>
                <a:schemeClr val="tx1"/>
              </a:solidFill>
              <a:effectLst/>
              <a:latin typeface="+mn-ea"/>
              <a:ea typeface="+mn-ea"/>
              <a:cs typeface="+mn-cs"/>
            </a:rPr>
            <a:t>4</a:t>
          </a:r>
          <a:r>
            <a:rPr kumimoji="1" lang="ja-JP" altLang="ja-JP" sz="1100">
              <a:solidFill>
                <a:schemeClr val="tx1"/>
              </a:solidFill>
              <a:effectLst/>
              <a:latin typeface="+mn-ea"/>
              <a:ea typeface="+mn-ea"/>
              <a:cs typeface="+mn-cs"/>
            </a:rPr>
            <a:t>千円の黒字となっているが、Ｈ</a:t>
          </a:r>
          <a:r>
            <a:rPr kumimoji="1" lang="en-US" altLang="ja-JP" sz="1100">
              <a:solidFill>
                <a:schemeClr val="tx1"/>
              </a:solidFill>
              <a:effectLst/>
              <a:latin typeface="+mn-ea"/>
              <a:ea typeface="+mn-ea"/>
              <a:cs typeface="+mn-cs"/>
            </a:rPr>
            <a:t>30</a:t>
          </a:r>
          <a:r>
            <a:rPr kumimoji="1" lang="ja-JP" altLang="ja-JP" sz="1100">
              <a:solidFill>
                <a:schemeClr val="tx1"/>
              </a:solidFill>
              <a:effectLst/>
              <a:latin typeface="+mn-ea"/>
              <a:ea typeface="+mn-ea"/>
              <a:cs typeface="+mn-cs"/>
            </a:rPr>
            <a:t>実質単年度収支は</a:t>
          </a:r>
          <a:r>
            <a:rPr kumimoji="1" lang="en-US" altLang="ja-JP" sz="1100">
              <a:solidFill>
                <a:schemeClr val="tx1"/>
              </a:solidFill>
              <a:effectLst/>
              <a:latin typeface="+mn-ea"/>
              <a:ea typeface="+mn-ea"/>
              <a:cs typeface="+mn-cs"/>
            </a:rPr>
            <a:t>6413 </a:t>
          </a:r>
          <a:r>
            <a:rPr kumimoji="1" lang="ja-JP" altLang="ja-JP" sz="1100">
              <a:solidFill>
                <a:schemeClr val="tx1"/>
              </a:solidFill>
              <a:effectLst/>
              <a:latin typeface="+mn-ea"/>
              <a:ea typeface="+mn-ea"/>
              <a:cs typeface="+mn-cs"/>
            </a:rPr>
            <a:t>万</a:t>
          </a:r>
          <a:r>
            <a:rPr kumimoji="1" lang="en-US" altLang="ja-JP" sz="1100">
              <a:solidFill>
                <a:schemeClr val="tx1"/>
              </a:solidFill>
              <a:effectLst/>
              <a:latin typeface="+mn-ea"/>
              <a:ea typeface="+mn-ea"/>
              <a:cs typeface="+mn-cs"/>
            </a:rPr>
            <a:t>2</a:t>
          </a:r>
          <a:r>
            <a:rPr kumimoji="1" lang="ja-JP" altLang="ja-JP" sz="1100">
              <a:solidFill>
                <a:schemeClr val="tx1"/>
              </a:solidFill>
              <a:effectLst/>
              <a:latin typeface="+mn-ea"/>
              <a:ea typeface="+mn-ea"/>
              <a:cs typeface="+mn-cs"/>
            </a:rPr>
            <a:t>千円の赤字決算となっている。</a:t>
          </a:r>
          <a:endParaRPr lang="ja-JP" altLang="ja-JP" sz="1400">
            <a:solidFill>
              <a:schemeClr val="tx1"/>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和歌山県かつらぎ町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tx1"/>
              </a:solidFill>
              <a:effectLst/>
              <a:latin typeface="+mn-lt"/>
              <a:ea typeface="+mn-ea"/>
              <a:cs typeface="+mn-cs"/>
            </a:rPr>
            <a:t>水道事業会計については、公債費の償還額が減少してきていることから黒字額が年々増加している。施設等の更新や未給水地域解消などの事業を</a:t>
          </a:r>
          <a:r>
            <a:rPr lang="ja-JP" altLang="en-US" sz="1100">
              <a:solidFill>
                <a:schemeClr val="tx1"/>
              </a:solidFill>
              <a:effectLst/>
              <a:latin typeface="+mn-lt"/>
              <a:ea typeface="+mn-ea"/>
              <a:cs typeface="+mn-cs"/>
            </a:rPr>
            <a:t>着手しており</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今後</a:t>
          </a:r>
          <a:r>
            <a:rPr lang="ja-JP" altLang="ja-JP" sz="1100">
              <a:solidFill>
                <a:schemeClr val="tx1"/>
              </a:solidFill>
              <a:effectLst/>
              <a:latin typeface="+mn-lt"/>
              <a:ea typeface="+mn-ea"/>
              <a:cs typeface="+mn-cs"/>
            </a:rPr>
            <a:t>黒字額が減少する可能性があるが、引き続き黒字で推移する見込みとなっている。</a:t>
          </a:r>
          <a:endParaRPr lang="ja-JP" altLang="ja-JP" sz="1400">
            <a:solidFill>
              <a:schemeClr val="tx1"/>
            </a:solidFill>
            <a:effectLst/>
          </a:endParaRPr>
        </a:p>
        <a:p>
          <a:pPr eaLnBrk="1" fontAlgn="auto" latinLnBrk="0" hangingPunct="1"/>
          <a:r>
            <a:rPr lang="ja-JP" altLang="ja-JP" sz="1100">
              <a:solidFill>
                <a:schemeClr val="tx1"/>
              </a:solidFill>
              <a:effectLst/>
              <a:latin typeface="+mn-lt"/>
              <a:ea typeface="+mn-ea"/>
              <a:cs typeface="+mn-cs"/>
            </a:rPr>
            <a:t>　一般会計については、</a:t>
          </a:r>
          <a:r>
            <a:rPr lang="ja-JP" altLang="ja-JP" sz="1100">
              <a:solidFill>
                <a:schemeClr val="dk1"/>
              </a:solidFill>
              <a:effectLst/>
              <a:latin typeface="+mn-lt"/>
              <a:ea typeface="+mn-ea"/>
              <a:cs typeface="+mn-cs"/>
            </a:rPr>
            <a:t>Ｈ</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は</a:t>
          </a:r>
          <a:r>
            <a:rPr lang="ja-JP" altLang="en-US" sz="1100">
              <a:solidFill>
                <a:schemeClr val="tx1"/>
              </a:solidFill>
              <a:effectLst/>
              <a:latin typeface="+mn-lt"/>
              <a:ea typeface="+mn-ea"/>
              <a:cs typeface="+mn-cs"/>
            </a:rPr>
            <a:t>普通交付</a:t>
          </a:r>
          <a:r>
            <a:rPr kumimoji="1" lang="ja-JP" altLang="ja-JP" sz="1100" b="0" i="0" baseline="0">
              <a:solidFill>
                <a:schemeClr val="tx1"/>
              </a:solidFill>
              <a:effectLst/>
              <a:latin typeface="+mn-lt"/>
              <a:ea typeface="+mn-ea"/>
              <a:cs typeface="+mn-cs"/>
            </a:rPr>
            <a:t>税</a:t>
          </a:r>
          <a:r>
            <a:rPr kumimoji="1" lang="ja-JP" altLang="en-US" sz="1100" b="0" i="0" baseline="0">
              <a:solidFill>
                <a:schemeClr val="tx1"/>
              </a:solidFill>
              <a:effectLst/>
              <a:latin typeface="+mn-lt"/>
              <a:ea typeface="+mn-ea"/>
              <a:cs typeface="+mn-cs"/>
            </a:rPr>
            <a:t>など</a:t>
          </a:r>
          <a:r>
            <a:rPr kumimoji="1" lang="ja-JP" altLang="ja-JP" sz="1100" b="0" i="0" baseline="0">
              <a:solidFill>
                <a:schemeClr val="tx1"/>
              </a:solidFill>
              <a:effectLst/>
              <a:latin typeface="+mn-lt"/>
              <a:ea typeface="+mn-ea"/>
              <a:cs typeface="+mn-cs"/>
            </a:rPr>
            <a:t>一般財源収入の</a:t>
          </a:r>
          <a:r>
            <a:rPr kumimoji="1" lang="ja-JP" altLang="en-US" sz="1100" b="0" i="0" baseline="0">
              <a:solidFill>
                <a:schemeClr val="tx1"/>
              </a:solidFill>
              <a:effectLst/>
              <a:latin typeface="+mn-lt"/>
              <a:ea typeface="+mn-ea"/>
              <a:cs typeface="+mn-cs"/>
            </a:rPr>
            <a:t>増加や物件費の抑制により</a:t>
          </a:r>
          <a:r>
            <a:rPr kumimoji="1" lang="ja-JP" altLang="ja-JP"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実質収支は約</a:t>
          </a:r>
          <a:r>
            <a:rPr lang="en-US" altLang="ja-JP" sz="1100">
              <a:solidFill>
                <a:schemeClr val="tx1"/>
              </a:solidFill>
              <a:effectLst/>
              <a:latin typeface="+mn-lt"/>
              <a:ea typeface="+mn-ea"/>
              <a:cs typeface="+mn-cs"/>
            </a:rPr>
            <a:t>2</a:t>
          </a:r>
          <a:r>
            <a:rPr lang="ja-JP" altLang="ja-JP" sz="1100">
              <a:solidFill>
                <a:schemeClr val="tx1"/>
              </a:solidFill>
              <a:effectLst/>
              <a:latin typeface="+mn-lt"/>
              <a:ea typeface="+mn-ea"/>
              <a:cs typeface="+mn-cs"/>
            </a:rPr>
            <a:t>億</a:t>
          </a:r>
          <a:r>
            <a:rPr lang="en-US" altLang="ja-JP" sz="1100">
              <a:solidFill>
                <a:schemeClr val="tx1"/>
              </a:solidFill>
              <a:effectLst/>
              <a:latin typeface="+mn-lt"/>
              <a:ea typeface="+mn-ea"/>
              <a:cs typeface="+mn-cs"/>
            </a:rPr>
            <a:t>3500</a:t>
          </a:r>
          <a:r>
            <a:rPr lang="ja-JP" altLang="ja-JP" sz="1100">
              <a:solidFill>
                <a:schemeClr val="tx1"/>
              </a:solidFill>
              <a:effectLst/>
              <a:latin typeface="+mn-lt"/>
              <a:ea typeface="+mn-ea"/>
              <a:cs typeface="+mn-cs"/>
            </a:rPr>
            <a:t>万円の黒字</a:t>
          </a:r>
          <a:r>
            <a:rPr lang="ja-JP" altLang="en-US" sz="1100">
              <a:solidFill>
                <a:schemeClr val="tx1"/>
              </a:solidFill>
              <a:effectLst/>
              <a:latin typeface="+mn-lt"/>
              <a:ea typeface="+mn-ea"/>
              <a:cs typeface="+mn-cs"/>
            </a:rPr>
            <a:t>ではあるが</a:t>
          </a:r>
          <a:r>
            <a:rPr lang="ja-JP" altLang="ja-JP"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単年度収支は約</a:t>
          </a:r>
          <a:r>
            <a:rPr kumimoji="1" lang="en-US" altLang="ja-JP" sz="1100" b="0" i="0" baseline="0">
              <a:solidFill>
                <a:schemeClr val="tx1"/>
              </a:solidFill>
              <a:effectLst/>
              <a:latin typeface="+mn-lt"/>
              <a:ea typeface="+mn-ea"/>
              <a:cs typeface="+mn-cs"/>
            </a:rPr>
            <a:t>1</a:t>
          </a:r>
          <a:r>
            <a:rPr kumimoji="1" lang="ja-JP" altLang="en-US" sz="1100" b="0" i="0" baseline="0">
              <a:solidFill>
                <a:schemeClr val="tx1"/>
              </a:solidFill>
              <a:effectLst/>
              <a:latin typeface="+mn-lt"/>
              <a:ea typeface="+mn-ea"/>
              <a:cs typeface="+mn-cs"/>
            </a:rPr>
            <a:t>億</a:t>
          </a:r>
          <a:r>
            <a:rPr kumimoji="1" lang="en-US" altLang="ja-JP" sz="1100" b="0" i="0" baseline="0">
              <a:solidFill>
                <a:schemeClr val="tx1"/>
              </a:solidFill>
              <a:effectLst/>
              <a:latin typeface="+mn-lt"/>
              <a:ea typeface="+mn-ea"/>
              <a:cs typeface="+mn-cs"/>
            </a:rPr>
            <a:t>5000</a:t>
          </a:r>
          <a:r>
            <a:rPr kumimoji="1" lang="ja-JP" altLang="ja-JP" sz="1100" b="0" i="0" baseline="0">
              <a:solidFill>
                <a:schemeClr val="tx1"/>
              </a:solidFill>
              <a:effectLst/>
              <a:latin typeface="+mn-lt"/>
              <a:ea typeface="+mn-ea"/>
              <a:cs typeface="+mn-cs"/>
            </a:rPr>
            <a:t>万円の赤字となっている</a:t>
          </a:r>
          <a:r>
            <a:rPr lang="ja-JP" altLang="ja-JP" sz="1100" b="0" i="0" baseline="0">
              <a:solidFill>
                <a:schemeClr val="tx1"/>
              </a:solidFill>
              <a:effectLst/>
              <a:latin typeface="+mn-lt"/>
              <a:ea typeface="+mn-ea"/>
              <a:cs typeface="+mn-cs"/>
            </a:rPr>
            <a:t>ため、引き続き</a:t>
          </a:r>
          <a:r>
            <a:rPr lang="ja-JP" altLang="ja-JP" sz="1100">
              <a:solidFill>
                <a:schemeClr val="tx1"/>
              </a:solidFill>
              <a:effectLst/>
              <a:latin typeface="+mn-lt"/>
              <a:ea typeface="+mn-ea"/>
              <a:cs typeface="+mn-cs"/>
            </a:rPr>
            <a:t>財政健全化に向けた取り組みが必要である。</a:t>
          </a:r>
          <a:endParaRPr lang="ja-JP" altLang="ja-JP" sz="1400">
            <a:solidFill>
              <a:schemeClr val="tx1"/>
            </a:solidFill>
            <a:effectLst/>
          </a:endParaRPr>
        </a:p>
        <a:p>
          <a:pPr eaLnBrk="1" fontAlgn="auto" latinLnBrk="0" hangingPunct="1"/>
          <a:r>
            <a:rPr lang="ja-JP" altLang="ja-JP" sz="1100">
              <a:solidFill>
                <a:srgbClr val="FF0000"/>
              </a:solidFill>
              <a:effectLst/>
              <a:latin typeface="+mn-lt"/>
              <a:ea typeface="+mn-ea"/>
              <a:cs typeface="+mn-cs"/>
            </a:rPr>
            <a:t>　</a:t>
          </a:r>
          <a:r>
            <a:rPr kumimoji="1" lang="ja-JP" altLang="ja-JP" sz="1100" b="0" i="0" baseline="0">
              <a:solidFill>
                <a:schemeClr val="dk1"/>
              </a:solidFill>
              <a:effectLst/>
              <a:latin typeface="+mn-lt"/>
              <a:ea typeface="+mn-ea"/>
              <a:cs typeface="+mn-cs"/>
            </a:rPr>
            <a:t>国民健康保険事業</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一般会計からの繰出金</a:t>
          </a:r>
          <a:r>
            <a:rPr kumimoji="1" lang="ja-JP" altLang="en-US" sz="1100" b="0" i="0" baseline="0">
              <a:solidFill>
                <a:schemeClr val="dk1"/>
              </a:solidFill>
              <a:effectLst/>
              <a:latin typeface="+mn-lt"/>
              <a:ea typeface="+mn-ea"/>
              <a:cs typeface="+mn-cs"/>
            </a:rPr>
            <a:t>が減少したが、</a:t>
          </a:r>
          <a:r>
            <a:rPr kumimoji="1" lang="ja-JP" altLang="ja-JP" sz="1100" b="0" i="0" baseline="0">
              <a:solidFill>
                <a:schemeClr val="tx1"/>
              </a:solidFill>
              <a:effectLst/>
              <a:latin typeface="+mn-lt"/>
              <a:ea typeface="+mn-ea"/>
              <a:cs typeface="+mn-cs"/>
            </a:rPr>
            <a:t>介護保険事業については</a:t>
          </a:r>
          <a:r>
            <a:rPr kumimoji="1" lang="en-US" altLang="ja-JP" sz="1100" b="0" i="0" baseline="0">
              <a:solidFill>
                <a:schemeClr val="tx1"/>
              </a:solidFill>
              <a:effectLst/>
              <a:latin typeface="+mn-lt"/>
              <a:ea typeface="+mn-ea"/>
              <a:cs typeface="+mn-cs"/>
            </a:rPr>
            <a:t>H29</a:t>
          </a:r>
          <a:r>
            <a:rPr kumimoji="1" lang="ja-JP" altLang="en-US" sz="1100" b="0" i="0" baseline="0">
              <a:solidFill>
                <a:schemeClr val="tx1"/>
              </a:solidFill>
              <a:effectLst/>
              <a:latin typeface="+mn-lt"/>
              <a:ea typeface="+mn-ea"/>
              <a:cs typeface="+mn-cs"/>
            </a:rPr>
            <a:t>以降一般会計の負担が増加していることから</a:t>
          </a:r>
          <a:r>
            <a:rPr kumimoji="1" lang="ja-JP" altLang="ja-JP" sz="1100" b="0" i="0" baseline="0">
              <a:solidFill>
                <a:schemeClr val="tx1"/>
              </a:solidFill>
              <a:effectLst/>
              <a:latin typeface="+mn-lt"/>
              <a:ea typeface="+mn-ea"/>
              <a:cs typeface="+mn-cs"/>
            </a:rPr>
            <a:t>、健康増進対策を推進し、医療費抑制に努めている。</a:t>
          </a:r>
          <a:endParaRPr lang="ja-JP" altLang="ja-JP" sz="1400">
            <a:solidFill>
              <a:schemeClr val="tx1"/>
            </a:solidFill>
            <a:effectLst/>
          </a:endParaRPr>
        </a:p>
        <a:p>
          <a:pPr eaLnBrk="1" fontAlgn="auto" latinLnBrk="0" hangingPunct="1"/>
          <a:r>
            <a:rPr kumimoji="1" lang="ja-JP" altLang="ja-JP" sz="1100" b="0" i="0" baseline="0">
              <a:solidFill>
                <a:srgbClr val="FF0000"/>
              </a:solidFill>
              <a:effectLst/>
              <a:latin typeface="+mn-lt"/>
              <a:ea typeface="+mn-ea"/>
              <a:cs typeface="+mn-cs"/>
            </a:rPr>
            <a:t>　</a:t>
          </a:r>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H30&#27770;&#31639;&#20998;/07_&#31532;&#65298;&#22238;&#12288;&#24066;&#30010;&#26449;&#8594;&#30476;/11%20&#9733;&#12363;&#12388;&#12425;&#12366;&#30010;/&#12304;&#36001;&#25919;&#29366;&#27841;&#36039;&#26009;&#38598;&#12305;_303411_&#12363;&#12388;&#12425;&#12366;&#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112.8</v>
          </cell>
          <cell r="CF51">
            <v>107.3</v>
          </cell>
          <cell r="CN51">
            <v>113.1</v>
          </cell>
          <cell r="CV51">
            <v>111.7</v>
          </cell>
        </row>
        <row r="53">
          <cell r="BX53">
            <v>57.9</v>
          </cell>
          <cell r="CF53">
            <v>58.3</v>
          </cell>
          <cell r="CN53">
            <v>59.4</v>
          </cell>
          <cell r="CV53">
            <v>60.5</v>
          </cell>
        </row>
        <row r="55">
          <cell r="AN55" t="str">
            <v>類似団体内平均値</v>
          </cell>
          <cell r="BX55">
            <v>37.200000000000003</v>
          </cell>
          <cell r="CF55">
            <v>24</v>
          </cell>
          <cell r="CN55">
            <v>19.8</v>
          </cell>
          <cell r="CV55">
            <v>19.8</v>
          </cell>
        </row>
        <row r="57">
          <cell r="BX57">
            <v>55.8</v>
          </cell>
          <cell r="CF57">
            <v>56.1</v>
          </cell>
          <cell r="CN57">
            <v>58.6</v>
          </cell>
          <cell r="CV57">
            <v>59.3</v>
          </cell>
        </row>
        <row r="72">
          <cell r="BP72" t="str">
            <v>H26</v>
          </cell>
          <cell r="BX72" t="str">
            <v>H27</v>
          </cell>
          <cell r="CF72" t="str">
            <v>H28</v>
          </cell>
          <cell r="CN72" t="str">
            <v>H29</v>
          </cell>
          <cell r="CV72" t="str">
            <v>H30</v>
          </cell>
        </row>
        <row r="73">
          <cell r="AN73" t="str">
            <v>当該団体値</v>
          </cell>
          <cell r="BP73">
            <v>115.2</v>
          </cell>
          <cell r="BX73">
            <v>112.8</v>
          </cell>
          <cell r="CF73">
            <v>107.3</v>
          </cell>
          <cell r="CN73">
            <v>113.1</v>
          </cell>
          <cell r="CV73">
            <v>111.7</v>
          </cell>
        </row>
        <row r="75">
          <cell r="BP75">
            <v>11.6</v>
          </cell>
          <cell r="BX75">
            <v>10.6</v>
          </cell>
          <cell r="CF75">
            <v>10.8</v>
          </cell>
          <cell r="CN75">
            <v>11.6</v>
          </cell>
          <cell r="CV75">
            <v>12.6</v>
          </cell>
        </row>
        <row r="77">
          <cell r="AN77" t="str">
            <v>類似団体内平均値</v>
          </cell>
          <cell r="BP77">
            <v>49.7</v>
          </cell>
          <cell r="BX77">
            <v>37.200000000000003</v>
          </cell>
          <cell r="CF77">
            <v>24</v>
          </cell>
          <cell r="CN77">
            <v>19.8</v>
          </cell>
          <cell r="CV77">
            <v>19.8</v>
          </cell>
        </row>
        <row r="79">
          <cell r="BP79">
            <v>11.2</v>
          </cell>
          <cell r="BX79">
            <v>10.1</v>
          </cell>
          <cell r="CF79">
            <v>9.1</v>
          </cell>
          <cell r="CN79">
            <v>8.9</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election activeCell="AU15" sqref="AU15:AX15"/>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10139199</v>
      </c>
      <c r="BO4" s="392"/>
      <c r="BP4" s="392"/>
      <c r="BQ4" s="392"/>
      <c r="BR4" s="392"/>
      <c r="BS4" s="392"/>
      <c r="BT4" s="392"/>
      <c r="BU4" s="393"/>
      <c r="BV4" s="391">
        <v>10814764</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v>
      </c>
      <c r="CU4" s="398"/>
      <c r="CV4" s="398"/>
      <c r="CW4" s="398"/>
      <c r="CX4" s="398"/>
      <c r="CY4" s="398"/>
      <c r="CZ4" s="398"/>
      <c r="DA4" s="399"/>
      <c r="DB4" s="397">
        <v>4.3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9789925</v>
      </c>
      <c r="BO5" s="429"/>
      <c r="BP5" s="429"/>
      <c r="BQ5" s="429"/>
      <c r="BR5" s="429"/>
      <c r="BS5" s="429"/>
      <c r="BT5" s="429"/>
      <c r="BU5" s="430"/>
      <c r="BV5" s="428">
        <v>10510328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100.5</v>
      </c>
      <c r="CU5" s="426"/>
      <c r="CV5" s="426"/>
      <c r="CW5" s="426"/>
      <c r="CX5" s="426"/>
      <c r="CY5" s="426"/>
      <c r="CZ5" s="426"/>
      <c r="DA5" s="427"/>
      <c r="DB5" s="425">
        <v>103.2</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349274</v>
      </c>
      <c r="BO6" s="429"/>
      <c r="BP6" s="429"/>
      <c r="BQ6" s="429"/>
      <c r="BR6" s="429"/>
      <c r="BS6" s="429"/>
      <c r="BT6" s="429"/>
      <c r="BU6" s="430"/>
      <c r="BV6" s="428">
        <v>304436</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105.8</v>
      </c>
      <c r="CU6" s="466"/>
      <c r="CV6" s="466"/>
      <c r="CW6" s="466"/>
      <c r="CX6" s="466"/>
      <c r="CY6" s="466"/>
      <c r="CZ6" s="466"/>
      <c r="DA6" s="467"/>
      <c r="DB6" s="465">
        <v>108.7</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113940</v>
      </c>
      <c r="BO7" s="429"/>
      <c r="BP7" s="429"/>
      <c r="BQ7" s="429"/>
      <c r="BR7" s="429"/>
      <c r="BS7" s="429"/>
      <c r="BT7" s="429"/>
      <c r="BU7" s="430"/>
      <c r="BV7" s="428">
        <v>54073</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5864040</v>
      </c>
      <c r="CU7" s="429"/>
      <c r="CV7" s="429"/>
      <c r="CW7" s="429"/>
      <c r="CX7" s="429"/>
      <c r="CY7" s="429"/>
      <c r="CZ7" s="429"/>
      <c r="DA7" s="430"/>
      <c r="DB7" s="428">
        <v>5780140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235334</v>
      </c>
      <c r="BO8" s="429"/>
      <c r="BP8" s="429"/>
      <c r="BQ8" s="429"/>
      <c r="BR8" s="429"/>
      <c r="BS8" s="429"/>
      <c r="BT8" s="429"/>
      <c r="BU8" s="430"/>
      <c r="BV8" s="428">
        <v>250363</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0.37</v>
      </c>
      <c r="CU8" s="469"/>
      <c r="CV8" s="469"/>
      <c r="CW8" s="469"/>
      <c r="CX8" s="469"/>
      <c r="CY8" s="469"/>
      <c r="CZ8" s="469"/>
      <c r="DA8" s="470"/>
      <c r="DB8" s="468">
        <v>0.37</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16992</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102</v>
      </c>
      <c r="AV9" s="461"/>
      <c r="AW9" s="461"/>
      <c r="AX9" s="461"/>
      <c r="AY9" s="462" t="s">
        <v>116</v>
      </c>
      <c r="AZ9" s="463"/>
      <c r="BA9" s="463"/>
      <c r="BB9" s="463"/>
      <c r="BC9" s="463"/>
      <c r="BD9" s="463"/>
      <c r="BE9" s="463"/>
      <c r="BF9" s="463"/>
      <c r="BG9" s="463"/>
      <c r="BH9" s="463"/>
      <c r="BI9" s="463"/>
      <c r="BJ9" s="463"/>
      <c r="BK9" s="463"/>
      <c r="BL9" s="463"/>
      <c r="BM9" s="464"/>
      <c r="BN9" s="428">
        <v>-15029</v>
      </c>
      <c r="BO9" s="429"/>
      <c r="BP9" s="429"/>
      <c r="BQ9" s="429"/>
      <c r="BR9" s="429"/>
      <c r="BS9" s="429"/>
      <c r="BT9" s="429"/>
      <c r="BU9" s="430"/>
      <c r="BV9" s="428">
        <v>-5409</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20</v>
      </c>
      <c r="CU9" s="426"/>
      <c r="CV9" s="426"/>
      <c r="CW9" s="426"/>
      <c r="CX9" s="426"/>
      <c r="CY9" s="426"/>
      <c r="CZ9" s="426"/>
      <c r="DA9" s="427"/>
      <c r="DB9" s="425">
        <v>21.1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18230</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126897</v>
      </c>
      <c r="BO10" s="429"/>
      <c r="BP10" s="429"/>
      <c r="BQ10" s="429"/>
      <c r="BR10" s="429"/>
      <c r="BS10" s="429"/>
      <c r="BT10" s="429"/>
      <c r="BU10" s="430"/>
      <c r="BV10" s="428">
        <v>114200</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115923</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16970</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136</v>
      </c>
      <c r="AV12" s="461"/>
      <c r="AW12" s="461"/>
      <c r="AX12" s="461"/>
      <c r="AY12" s="462" t="s">
        <v>137</v>
      </c>
      <c r="AZ12" s="463"/>
      <c r="BA12" s="463"/>
      <c r="BB12" s="463"/>
      <c r="BC12" s="463"/>
      <c r="BD12" s="463"/>
      <c r="BE12" s="463"/>
      <c r="BF12" s="463"/>
      <c r="BG12" s="463"/>
      <c r="BH12" s="463"/>
      <c r="BI12" s="463"/>
      <c r="BJ12" s="463"/>
      <c r="BK12" s="463"/>
      <c r="BL12" s="463"/>
      <c r="BM12" s="464"/>
      <c r="BN12" s="428">
        <v>176000</v>
      </c>
      <c r="BO12" s="429"/>
      <c r="BP12" s="429"/>
      <c r="BQ12" s="429"/>
      <c r="BR12" s="429"/>
      <c r="BS12" s="429"/>
      <c r="BT12" s="429"/>
      <c r="BU12" s="430"/>
      <c r="BV12" s="428">
        <v>361000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129</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16892</v>
      </c>
      <c r="S13" s="510"/>
      <c r="T13" s="510"/>
      <c r="U13" s="510"/>
      <c r="V13" s="511"/>
      <c r="W13" s="444" t="s">
        <v>141</v>
      </c>
      <c r="X13" s="445"/>
      <c r="Y13" s="445"/>
      <c r="Z13" s="445"/>
      <c r="AA13" s="445"/>
      <c r="AB13" s="435"/>
      <c r="AC13" s="479">
        <v>2028</v>
      </c>
      <c r="AD13" s="480"/>
      <c r="AE13" s="480"/>
      <c r="AF13" s="480"/>
      <c r="AG13" s="519"/>
      <c r="AH13" s="479">
        <v>2208</v>
      </c>
      <c r="AI13" s="480"/>
      <c r="AJ13" s="480"/>
      <c r="AK13" s="480"/>
      <c r="AL13" s="481"/>
      <c r="AM13" s="457" t="s">
        <v>142</v>
      </c>
      <c r="AN13" s="458"/>
      <c r="AO13" s="458"/>
      <c r="AP13" s="458"/>
      <c r="AQ13" s="458"/>
      <c r="AR13" s="458"/>
      <c r="AS13" s="458"/>
      <c r="AT13" s="459"/>
      <c r="AU13" s="460" t="s">
        <v>109</v>
      </c>
      <c r="AV13" s="461"/>
      <c r="AW13" s="461"/>
      <c r="AX13" s="461"/>
      <c r="AY13" s="462" t="s">
        <v>143</v>
      </c>
      <c r="AZ13" s="463"/>
      <c r="BA13" s="463"/>
      <c r="BB13" s="463"/>
      <c r="BC13" s="463"/>
      <c r="BD13" s="463"/>
      <c r="BE13" s="463"/>
      <c r="BF13" s="463"/>
      <c r="BG13" s="463"/>
      <c r="BH13" s="463"/>
      <c r="BI13" s="463"/>
      <c r="BJ13" s="463"/>
      <c r="BK13" s="463"/>
      <c r="BL13" s="463"/>
      <c r="BM13" s="464"/>
      <c r="BN13" s="428">
        <v>-64132</v>
      </c>
      <c r="BO13" s="429"/>
      <c r="BP13" s="429"/>
      <c r="BQ13" s="429"/>
      <c r="BR13" s="429"/>
      <c r="BS13" s="429"/>
      <c r="BT13" s="429"/>
      <c r="BU13" s="430"/>
      <c r="BV13" s="428">
        <v>-136286</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12.6</v>
      </c>
      <c r="CU13" s="426"/>
      <c r="CV13" s="426"/>
      <c r="CW13" s="426"/>
      <c r="CX13" s="426"/>
      <c r="CY13" s="426"/>
      <c r="CZ13" s="426"/>
      <c r="DA13" s="427"/>
      <c r="DB13" s="425">
        <v>11.6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17178</v>
      </c>
      <c r="S14" s="510"/>
      <c r="T14" s="510"/>
      <c r="U14" s="510"/>
      <c r="V14" s="511"/>
      <c r="W14" s="418"/>
      <c r="X14" s="419"/>
      <c r="Y14" s="419"/>
      <c r="Z14" s="419"/>
      <c r="AA14" s="419"/>
      <c r="AB14" s="408"/>
      <c r="AC14" s="512">
        <v>24</v>
      </c>
      <c r="AD14" s="513"/>
      <c r="AE14" s="513"/>
      <c r="AF14" s="513"/>
      <c r="AG14" s="514"/>
      <c r="AH14" s="512">
        <v>24.9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111.7</v>
      </c>
      <c r="CU14" s="524"/>
      <c r="CV14" s="524"/>
      <c r="CW14" s="524"/>
      <c r="CX14" s="524"/>
      <c r="CY14" s="524"/>
      <c r="CZ14" s="524"/>
      <c r="DA14" s="525"/>
      <c r="DB14" s="523">
        <v>113.1</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147</v>
      </c>
      <c r="N15" s="517"/>
      <c r="O15" s="517"/>
      <c r="P15" s="517"/>
      <c r="Q15" s="518"/>
      <c r="R15" s="509">
        <v>17103</v>
      </c>
      <c r="S15" s="510"/>
      <c r="T15" s="510"/>
      <c r="U15" s="510"/>
      <c r="V15" s="511"/>
      <c r="W15" s="444" t="s">
        <v>148</v>
      </c>
      <c r="X15" s="445"/>
      <c r="Y15" s="445"/>
      <c r="Z15" s="445"/>
      <c r="AA15" s="445"/>
      <c r="AB15" s="435"/>
      <c r="AC15" s="479">
        <v>1800</v>
      </c>
      <c r="AD15" s="480"/>
      <c r="AE15" s="480"/>
      <c r="AF15" s="480"/>
      <c r="AG15" s="519"/>
      <c r="AH15" s="479">
        <v>1888</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1863487</v>
      </c>
      <c r="BO15" s="392"/>
      <c r="BP15" s="392"/>
      <c r="BQ15" s="392"/>
      <c r="BR15" s="392"/>
      <c r="BS15" s="392"/>
      <c r="BT15" s="392"/>
      <c r="BU15" s="393"/>
      <c r="BV15" s="391">
        <v>1856914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21.3</v>
      </c>
      <c r="AD16" s="513"/>
      <c r="AE16" s="513"/>
      <c r="AF16" s="513"/>
      <c r="AG16" s="514"/>
      <c r="AH16" s="512">
        <v>21.3</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5055463</v>
      </c>
      <c r="BO16" s="429"/>
      <c r="BP16" s="429"/>
      <c r="BQ16" s="429"/>
      <c r="BR16" s="429"/>
      <c r="BS16" s="429"/>
      <c r="BT16" s="429"/>
      <c r="BU16" s="430"/>
      <c r="BV16" s="428">
        <v>4938122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152</v>
      </c>
      <c r="S17" s="530"/>
      <c r="T17" s="530"/>
      <c r="U17" s="530"/>
      <c r="V17" s="531"/>
      <c r="W17" s="444" t="s">
        <v>155</v>
      </c>
      <c r="X17" s="445"/>
      <c r="Y17" s="445"/>
      <c r="Z17" s="445"/>
      <c r="AA17" s="445"/>
      <c r="AB17" s="435"/>
      <c r="AC17" s="479">
        <v>4613</v>
      </c>
      <c r="AD17" s="480"/>
      <c r="AE17" s="480"/>
      <c r="AF17" s="480"/>
      <c r="AG17" s="519"/>
      <c r="AH17" s="479">
        <v>4762</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2363371</v>
      </c>
      <c r="BO17" s="429"/>
      <c r="BP17" s="429"/>
      <c r="BQ17" s="429"/>
      <c r="BR17" s="429"/>
      <c r="BS17" s="429"/>
      <c r="BT17" s="429"/>
      <c r="BU17" s="430"/>
      <c r="BV17" s="428">
        <v>2355267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151.69</v>
      </c>
      <c r="M18" s="541"/>
      <c r="N18" s="541"/>
      <c r="O18" s="541"/>
      <c r="P18" s="541"/>
      <c r="Q18" s="541"/>
      <c r="R18" s="542"/>
      <c r="S18" s="542"/>
      <c r="T18" s="542"/>
      <c r="U18" s="542"/>
      <c r="V18" s="543"/>
      <c r="W18" s="446"/>
      <c r="X18" s="447"/>
      <c r="Y18" s="447"/>
      <c r="Z18" s="447"/>
      <c r="AA18" s="447"/>
      <c r="AB18" s="438"/>
      <c r="AC18" s="544">
        <v>54.6</v>
      </c>
      <c r="AD18" s="545"/>
      <c r="AE18" s="545"/>
      <c r="AF18" s="545"/>
      <c r="AG18" s="546"/>
      <c r="AH18" s="544">
        <v>53.8</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5932916</v>
      </c>
      <c r="BO18" s="429"/>
      <c r="BP18" s="429"/>
      <c r="BQ18" s="429"/>
      <c r="BR18" s="429"/>
      <c r="BS18" s="429"/>
      <c r="BT18" s="429"/>
      <c r="BU18" s="430"/>
      <c r="BV18" s="428">
        <v>5996502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112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7437732</v>
      </c>
      <c r="BO19" s="429"/>
      <c r="BP19" s="429"/>
      <c r="BQ19" s="429"/>
      <c r="BR19" s="429"/>
      <c r="BS19" s="429"/>
      <c r="BT19" s="429"/>
      <c r="BU19" s="430"/>
      <c r="BV19" s="428">
        <v>7590598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6315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15486014</v>
      </c>
      <c r="BO23" s="429"/>
      <c r="BP23" s="429"/>
      <c r="BQ23" s="429"/>
      <c r="BR23" s="429"/>
      <c r="BS23" s="429"/>
      <c r="BT23" s="429"/>
      <c r="BU23" s="430"/>
      <c r="BV23" s="428">
        <v>15911479</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7000</v>
      </c>
      <c r="R24" s="480"/>
      <c r="S24" s="480"/>
      <c r="T24" s="480"/>
      <c r="U24" s="480"/>
      <c r="V24" s="519"/>
      <c r="W24" s="578"/>
      <c r="X24" s="566"/>
      <c r="Y24" s="567"/>
      <c r="Z24" s="478" t="s">
        <v>171</v>
      </c>
      <c r="AA24" s="458"/>
      <c r="AB24" s="458"/>
      <c r="AC24" s="458"/>
      <c r="AD24" s="458"/>
      <c r="AE24" s="458"/>
      <c r="AF24" s="458"/>
      <c r="AG24" s="459"/>
      <c r="AH24" s="479">
        <v>168</v>
      </c>
      <c r="AI24" s="480"/>
      <c r="AJ24" s="480"/>
      <c r="AK24" s="480"/>
      <c r="AL24" s="519"/>
      <c r="AM24" s="479">
        <v>530712</v>
      </c>
      <c r="AN24" s="480"/>
      <c r="AO24" s="480"/>
      <c r="AP24" s="480"/>
      <c r="AQ24" s="480"/>
      <c r="AR24" s="519"/>
      <c r="AS24" s="479">
        <v>3159</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14086264</v>
      </c>
      <c r="BO24" s="429"/>
      <c r="BP24" s="429"/>
      <c r="BQ24" s="429"/>
      <c r="BR24" s="429"/>
      <c r="BS24" s="429"/>
      <c r="BT24" s="429"/>
      <c r="BU24" s="430"/>
      <c r="BV24" s="428">
        <v>14356342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6000</v>
      </c>
      <c r="R25" s="480"/>
      <c r="S25" s="480"/>
      <c r="T25" s="480"/>
      <c r="U25" s="480"/>
      <c r="V25" s="519"/>
      <c r="W25" s="578"/>
      <c r="X25" s="566"/>
      <c r="Y25" s="567"/>
      <c r="Z25" s="478" t="s">
        <v>174</v>
      </c>
      <c r="AA25" s="458"/>
      <c r="AB25" s="458"/>
      <c r="AC25" s="458"/>
      <c r="AD25" s="458"/>
      <c r="AE25" s="458"/>
      <c r="AF25" s="458"/>
      <c r="AG25" s="459"/>
      <c r="AH25" s="479" t="s">
        <v>175</v>
      </c>
      <c r="AI25" s="480"/>
      <c r="AJ25" s="480"/>
      <c r="AK25" s="480"/>
      <c r="AL25" s="519"/>
      <c r="AM25" s="479" t="s">
        <v>129</v>
      </c>
      <c r="AN25" s="480"/>
      <c r="AO25" s="480"/>
      <c r="AP25" s="480"/>
      <c r="AQ25" s="480"/>
      <c r="AR25" s="519"/>
      <c r="AS25" s="479" t="s">
        <v>176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1559602</v>
      </c>
      <c r="BO25" s="392"/>
      <c r="BP25" s="392"/>
      <c r="BQ25" s="392"/>
      <c r="BR25" s="392"/>
      <c r="BS25" s="392"/>
      <c r="BT25" s="392"/>
      <c r="BU25" s="393"/>
      <c r="BV25" s="391">
        <v>2144421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8"/>
      <c r="G26" s="458"/>
      <c r="H26" s="458"/>
      <c r="I26" s="458"/>
      <c r="J26" s="458"/>
      <c r="K26" s="459"/>
      <c r="L26" s="479">
        <v>1</v>
      </c>
      <c r="M26" s="480"/>
      <c r="N26" s="480"/>
      <c r="O26" s="480"/>
      <c r="P26" s="519"/>
      <c r="Q26" s="479">
        <v>5500</v>
      </c>
      <c r="R26" s="480"/>
      <c r="S26" s="480"/>
      <c r="T26" s="480"/>
      <c r="U26" s="480"/>
      <c r="V26" s="519"/>
      <c r="W26" s="578"/>
      <c r="X26" s="566"/>
      <c r="Y26" s="567"/>
      <c r="Z26" s="478" t="s">
        <v>179</v>
      </c>
      <c r="AA26" s="588"/>
      <c r="AB26" s="588"/>
      <c r="AC26" s="588"/>
      <c r="AD26" s="588"/>
      <c r="AE26" s="588"/>
      <c r="AF26" s="588"/>
      <c r="AG26" s="589"/>
      <c r="AH26" s="479">
        <v>2</v>
      </c>
      <c r="AI26" s="480"/>
      <c r="AJ26" s="480"/>
      <c r="AK26" s="480"/>
      <c r="AL26" s="519"/>
      <c r="AM26" s="479" t="s">
        <v>180</v>
      </c>
      <c r="AN26" s="480"/>
      <c r="AO26" s="480"/>
      <c r="AP26" s="480"/>
      <c r="AQ26" s="480"/>
      <c r="AR26" s="519"/>
      <c r="AS26" s="479" t="s">
        <v>180</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129</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3000</v>
      </c>
      <c r="R27" s="480"/>
      <c r="S27" s="480"/>
      <c r="T27" s="480"/>
      <c r="U27" s="480"/>
      <c r="V27" s="519"/>
      <c r="W27" s="578"/>
      <c r="X27" s="566"/>
      <c r="Y27" s="567"/>
      <c r="Z27" s="478" t="s">
        <v>183</v>
      </c>
      <c r="AA27" s="458"/>
      <c r="AB27" s="458"/>
      <c r="AC27" s="458"/>
      <c r="AD27" s="458"/>
      <c r="AE27" s="458"/>
      <c r="AF27" s="458"/>
      <c r="AG27" s="459"/>
      <c r="AH27" s="479">
        <v>2</v>
      </c>
      <c r="AI27" s="480"/>
      <c r="AJ27" s="480"/>
      <c r="AK27" s="480"/>
      <c r="AL27" s="519"/>
      <c r="AM27" s="479" t="s">
        <v>184</v>
      </c>
      <c r="AN27" s="480"/>
      <c r="AO27" s="480"/>
      <c r="AP27" s="480"/>
      <c r="AQ27" s="480"/>
      <c r="AR27" s="519"/>
      <c r="AS27" s="479" t="s">
        <v>184</v>
      </c>
      <c r="AT27" s="480"/>
      <c r="AU27" s="480"/>
      <c r="AV27" s="480"/>
      <c r="AW27" s="480"/>
      <c r="AX27" s="481"/>
      <c r="AY27" s="520" t="s">
        <v>185</v>
      </c>
      <c r="AZ27" s="521"/>
      <c r="BA27" s="521"/>
      <c r="BB27" s="521"/>
      <c r="BC27" s="521"/>
      <c r="BD27" s="521"/>
      <c r="BE27" s="521"/>
      <c r="BF27" s="521"/>
      <c r="BG27" s="521"/>
      <c r="BH27" s="521"/>
      <c r="BI27" s="521"/>
      <c r="BJ27" s="521"/>
      <c r="BK27" s="521"/>
      <c r="BL27" s="521"/>
      <c r="BM27" s="522"/>
      <c r="BN27" s="601" t="s">
        <v>176</v>
      </c>
      <c r="BO27" s="602"/>
      <c r="BP27" s="602"/>
      <c r="BQ27" s="602"/>
      <c r="BR27" s="602"/>
      <c r="BS27" s="602"/>
      <c r="BT27" s="602"/>
      <c r="BU27" s="603"/>
      <c r="BV27" s="601" t="s">
        <v>129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186</v>
      </c>
      <c r="F28" s="458"/>
      <c r="G28" s="458"/>
      <c r="H28" s="458"/>
      <c r="I28" s="458"/>
      <c r="J28" s="458"/>
      <c r="K28" s="459"/>
      <c r="L28" s="479">
        <v>1</v>
      </c>
      <c r="M28" s="480"/>
      <c r="N28" s="480"/>
      <c r="O28" s="480"/>
      <c r="P28" s="519"/>
      <c r="Q28" s="479">
        <v>2500</v>
      </c>
      <c r="R28" s="480"/>
      <c r="S28" s="480"/>
      <c r="T28" s="480"/>
      <c r="U28" s="480"/>
      <c r="V28" s="519"/>
      <c r="W28" s="578"/>
      <c r="X28" s="566"/>
      <c r="Y28" s="567"/>
      <c r="Z28" s="478" t="s">
        <v>187</v>
      </c>
      <c r="AA28" s="458"/>
      <c r="AB28" s="458"/>
      <c r="AC28" s="458"/>
      <c r="AD28" s="458"/>
      <c r="AE28" s="458"/>
      <c r="AF28" s="458"/>
      <c r="AG28" s="459"/>
      <c r="AH28" s="479" t="s">
        <v>176</v>
      </c>
      <c r="AI28" s="480"/>
      <c r="AJ28" s="480"/>
      <c r="AK28" s="480"/>
      <c r="AL28" s="519"/>
      <c r="AM28" s="479" t="s">
        <v>176</v>
      </c>
      <c r="AN28" s="480"/>
      <c r="AO28" s="480"/>
      <c r="AP28" s="480"/>
      <c r="AQ28" s="480"/>
      <c r="AR28" s="519"/>
      <c r="AS28" s="479" t="s">
        <v>176</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800619</v>
      </c>
      <c r="BO28" s="392"/>
      <c r="BP28" s="392"/>
      <c r="BQ28" s="392"/>
      <c r="BR28" s="392"/>
      <c r="BS28" s="392"/>
      <c r="BT28" s="392"/>
      <c r="BU28" s="393"/>
      <c r="BV28" s="391">
        <v>849722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8"/>
      <c r="G29" s="458"/>
      <c r="H29" s="458"/>
      <c r="I29" s="458"/>
      <c r="J29" s="458"/>
      <c r="K29" s="459"/>
      <c r="L29" s="479">
        <v>12</v>
      </c>
      <c r="M29" s="480"/>
      <c r="N29" s="480"/>
      <c r="O29" s="480"/>
      <c r="P29" s="519"/>
      <c r="Q29" s="479">
        <v>2300</v>
      </c>
      <c r="R29" s="480"/>
      <c r="S29" s="480"/>
      <c r="T29" s="480"/>
      <c r="U29" s="480"/>
      <c r="V29" s="519"/>
      <c r="W29" s="579"/>
      <c r="X29" s="580"/>
      <c r="Y29" s="581"/>
      <c r="Z29" s="478" t="s">
        <v>190</v>
      </c>
      <c r="AA29" s="458"/>
      <c r="AB29" s="458"/>
      <c r="AC29" s="458"/>
      <c r="AD29" s="458"/>
      <c r="AE29" s="458"/>
      <c r="AF29" s="458"/>
      <c r="AG29" s="459"/>
      <c r="AH29" s="479">
        <v>170</v>
      </c>
      <c r="AI29" s="480"/>
      <c r="AJ29" s="480"/>
      <c r="AK29" s="480"/>
      <c r="AL29" s="519"/>
      <c r="AM29" s="479">
        <v>538789</v>
      </c>
      <c r="AN29" s="480"/>
      <c r="AO29" s="480"/>
      <c r="AP29" s="480"/>
      <c r="AQ29" s="480"/>
      <c r="AR29" s="519"/>
      <c r="AS29" s="479">
        <v>3169</v>
      </c>
      <c r="AT29" s="480"/>
      <c r="AU29" s="480"/>
      <c r="AV29" s="480"/>
      <c r="AW29" s="480"/>
      <c r="AX29" s="481"/>
      <c r="AY29" s="607"/>
      <c r="AZ29" s="608"/>
      <c r="BA29" s="608"/>
      <c r="BB29" s="609"/>
      <c r="BC29" s="462" t="s">
        <v>191</v>
      </c>
      <c r="BD29" s="463"/>
      <c r="BE29" s="463"/>
      <c r="BF29" s="463"/>
      <c r="BG29" s="463"/>
      <c r="BH29" s="463"/>
      <c r="BI29" s="463"/>
      <c r="BJ29" s="463"/>
      <c r="BK29" s="463"/>
      <c r="BL29" s="463"/>
      <c r="BM29" s="464"/>
      <c r="BN29" s="428">
        <v>32787</v>
      </c>
      <c r="BO29" s="429"/>
      <c r="BP29" s="429"/>
      <c r="BQ29" s="429"/>
      <c r="BR29" s="429"/>
      <c r="BS29" s="429"/>
      <c r="BT29" s="429"/>
      <c r="BU29" s="430"/>
      <c r="BV29" s="428">
        <v>3497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192</v>
      </c>
      <c r="X30" s="586"/>
      <c r="Y30" s="586"/>
      <c r="Z30" s="586"/>
      <c r="AA30" s="586"/>
      <c r="AB30" s="586"/>
      <c r="AC30" s="586"/>
      <c r="AD30" s="586"/>
      <c r="AE30" s="586"/>
      <c r="AF30" s="586"/>
      <c r="AG30" s="587"/>
      <c r="AH30" s="544">
        <v>97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1548878</v>
      </c>
      <c r="BO30" s="602"/>
      <c r="BP30" s="602"/>
      <c r="BQ30" s="602"/>
      <c r="BR30" s="602"/>
      <c r="BS30" s="602"/>
      <c r="BT30" s="602"/>
      <c r="BU30" s="603"/>
      <c r="BV30" s="601">
        <v>1574439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199</v>
      </c>
      <c r="D33" s="452"/>
      <c r="E33" s="417" t="s">
        <v>200</v>
      </c>
      <c r="F33" s="417"/>
      <c r="G33" s="417"/>
      <c r="H33" s="417"/>
      <c r="I33" s="417"/>
      <c r="J33" s="417"/>
      <c r="K33" s="417"/>
      <c r="L33" s="417"/>
      <c r="M33" s="417"/>
      <c r="N33" s="417"/>
      <c r="O33" s="417"/>
      <c r="P33" s="417"/>
      <c r="Q33" s="417"/>
      <c r="R33" s="417"/>
      <c r="S33" s="417"/>
      <c r="T33" s="215"/>
      <c r="U33" s="452" t="s">
        <v>201</v>
      </c>
      <c r="V33" s="452"/>
      <c r="W33" s="417" t="s">
        <v>200</v>
      </c>
      <c r="X33" s="417"/>
      <c r="Y33" s="417"/>
      <c r="Z33" s="417"/>
      <c r="AA33" s="417"/>
      <c r="AB33" s="417"/>
      <c r="AC33" s="417"/>
      <c r="AD33" s="417"/>
      <c r="AE33" s="417"/>
      <c r="AF33" s="417"/>
      <c r="AG33" s="417"/>
      <c r="AH33" s="417"/>
      <c r="AI33" s="417"/>
      <c r="AJ33" s="417"/>
      <c r="AK33" s="417"/>
      <c r="AL33" s="215"/>
      <c r="AM33" s="452" t="s">
        <v>199</v>
      </c>
      <c r="AN33" s="452"/>
      <c r="AO33" s="417" t="s">
        <v>202</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52" t="s">
        <v>203</v>
      </c>
      <c r="BX33" s="452"/>
      <c r="BY33" s="417" t="s">
        <v>205</v>
      </c>
      <c r="BZ33" s="417"/>
      <c r="CA33" s="417"/>
      <c r="CB33" s="417"/>
      <c r="CC33" s="417"/>
      <c r="CD33" s="417"/>
      <c r="CE33" s="417"/>
      <c r="CF33" s="417"/>
      <c r="CG33" s="417"/>
      <c r="CH33" s="417"/>
      <c r="CI33" s="417"/>
      <c r="CJ33" s="417"/>
      <c r="CK33" s="417"/>
      <c r="CL33" s="417"/>
      <c r="CM33" s="417"/>
      <c r="CN33" s="215"/>
      <c r="CO33" s="452" t="s">
        <v>199</v>
      </c>
      <c r="CP33" s="452"/>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4</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8</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9</v>
      </c>
      <c r="BF34" s="614"/>
      <c r="BG34" s="615" t="str">
        <f>IF('各会計、関係団体の財政状況及び健全化判断比率'!B33="","",'各会計、関係団体の財政状況及び健全化判断比率'!B33)</f>
        <v>花園梁瀬簡易水道事業特別会計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12</v>
      </c>
      <c r="BX34" s="614"/>
      <c r="BY34" s="615" t="str">
        <f>IF('各会計、関係団体の財政状況及び健全化判断比率'!B68="","",'各会計、関係団体の財政状況及び健全化判断比率'!B68)</f>
        <v>和歌山県市町村総合事務組合</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シビックセンター特別会計</v>
      </c>
      <c r="F35" s="615"/>
      <c r="G35" s="615"/>
      <c r="H35" s="615"/>
      <c r="I35" s="615"/>
      <c r="J35" s="615"/>
      <c r="K35" s="615"/>
      <c r="L35" s="615"/>
      <c r="M35" s="615"/>
      <c r="N35" s="615"/>
      <c r="O35" s="615"/>
      <c r="P35" s="615"/>
      <c r="Q35" s="615"/>
      <c r="R35" s="615"/>
      <c r="S35" s="615"/>
      <c r="T35" s="213"/>
      <c r="U35" s="614">
        <f>IF(W35="","",U34+1)</f>
        <v>5</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10</v>
      </c>
      <c r="BF35" s="614"/>
      <c r="BG35" s="615" t="str">
        <f>IF('各会計、関係団体の財政状況及び健全化判断比率'!B34="","",'各会計、関係団体の財政状況及び健全化判断比率'!B34)</f>
        <v>下水道事業特別会計</v>
      </c>
      <c r="BH35" s="615"/>
      <c r="BI35" s="615"/>
      <c r="BJ35" s="615"/>
      <c r="BK35" s="615"/>
      <c r="BL35" s="615"/>
      <c r="BM35" s="615"/>
      <c r="BN35" s="615"/>
      <c r="BO35" s="615"/>
      <c r="BP35" s="615"/>
      <c r="BQ35" s="615"/>
      <c r="BR35" s="615"/>
      <c r="BS35" s="615"/>
      <c r="BT35" s="615"/>
      <c r="BU35" s="615"/>
      <c r="BV35" s="213"/>
      <c r="BW35" s="614">
        <f t="shared" ref="BW35:BW43" si="2">IF(BY35="","",BW34+1)</f>
        <v>13</v>
      </c>
      <c r="BX35" s="614"/>
      <c r="BY35" s="615" t="str">
        <f>IF('各会計、関係団体の財政状況及び健全化判断比率'!B69="","",'各会計、関係団体の財政状況及び健全化判断比率'!B69)</f>
        <v>橋本伊都衛生施設組合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花園地域交流推進施設運営事業特別会計</v>
      </c>
      <c r="F36" s="615"/>
      <c r="G36" s="615"/>
      <c r="H36" s="615"/>
      <c r="I36" s="615"/>
      <c r="J36" s="615"/>
      <c r="K36" s="615"/>
      <c r="L36" s="615"/>
      <c r="M36" s="615"/>
      <c r="N36" s="615"/>
      <c r="O36" s="615"/>
      <c r="P36" s="615"/>
      <c r="Q36" s="615"/>
      <c r="R36" s="615"/>
      <c r="S36" s="615"/>
      <c r="T36" s="213"/>
      <c r="U36" s="614">
        <f t="shared" ref="U36:U43" si="4">IF(W36="","",U35+1)</f>
        <v>6</v>
      </c>
      <c r="V36" s="614"/>
      <c r="W36" s="615" t="str">
        <f>IF('各会計、関係団体の財政状況及び健全化判断比率'!B30="","",'各会計、関係団体の財政状況及び健全化判断比率'!B30)</f>
        <v>後期高齢者医療事業特別会計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11</v>
      </c>
      <c r="BF36" s="614"/>
      <c r="BG36" s="615" t="str">
        <f>IF('各会計、関係団体の財政状況及び健全化判断比率'!B35="","",'各会計、関係団体の財政状況及び健全化判断比率'!B35)</f>
        <v>花園守口ふるさと村運営事業特別会計</v>
      </c>
      <c r="BH36" s="615"/>
      <c r="BI36" s="615"/>
      <c r="BJ36" s="615"/>
      <c r="BK36" s="615"/>
      <c r="BL36" s="615"/>
      <c r="BM36" s="615"/>
      <c r="BN36" s="615"/>
      <c r="BO36" s="615"/>
      <c r="BP36" s="615"/>
      <c r="BQ36" s="615"/>
      <c r="BR36" s="615"/>
      <c r="BS36" s="615"/>
      <c r="BT36" s="615"/>
      <c r="BU36" s="615"/>
      <c r="BV36" s="213"/>
      <c r="BW36" s="614">
        <f t="shared" si="2"/>
        <v>14</v>
      </c>
      <c r="BX36" s="614"/>
      <c r="BY36" s="615" t="str">
        <f>IF('各会計、関係団体の財政状況及び健全化判断比率'!B70="","",'各会計、関係団体の財政状況及び健全化判断比率'!B70)</f>
        <v>伊都郡町村及び橋本市老人福祉施設事務組合（普通会計）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7</v>
      </c>
      <c r="V37" s="614"/>
      <c r="W37" s="615" t="str">
        <f>IF('各会計、関係団体の財政状況及び健全化判断比率'!B31="","",'各会計、関係団体の財政状況及び健全化判断比率'!B31)</f>
        <v>国民健康保険天野診療所事業特別会計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15</v>
      </c>
      <c r="BX37" s="614"/>
      <c r="BY37" s="615" t="str">
        <f>IF('各会計、関係団体の財政状況及び健全化判断比率'!B71="","",'各会計、関係団体の財政状況及び健全化判断比率'!B71)</f>
        <v>伊都郡町村及び橋本市老人福祉施設事務組合（公営企業会計）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16</v>
      </c>
      <c r="BX38" s="614"/>
      <c r="BY38" s="615" t="str">
        <f>IF('各会計、関係団体の財政状況及び健全化判断比率'!B72="","",'各会計、関係団体の財政状況及び健全化判断比率'!B72)</f>
        <v>伊都郡町村及び橋本市児童福祉施設事務組合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17</v>
      </c>
      <c r="BX39" s="614"/>
      <c r="BY39" s="615" t="str">
        <f>IF('各会計、関係団体の財政状況及び健全化判断比率'!B73="","",'各会計、関係団体の財政状況及び健全化判断比率'!B73)</f>
        <v>伊都消防組合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18</v>
      </c>
      <c r="BX40" s="614"/>
      <c r="BY40" s="615" t="str">
        <f>IF('各会計、関係団体の財政状況及び健全化判断比率'!B74="","",'各会計、関係団体の財政状況及び健全化判断比率'!B74)</f>
        <v>橋本周辺広域市町村圏組合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19</v>
      </c>
      <c r="BX41" s="614"/>
      <c r="BY41" s="615" t="str">
        <f>IF('各会計、関係団体の財政状況及び健全化判断比率'!B75="","",'各会計、関係団体の財政状況及び健全化判断比率'!B75)</f>
        <v>和歌山地方税回収機構</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20</v>
      </c>
      <c r="BX42" s="614"/>
      <c r="BY42" s="615" t="str">
        <f>IF('各会計、関係団体の財政状況及び健全化判断比率'!B76="","",'各会計、関係団体の財政状況及び健全化判断比率'!B76)</f>
        <v>和歌山県後期高齢者医療広域連合（普通会計）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21</v>
      </c>
      <c r="BX43" s="614"/>
      <c r="BY43" s="615" t="str">
        <f>IF('各会計、関係団体の財政状況及び健全化判断比率'!B77="","",'各会計、関係団体の財政状況及び健全化判断比率'!B77)</f>
        <v>和歌山県後期高齢者医療広域連合（特別会計）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WPeMG7j9BefisUvNjGp2cdkxqOInI6eG90NekHRtLd4ojDubUlsbKcmtK2L91boLxJxfWAB1kgZD7mbbHeOFQ==" saltValue="5/dAFvCZL+5qVe1JhaPx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06" t="s">
        <v>564</v>
      </c>
      <c r="D34" s="1206"/>
      <c r="E34" s="1207"/>
      <c r="F34" s="32">
        <v>10.99</v>
      </c>
      <c r="G34" s="33">
        <v>11.82</v>
      </c>
      <c r="H34" s="33">
        <v>13.32</v>
      </c>
      <c r="I34" s="33">
        <v>14.66</v>
      </c>
      <c r="J34" s="34">
        <v>14.86</v>
      </c>
      <c r="K34" s="22"/>
      <c r="L34" s="22"/>
      <c r="M34" s="22"/>
      <c r="N34" s="22"/>
      <c r="O34" s="22"/>
      <c r="P34" s="22"/>
    </row>
    <row r="35" spans="1:16" ht="39" customHeight="1" x14ac:dyDescent="0.15">
      <c r="A35" s="22"/>
      <c r="B35" s="35"/>
      <c r="C35" s="1200" t="s">
        <v>565</v>
      </c>
      <c r="D35" s="1201"/>
      <c r="E35" s="1202"/>
      <c r="F35" s="36">
        <v>5.15</v>
      </c>
      <c r="G35" s="37">
        <v>6.17</v>
      </c>
      <c r="H35" s="37">
        <v>3.83</v>
      </c>
      <c r="I35" s="37">
        <v>4.32</v>
      </c>
      <c r="J35" s="38">
        <v>4.01</v>
      </c>
      <c r="K35" s="22"/>
      <c r="L35" s="22"/>
      <c r="M35" s="22"/>
      <c r="N35" s="22"/>
      <c r="O35" s="22"/>
      <c r="P35" s="22"/>
    </row>
    <row r="36" spans="1:16" ht="39" customHeight="1" x14ac:dyDescent="0.15">
      <c r="A36" s="22"/>
      <c r="B36" s="35"/>
      <c r="C36" s="1200" t="s">
        <v>566</v>
      </c>
      <c r="D36" s="1201"/>
      <c r="E36" s="1202"/>
      <c r="F36" s="36">
        <v>0</v>
      </c>
      <c r="G36" s="37">
        <v>0.27</v>
      </c>
      <c r="H36" s="37">
        <v>1.2</v>
      </c>
      <c r="I36" s="37">
        <v>1.08</v>
      </c>
      <c r="J36" s="38">
        <v>1.52</v>
      </c>
      <c r="K36" s="22"/>
      <c r="L36" s="22"/>
      <c r="M36" s="22"/>
      <c r="N36" s="22"/>
      <c r="O36" s="22"/>
      <c r="P36" s="22"/>
    </row>
    <row r="37" spans="1:16" ht="39" customHeight="1" x14ac:dyDescent="0.15">
      <c r="A37" s="22"/>
      <c r="B37" s="35"/>
      <c r="C37" s="1200" t="s">
        <v>567</v>
      </c>
      <c r="D37" s="1201"/>
      <c r="E37" s="1202"/>
      <c r="F37" s="36">
        <v>0.12</v>
      </c>
      <c r="G37" s="37">
        <v>1.19</v>
      </c>
      <c r="H37" s="37">
        <v>1.24</v>
      </c>
      <c r="I37" s="37">
        <v>2.0499999999999998</v>
      </c>
      <c r="J37" s="38">
        <v>0.59</v>
      </c>
      <c r="K37" s="22"/>
      <c r="L37" s="22"/>
      <c r="M37" s="22"/>
      <c r="N37" s="22"/>
      <c r="O37" s="22"/>
      <c r="P37" s="22"/>
    </row>
    <row r="38" spans="1:16" ht="39" customHeight="1" x14ac:dyDescent="0.15">
      <c r="A38" s="22"/>
      <c r="B38" s="35"/>
      <c r="C38" s="1200" t="s">
        <v>568</v>
      </c>
      <c r="D38" s="1201"/>
      <c r="E38" s="1202"/>
      <c r="F38" s="36">
        <v>0</v>
      </c>
      <c r="G38" s="37">
        <v>0</v>
      </c>
      <c r="H38" s="37">
        <v>0</v>
      </c>
      <c r="I38" s="37">
        <v>0</v>
      </c>
      <c r="J38" s="38">
        <v>0.28000000000000003</v>
      </c>
      <c r="K38" s="22"/>
      <c r="L38" s="22"/>
      <c r="M38" s="22"/>
      <c r="N38" s="22"/>
      <c r="O38" s="22"/>
      <c r="P38" s="22"/>
    </row>
    <row r="39" spans="1:16" ht="39" customHeight="1" x14ac:dyDescent="0.15">
      <c r="A39" s="22"/>
      <c r="B39" s="35"/>
      <c r="C39" s="1200" t="s">
        <v>569</v>
      </c>
      <c r="D39" s="1201"/>
      <c r="E39" s="1202"/>
      <c r="F39" s="36">
        <v>0.04</v>
      </c>
      <c r="G39" s="37">
        <v>0.05</v>
      </c>
      <c r="H39" s="37">
        <v>0.03</v>
      </c>
      <c r="I39" s="37">
        <v>0.06</v>
      </c>
      <c r="J39" s="38">
        <v>0.06</v>
      </c>
      <c r="K39" s="22"/>
      <c r="L39" s="22"/>
      <c r="M39" s="22"/>
      <c r="N39" s="22"/>
      <c r="O39" s="22"/>
      <c r="P39" s="22"/>
    </row>
    <row r="40" spans="1:16" ht="39" customHeight="1" x14ac:dyDescent="0.15">
      <c r="A40" s="22"/>
      <c r="B40" s="35"/>
      <c r="C40" s="1200" t="s">
        <v>570</v>
      </c>
      <c r="D40" s="1201"/>
      <c r="E40" s="1202"/>
      <c r="F40" s="36">
        <v>0.01</v>
      </c>
      <c r="G40" s="37">
        <v>0.01</v>
      </c>
      <c r="H40" s="37">
        <v>0.01</v>
      </c>
      <c r="I40" s="37">
        <v>0.01</v>
      </c>
      <c r="J40" s="38">
        <v>0.02</v>
      </c>
      <c r="K40" s="22"/>
      <c r="L40" s="22"/>
      <c r="M40" s="22"/>
      <c r="N40" s="22"/>
      <c r="O40" s="22"/>
      <c r="P40" s="22"/>
    </row>
    <row r="41" spans="1:16" ht="39" customHeight="1" x14ac:dyDescent="0.15">
      <c r="A41" s="22"/>
      <c r="B41" s="35"/>
      <c r="C41" s="1200" t="s">
        <v>571</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572</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573</v>
      </c>
      <c r="D43" s="1204"/>
      <c r="E43" s="1205"/>
      <c r="F43" s="41">
        <v>7.0000000000000007E-2</v>
      </c>
      <c r="G43" s="42">
        <v>0.08</v>
      </c>
      <c r="H43" s="42">
        <v>0.51</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i77aS1Bl+oxSMBPCXe1ceDMNqKfWE1Wz790duUGWCcjglE1I3KePLCqd0PQyI6PpJ+kgHmr3Lt+qtdDxxsvUw==" saltValue="ku2ETHyes0G9a9LeAc6P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1505</v>
      </c>
      <c r="L45" s="60">
        <v>1470</v>
      </c>
      <c r="M45" s="60">
        <v>1520</v>
      </c>
      <c r="N45" s="60">
        <v>1511</v>
      </c>
      <c r="O45" s="61">
        <v>1517</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v>171</v>
      </c>
      <c r="L48" s="64">
        <v>166</v>
      </c>
      <c r="M48" s="64">
        <v>189</v>
      </c>
      <c r="N48" s="64">
        <v>258</v>
      </c>
      <c r="O48" s="65">
        <v>263</v>
      </c>
      <c r="P48" s="48"/>
      <c r="Q48" s="48"/>
      <c r="R48" s="48"/>
      <c r="S48" s="48"/>
      <c r="T48" s="48"/>
      <c r="U48" s="48"/>
    </row>
    <row r="49" spans="1:21" ht="30.75" customHeight="1" x14ac:dyDescent="0.15">
      <c r="A49" s="48"/>
      <c r="B49" s="1210"/>
      <c r="C49" s="1211"/>
      <c r="D49" s="62"/>
      <c r="E49" s="1216" t="s">
        <v>16</v>
      </c>
      <c r="F49" s="1216"/>
      <c r="G49" s="1216"/>
      <c r="H49" s="1216"/>
      <c r="I49" s="1216"/>
      <c r="J49" s="1217"/>
      <c r="K49" s="63">
        <v>49</v>
      </c>
      <c r="L49" s="64">
        <v>53</v>
      </c>
      <c r="M49" s="64">
        <v>62</v>
      </c>
      <c r="N49" s="64">
        <v>71</v>
      </c>
      <c r="O49" s="65">
        <v>76</v>
      </c>
      <c r="P49" s="48"/>
      <c r="Q49" s="48"/>
      <c r="R49" s="48"/>
      <c r="S49" s="48"/>
      <c r="T49" s="48"/>
      <c r="U49" s="48"/>
    </row>
    <row r="50" spans="1:21" ht="30.75" customHeight="1" x14ac:dyDescent="0.15">
      <c r="A50" s="48"/>
      <c r="B50" s="1210"/>
      <c r="C50" s="1211"/>
      <c r="D50" s="62"/>
      <c r="E50" s="1216" t="s">
        <v>17</v>
      </c>
      <c r="F50" s="1216"/>
      <c r="G50" s="1216"/>
      <c r="H50" s="1216"/>
      <c r="I50" s="1216"/>
      <c r="J50" s="1217"/>
      <c r="K50" s="63">
        <v>0</v>
      </c>
      <c r="L50" s="64">
        <v>0</v>
      </c>
      <c r="M50" s="64">
        <v>0</v>
      </c>
      <c r="N50" s="64" t="s">
        <v>513</v>
      </c>
      <c r="O50" s="65" t="s">
        <v>513</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513</v>
      </c>
      <c r="L51" s="64" t="s">
        <v>513</v>
      </c>
      <c r="M51" s="64" t="s">
        <v>513</v>
      </c>
      <c r="N51" s="64" t="s">
        <v>513</v>
      </c>
      <c r="O51" s="65" t="s">
        <v>513</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1205</v>
      </c>
      <c r="L52" s="64">
        <v>1203</v>
      </c>
      <c r="M52" s="64">
        <v>1189</v>
      </c>
      <c r="N52" s="64">
        <v>1227</v>
      </c>
      <c r="O52" s="65">
        <v>1254</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520</v>
      </c>
      <c r="L53" s="69">
        <v>486</v>
      </c>
      <c r="M53" s="69">
        <v>582</v>
      </c>
      <c r="N53" s="69">
        <v>613</v>
      </c>
      <c r="O53" s="70">
        <v>602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513</v>
      </c>
      <c r="L57" s="83" t="s">
        <v>513</v>
      </c>
      <c r="M57" s="83" t="s">
        <v>513</v>
      </c>
      <c r="N57" s="83" t="s">
        <v>513</v>
      </c>
      <c r="O57" s="84" t="s">
        <v>513</v>
      </c>
    </row>
    <row r="58" spans="1:21" ht="31.5" customHeight="1" thickBot="1" x14ac:dyDescent="0.2">
      <c r="B58" s="1226"/>
      <c r="C58" s="1227"/>
      <c r="D58" s="1231" t="s">
        <v>27</v>
      </c>
      <c r="E58" s="1232"/>
      <c r="F58" s="1232"/>
      <c r="G58" s="1232"/>
      <c r="H58" s="1232"/>
      <c r="I58" s="1232"/>
      <c r="J58" s="1233"/>
      <c r="K58" s="85" t="s">
        <v>595</v>
      </c>
      <c r="L58" s="86" t="s">
        <v>513</v>
      </c>
      <c r="M58" s="86" t="s">
        <v>513</v>
      </c>
      <c r="N58" s="86" t="s">
        <v>513</v>
      </c>
      <c r="O58" s="87" t="s">
        <v>513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LXHHUMIfqIIdhwxfWrydIpS2S2vUtos/iZP+6YLy2oLctmAyn5w6m95gQbgrEIPTja3/LQIc4pdLmGyHnTSKQ==" saltValue="KW6rELs5FfdTf2SCcomQ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555</v>
      </c>
      <c r="J40" s="99" t="s">
        <v>556</v>
      </c>
      <c r="K40" s="99" t="s">
        <v>557</v>
      </c>
      <c r="L40" s="99" t="s">
        <v>558</v>
      </c>
      <c r="M40" s="100" t="s">
        <v>559</v>
      </c>
    </row>
    <row r="41" spans="2:13" ht="27.75" customHeight="1" x14ac:dyDescent="0.15">
      <c r="B41" s="1234" t="s">
        <v>30</v>
      </c>
      <c r="C41" s="1235"/>
      <c r="D41" s="101"/>
      <c r="E41" s="1240" t="s">
        <v>31</v>
      </c>
      <c r="F41" s="1240"/>
      <c r="G41" s="1240"/>
      <c r="H41" s="1241"/>
      <c r="I41" s="102">
        <v>14863</v>
      </c>
      <c r="J41" s="103">
        <v>16236</v>
      </c>
      <c r="K41" s="103">
        <v>16367</v>
      </c>
      <c r="L41" s="103">
        <v>16177</v>
      </c>
      <c r="M41" s="104">
        <v>15776</v>
      </c>
    </row>
    <row r="42" spans="2:13" ht="27.75" customHeight="1" x14ac:dyDescent="0.15">
      <c r="B42" s="1236"/>
      <c r="C42" s="1237"/>
      <c r="D42" s="105"/>
      <c r="E42" s="1242" t="s">
        <v>32</v>
      </c>
      <c r="F42" s="1242"/>
      <c r="G42" s="1242"/>
      <c r="H42" s="1243"/>
      <c r="I42" s="106" t="s">
        <v>513</v>
      </c>
      <c r="J42" s="107" t="s">
        <v>513</v>
      </c>
      <c r="K42" s="107" t="s">
        <v>513</v>
      </c>
      <c r="L42" s="107" t="s">
        <v>513</v>
      </c>
      <c r="M42" s="108" t="s">
        <v>513</v>
      </c>
    </row>
    <row r="43" spans="2:13" ht="27.75" customHeight="1" x14ac:dyDescent="0.15">
      <c r="B43" s="1236"/>
      <c r="C43" s="1237"/>
      <c r="D43" s="105"/>
      <c r="E43" s="1242" t="s">
        <v>33</v>
      </c>
      <c r="F43" s="1242"/>
      <c r="G43" s="1242"/>
      <c r="H43" s="1243"/>
      <c r="I43" s="106">
        <v>3438</v>
      </c>
      <c r="J43" s="107">
        <v>3171</v>
      </c>
      <c r="K43" s="107">
        <v>2907</v>
      </c>
      <c r="L43" s="107">
        <v>3285</v>
      </c>
      <c r="M43" s="108">
        <v>3604</v>
      </c>
    </row>
    <row r="44" spans="2:13" ht="27.75" customHeight="1" x14ac:dyDescent="0.15">
      <c r="B44" s="1236"/>
      <c r="C44" s="1237"/>
      <c r="D44" s="105"/>
      <c r="E44" s="1242" t="s">
        <v>34</v>
      </c>
      <c r="F44" s="1242"/>
      <c r="G44" s="1242"/>
      <c r="H44" s="1243"/>
      <c r="I44" s="106">
        <v>550</v>
      </c>
      <c r="J44" s="107">
        <v>556</v>
      </c>
      <c r="K44" s="107">
        <v>504</v>
      </c>
      <c r="L44" s="107">
        <v>443</v>
      </c>
      <c r="M44" s="108">
        <v>374</v>
      </c>
    </row>
    <row r="45" spans="2:13" ht="27.75" customHeight="1" x14ac:dyDescent="0.15">
      <c r="B45" s="1236"/>
      <c r="C45" s="1237"/>
      <c r="D45" s="105"/>
      <c r="E45" s="1242" t="s">
        <v>35</v>
      </c>
      <c r="F45" s="1242"/>
      <c r="G45" s="1242"/>
      <c r="H45" s="1243"/>
      <c r="I45" s="106">
        <v>2042</v>
      </c>
      <c r="J45" s="107">
        <v>1932</v>
      </c>
      <c r="K45" s="107">
        <v>1821</v>
      </c>
      <c r="L45" s="107">
        <v>1677</v>
      </c>
      <c r="M45" s="108">
        <v>1683</v>
      </c>
    </row>
    <row r="46" spans="2:13" ht="27.75" customHeight="1" x14ac:dyDescent="0.15">
      <c r="B46" s="1236"/>
      <c r="C46" s="1237"/>
      <c r="D46" s="109"/>
      <c r="E46" s="1242" t="s">
        <v>36</v>
      </c>
      <c r="F46" s="1242"/>
      <c r="G46" s="1242"/>
      <c r="H46" s="1243"/>
      <c r="I46" s="106" t="s">
        <v>513</v>
      </c>
      <c r="J46" s="107" t="s">
        <v>513</v>
      </c>
      <c r="K46" s="107" t="s">
        <v>513</v>
      </c>
      <c r="L46" s="107" t="s">
        <v>513</v>
      </c>
      <c r="M46" s="108" t="s">
        <v>513</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2258</v>
      </c>
      <c r="J50" s="107">
        <v>2293</v>
      </c>
      <c r="K50" s="107">
        <v>2168</v>
      </c>
      <c r="L50" s="107">
        <v>1950</v>
      </c>
      <c r="M50" s="108">
        <v>2042</v>
      </c>
    </row>
    <row r="51" spans="2:13" ht="27.75" customHeight="1" x14ac:dyDescent="0.15">
      <c r="B51" s="1236"/>
      <c r="C51" s="1237"/>
      <c r="D51" s="105"/>
      <c r="E51" s="1242" t="s">
        <v>42</v>
      </c>
      <c r="F51" s="1242"/>
      <c r="G51" s="1242"/>
      <c r="H51" s="1243"/>
      <c r="I51" s="106">
        <v>1068</v>
      </c>
      <c r="J51" s="107">
        <v>1140</v>
      </c>
      <c r="K51" s="107">
        <v>1145</v>
      </c>
      <c r="L51" s="107">
        <v>1279</v>
      </c>
      <c r="M51" s="108">
        <v>1225</v>
      </c>
    </row>
    <row r="52" spans="2:13" ht="27.75" customHeight="1" x14ac:dyDescent="0.15">
      <c r="B52" s="1238"/>
      <c r="C52" s="1239"/>
      <c r="D52" s="105"/>
      <c r="E52" s="1242" t="s">
        <v>43</v>
      </c>
      <c r="F52" s="1242"/>
      <c r="G52" s="1242"/>
      <c r="H52" s="1243"/>
      <c r="I52" s="106">
        <v>11986</v>
      </c>
      <c r="J52" s="107">
        <v>12781</v>
      </c>
      <c r="K52" s="107">
        <v>13146</v>
      </c>
      <c r="L52" s="107">
        <v>13060</v>
      </c>
      <c r="M52" s="108">
        <v>12880</v>
      </c>
    </row>
    <row r="53" spans="2:13" ht="27.75" customHeight="1" thickBot="1" x14ac:dyDescent="0.2">
      <c r="B53" s="1249" t="s">
        <v>44</v>
      </c>
      <c r="C53" s="1250"/>
      <c r="D53" s="112"/>
      <c r="E53" s="1251" t="s">
        <v>45</v>
      </c>
      <c r="F53" s="1251"/>
      <c r="G53" s="1251"/>
      <c r="H53" s="1252"/>
      <c r="I53" s="113">
        <v>5580</v>
      </c>
      <c r="J53" s="114">
        <v>5680</v>
      </c>
      <c r="K53" s="114">
        <v>5139</v>
      </c>
      <c r="L53" s="114">
        <v>5293</v>
      </c>
      <c r="M53" s="115">
        <v>5289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MK+UGDq+gEwIfxSyc6Cn5K5ikhTvdY8lE6IREes1h0eBGaVblWU7l/K7fbruedcMsTR4zGR4cV/Qi0TRB0iUQ==" saltValue="8CHMU5dUHYo5r7FNkqAg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557</v>
      </c>
      <c r="G54" s="124" t="s">
        <v>558</v>
      </c>
      <c r="H54" s="125" t="s">
        <v>559</v>
      </c>
    </row>
    <row r="55" spans="2:8" ht="52.5" customHeight="1" x14ac:dyDescent="0.15">
      <c r="B55" s="126"/>
      <c r="C55" s="1258" t="s">
        <v>48</v>
      </c>
      <c r="D55" s="1258"/>
      <c r="E55" s="1259"/>
      <c r="F55" s="127">
        <v>1097</v>
      </c>
      <c r="G55" s="127">
        <v>850</v>
      </c>
      <c r="H55" s="128">
        <v>801</v>
      </c>
    </row>
    <row r="56" spans="2:8" ht="52.5" customHeight="1" x14ac:dyDescent="0.15">
      <c r="B56" s="129"/>
      <c r="C56" s="1260" t="s">
        <v>49</v>
      </c>
      <c r="D56" s="1260"/>
      <c r="E56" s="1261"/>
      <c r="F56" s="130">
        <v>90</v>
      </c>
      <c r="G56" s="130">
        <v>3</v>
      </c>
      <c r="H56" s="131">
        <v>33</v>
      </c>
    </row>
    <row r="57" spans="2:8" ht="53.25" customHeight="1" x14ac:dyDescent="0.15">
      <c r="B57" s="129"/>
      <c r="C57" s="1262" t="s">
        <v>50</v>
      </c>
      <c r="D57" s="1262"/>
      <c r="E57" s="1263"/>
      <c r="F57" s="132">
        <v>1578</v>
      </c>
      <c r="G57" s="132">
        <v>1574</v>
      </c>
      <c r="H57" s="133">
        <v>1549</v>
      </c>
    </row>
    <row r="58" spans="2:8" ht="45.75" customHeight="1" x14ac:dyDescent="0.15">
      <c r="B58" s="134"/>
      <c r="C58" s="1253" t="s">
        <v>590</v>
      </c>
      <c r="D58" s="1254"/>
      <c r="E58" s="1255"/>
      <c r="F58" s="135">
        <v>688</v>
      </c>
      <c r="G58" s="135">
        <v>625</v>
      </c>
      <c r="H58" s="136">
        <v>562</v>
      </c>
    </row>
    <row r="59" spans="2:8" ht="45.75" customHeight="1" x14ac:dyDescent="0.15">
      <c r="B59" s="134"/>
      <c r="C59" s="1264" t="s">
        <v>591</v>
      </c>
      <c r="D59" s="1265"/>
      <c r="E59" s="1266"/>
      <c r="F59" s="135">
        <v>221</v>
      </c>
      <c r="G59" s="135">
        <v>231</v>
      </c>
      <c r="H59" s="136">
        <v>231</v>
      </c>
    </row>
    <row r="60" spans="2:8" ht="45.75" customHeight="1" x14ac:dyDescent="0.15">
      <c r="B60" s="134"/>
      <c r="C60" s="1264" t="s">
        <v>592</v>
      </c>
      <c r="D60" s="1265"/>
      <c r="E60" s="1266"/>
      <c r="F60" s="135">
        <v>98</v>
      </c>
      <c r="G60" s="135">
        <v>171</v>
      </c>
      <c r="H60" s="136">
        <v>208</v>
      </c>
    </row>
    <row r="61" spans="2:8" ht="45.75" customHeight="1" x14ac:dyDescent="0.15">
      <c r="B61" s="134"/>
      <c r="C61" s="1253" t="s">
        <v>594</v>
      </c>
      <c r="D61" s="1254"/>
      <c r="E61" s="1255"/>
      <c r="F61" s="135">
        <v>157</v>
      </c>
      <c r="G61" s="135">
        <v>159</v>
      </c>
      <c r="H61" s="136">
        <v>171</v>
      </c>
    </row>
    <row r="62" spans="2:8" ht="45.75" customHeight="1" thickBot="1" x14ac:dyDescent="0.2">
      <c r="B62" s="137"/>
      <c r="C62" s="1253" t="s">
        <v>593</v>
      </c>
      <c r="D62" s="1254"/>
      <c r="E62" s="1255"/>
      <c r="F62" s="138">
        <v>200</v>
      </c>
      <c r="G62" s="138">
        <v>171</v>
      </c>
      <c r="H62" s="139">
        <v>147</v>
      </c>
    </row>
    <row r="63" spans="2:8" ht="52.5" customHeight="1" thickBot="1" x14ac:dyDescent="0.2">
      <c r="B63" s="140"/>
      <c r="C63" s="1256" t="s">
        <v>51</v>
      </c>
      <c r="D63" s="1256"/>
      <c r="E63" s="1257"/>
      <c r="F63" s="141">
        <v>2764</v>
      </c>
      <c r="G63" s="141">
        <v>2428</v>
      </c>
      <c r="H63" s="142">
        <v>2382</v>
      </c>
    </row>
    <row r="64" spans="2:8" ht="15" customHeight="1" x14ac:dyDescent="0.15"/>
    <row r="65" ht="0" hidden="1" customHeight="1" x14ac:dyDescent="0.15"/>
    <row r="66" ht="0" hidden="1" customHeight="1" x14ac:dyDescent="0.15"/>
  </sheetData>
  <sheetProtection algorithmName="SHA-512" hashValue="qPBIaqDgJbBSg/476hdpX2igBzDbWJBvKoJM8QJAI2o9vp02SObGMlflX8EaS+E4n46nAtScezrhJRGqAA18vQ==" saltValue="A+De8K5pdMN6XrYMUQkT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555</v>
      </c>
      <c r="BQ50" s="1301"/>
      <c r="BR50" s="1301"/>
      <c r="BS50" s="1301"/>
      <c r="BT50" s="1301"/>
      <c r="BU50" s="1301"/>
      <c r="BV50" s="1301"/>
      <c r="BW50" s="1301"/>
      <c r="BX50" s="1301" t="s">
        <v>556</v>
      </c>
      <c r="BY50" s="1301"/>
      <c r="BZ50" s="1301"/>
      <c r="CA50" s="1301"/>
      <c r="CB50" s="1301"/>
      <c r="CC50" s="1301"/>
      <c r="CD50" s="1301"/>
      <c r="CE50" s="1301"/>
      <c r="CF50" s="1301" t="s">
        <v>557</v>
      </c>
      <c r="CG50" s="1301"/>
      <c r="CH50" s="1301"/>
      <c r="CI50" s="1301"/>
      <c r="CJ50" s="1301"/>
      <c r="CK50" s="1301"/>
      <c r="CL50" s="1301"/>
      <c r="CM50" s="1301"/>
      <c r="CN50" s="1301" t="s">
        <v>558</v>
      </c>
      <c r="CO50" s="1301"/>
      <c r="CP50" s="1301"/>
      <c r="CQ50" s="1301"/>
      <c r="CR50" s="1301"/>
      <c r="CS50" s="1301"/>
      <c r="CT50" s="1301"/>
      <c r="CU50" s="1301"/>
      <c r="CV50" s="1301" t="s">
        <v>559</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601</v>
      </c>
      <c r="AO51" s="1305"/>
      <c r="AP51" s="1305"/>
      <c r="AQ51" s="1305"/>
      <c r="AR51" s="1305"/>
      <c r="AS51" s="1305"/>
      <c r="AT51" s="1305"/>
      <c r="AU51" s="1305"/>
      <c r="AV51" s="1305"/>
      <c r="AW51" s="1305"/>
      <c r="AX51" s="1305"/>
      <c r="AY51" s="1305"/>
      <c r="AZ51" s="1305"/>
      <c r="BA51" s="1305"/>
      <c r="BB51" s="1305" t="s">
        <v>602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112.8</v>
      </c>
      <c r="BY51" s="1307"/>
      <c r="BZ51" s="1307"/>
      <c r="CA51" s="1307"/>
      <c r="CB51" s="1307"/>
      <c r="CC51" s="1307"/>
      <c r="CD51" s="1307"/>
      <c r="CE51" s="1307"/>
      <c r="CF51" s="1307">
        <v>107.3</v>
      </c>
      <c r="CG51" s="1307"/>
      <c r="CH51" s="1307"/>
      <c r="CI51" s="1307"/>
      <c r="CJ51" s="1307"/>
      <c r="CK51" s="1307"/>
      <c r="CL51" s="1307"/>
      <c r="CM51" s="1307"/>
      <c r="CN51" s="1307">
        <v>113.1</v>
      </c>
      <c r="CO51" s="1307"/>
      <c r="CP51" s="1307"/>
      <c r="CQ51" s="1307"/>
      <c r="CR51" s="1307"/>
      <c r="CS51" s="1307"/>
      <c r="CT51" s="1307"/>
      <c r="CU51" s="1307"/>
      <c r="CV51" s="1307">
        <v>111.7</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57.9</v>
      </c>
      <c r="BY53" s="1307"/>
      <c r="BZ53" s="1307"/>
      <c r="CA53" s="1307"/>
      <c r="CB53" s="1307"/>
      <c r="CC53" s="1307"/>
      <c r="CD53" s="1307"/>
      <c r="CE53" s="1307"/>
      <c r="CF53" s="1307">
        <v>58.3</v>
      </c>
      <c r="CG53" s="1307"/>
      <c r="CH53" s="1307"/>
      <c r="CI53" s="1307"/>
      <c r="CJ53" s="1307"/>
      <c r="CK53" s="1307"/>
      <c r="CL53" s="1307"/>
      <c r="CM53" s="1307"/>
      <c r="CN53" s="1307">
        <v>59.4</v>
      </c>
      <c r="CO53" s="1307"/>
      <c r="CP53" s="1307"/>
      <c r="CQ53" s="1307"/>
      <c r="CR53" s="1307"/>
      <c r="CS53" s="1307"/>
      <c r="CT53" s="1307"/>
      <c r="CU53" s="1307"/>
      <c r="CV53" s="1307">
        <v>60.5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604</v>
      </c>
      <c r="AO55" s="1301"/>
      <c r="AP55" s="1301"/>
      <c r="AQ55" s="1301"/>
      <c r="AR55" s="1301"/>
      <c r="AS55" s="1301"/>
      <c r="AT55" s="1301"/>
      <c r="AU55" s="1301"/>
      <c r="AV55" s="1301"/>
      <c r="AW55" s="1301"/>
      <c r="AX55" s="1301"/>
      <c r="AY55" s="1301"/>
      <c r="AZ55" s="1301"/>
      <c r="BA55" s="1301"/>
      <c r="BB55" s="1305" t="s">
        <v>602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37.200000000000003</v>
      </c>
      <c r="BY55" s="1307"/>
      <c r="BZ55" s="1307"/>
      <c r="CA55" s="1307"/>
      <c r="CB55" s="1307"/>
      <c r="CC55" s="1307"/>
      <c r="CD55" s="1307"/>
      <c r="CE55" s="1307"/>
      <c r="CF55" s="1307">
        <v>24</v>
      </c>
      <c r="CG55" s="1307"/>
      <c r="CH55" s="1307"/>
      <c r="CI55" s="1307"/>
      <c r="CJ55" s="1307"/>
      <c r="CK55" s="1307"/>
      <c r="CL55" s="1307"/>
      <c r="CM55" s="1307"/>
      <c r="CN55" s="1307">
        <v>19.8</v>
      </c>
      <c r="CO55" s="1307"/>
      <c r="CP55" s="1307"/>
      <c r="CQ55" s="1307"/>
      <c r="CR55" s="1307"/>
      <c r="CS55" s="1307"/>
      <c r="CT55" s="1307"/>
      <c r="CU55" s="1307"/>
      <c r="CV55" s="1307">
        <v>19.8</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55.8</v>
      </c>
      <c r="BY57" s="1307"/>
      <c r="BZ57" s="1307"/>
      <c r="CA57" s="1307"/>
      <c r="CB57" s="1307"/>
      <c r="CC57" s="1307"/>
      <c r="CD57" s="1307"/>
      <c r="CE57" s="1307"/>
      <c r="CF57" s="1307">
        <v>56.1</v>
      </c>
      <c r="CG57" s="1307"/>
      <c r="CH57" s="1307"/>
      <c r="CI57" s="1307"/>
      <c r="CJ57" s="1307"/>
      <c r="CK57" s="1307"/>
      <c r="CL57" s="1307"/>
      <c r="CM57" s="1307"/>
      <c r="CN57" s="1307">
        <v>58.6</v>
      </c>
      <c r="CO57" s="1307"/>
      <c r="CP57" s="1307"/>
      <c r="CQ57" s="1307"/>
      <c r="CR57" s="1307"/>
      <c r="CS57" s="1307"/>
      <c r="CT57" s="1307"/>
      <c r="CU57" s="1307"/>
      <c r="CV57" s="1307">
        <v>59.3</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605</v>
      </c>
    </row>
    <row r="64" spans="1:109" x14ac:dyDescent="0.15">
      <c r="B64" s="1276"/>
      <c r="G64" s="1283"/>
      <c r="I64" s="1317"/>
      <c r="J64" s="1317"/>
      <c r="K64" s="1317"/>
      <c r="L64" s="1317"/>
      <c r="M64" s="1317"/>
      <c r="N64" s="1318"/>
      <c r="AM64" s="1283"/>
      <c r="AN64" s="1283" t="s">
        <v>598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555</v>
      </c>
      <c r="BQ72" s="1301"/>
      <c r="BR72" s="1301"/>
      <c r="BS72" s="1301"/>
      <c r="BT72" s="1301"/>
      <c r="BU72" s="1301"/>
      <c r="BV72" s="1301"/>
      <c r="BW72" s="1301"/>
      <c r="BX72" s="1301" t="s">
        <v>556</v>
      </c>
      <c r="BY72" s="1301"/>
      <c r="BZ72" s="1301"/>
      <c r="CA72" s="1301"/>
      <c r="CB72" s="1301"/>
      <c r="CC72" s="1301"/>
      <c r="CD72" s="1301"/>
      <c r="CE72" s="1301"/>
      <c r="CF72" s="1301" t="s">
        <v>557</v>
      </c>
      <c r="CG72" s="1301"/>
      <c r="CH72" s="1301"/>
      <c r="CI72" s="1301"/>
      <c r="CJ72" s="1301"/>
      <c r="CK72" s="1301"/>
      <c r="CL72" s="1301"/>
      <c r="CM72" s="1301"/>
      <c r="CN72" s="1301" t="s">
        <v>558</v>
      </c>
      <c r="CO72" s="1301"/>
      <c r="CP72" s="1301"/>
      <c r="CQ72" s="1301"/>
      <c r="CR72" s="1301"/>
      <c r="CS72" s="1301"/>
      <c r="CT72" s="1301"/>
      <c r="CU72" s="1301"/>
      <c r="CV72" s="1301" t="s">
        <v>559</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601</v>
      </c>
      <c r="AO73" s="1305"/>
      <c r="AP73" s="1305"/>
      <c r="AQ73" s="1305"/>
      <c r="AR73" s="1305"/>
      <c r="AS73" s="1305"/>
      <c r="AT73" s="1305"/>
      <c r="AU73" s="1305"/>
      <c r="AV73" s="1305"/>
      <c r="AW73" s="1305"/>
      <c r="AX73" s="1305"/>
      <c r="AY73" s="1305"/>
      <c r="AZ73" s="1305"/>
      <c r="BA73" s="1305"/>
      <c r="BB73" s="1305" t="s">
        <v>602</v>
      </c>
      <c r="BC73" s="1305"/>
      <c r="BD73" s="1305"/>
      <c r="BE73" s="1305"/>
      <c r="BF73" s="1305"/>
      <c r="BG73" s="1305"/>
      <c r="BH73" s="1305"/>
      <c r="BI73" s="1305"/>
      <c r="BJ73" s="1305"/>
      <c r="BK73" s="1305"/>
      <c r="BL73" s="1305"/>
      <c r="BM73" s="1305"/>
      <c r="BN73" s="1305"/>
      <c r="BO73" s="1305"/>
      <c r="BP73" s="1307">
        <v>115.2</v>
      </c>
      <c r="BQ73" s="1307"/>
      <c r="BR73" s="1307"/>
      <c r="BS73" s="1307"/>
      <c r="BT73" s="1307"/>
      <c r="BU73" s="1307"/>
      <c r="BV73" s="1307"/>
      <c r="BW73" s="1307"/>
      <c r="BX73" s="1307">
        <v>112.8</v>
      </c>
      <c r="BY73" s="1307"/>
      <c r="BZ73" s="1307"/>
      <c r="CA73" s="1307"/>
      <c r="CB73" s="1307"/>
      <c r="CC73" s="1307"/>
      <c r="CD73" s="1307"/>
      <c r="CE73" s="1307"/>
      <c r="CF73" s="1307">
        <v>107.3</v>
      </c>
      <c r="CG73" s="1307"/>
      <c r="CH73" s="1307"/>
      <c r="CI73" s="1307"/>
      <c r="CJ73" s="1307"/>
      <c r="CK73" s="1307"/>
      <c r="CL73" s="1307"/>
      <c r="CM73" s="1307"/>
      <c r="CN73" s="1307">
        <v>113.1</v>
      </c>
      <c r="CO73" s="1307"/>
      <c r="CP73" s="1307"/>
      <c r="CQ73" s="1307"/>
      <c r="CR73" s="1307"/>
      <c r="CS73" s="1307"/>
      <c r="CT73" s="1307"/>
      <c r="CU73" s="1307"/>
      <c r="CV73" s="1307">
        <v>111.7</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607</v>
      </c>
      <c r="BC75" s="1305"/>
      <c r="BD75" s="1305"/>
      <c r="BE75" s="1305"/>
      <c r="BF75" s="1305"/>
      <c r="BG75" s="1305"/>
      <c r="BH75" s="1305"/>
      <c r="BI75" s="1305"/>
      <c r="BJ75" s="1305"/>
      <c r="BK75" s="1305"/>
      <c r="BL75" s="1305"/>
      <c r="BM75" s="1305"/>
      <c r="BN75" s="1305"/>
      <c r="BO75" s="1305"/>
      <c r="BP75" s="1307">
        <v>11.6</v>
      </c>
      <c r="BQ75" s="1307"/>
      <c r="BR75" s="1307"/>
      <c r="BS75" s="1307"/>
      <c r="BT75" s="1307"/>
      <c r="BU75" s="1307"/>
      <c r="BV75" s="1307"/>
      <c r="BW75" s="1307"/>
      <c r="BX75" s="1307">
        <v>10.6</v>
      </c>
      <c r="BY75" s="1307"/>
      <c r="BZ75" s="1307"/>
      <c r="CA75" s="1307"/>
      <c r="CB75" s="1307"/>
      <c r="CC75" s="1307"/>
      <c r="CD75" s="1307"/>
      <c r="CE75" s="1307"/>
      <c r="CF75" s="1307">
        <v>10.8</v>
      </c>
      <c r="CG75" s="1307"/>
      <c r="CH75" s="1307"/>
      <c r="CI75" s="1307"/>
      <c r="CJ75" s="1307"/>
      <c r="CK75" s="1307"/>
      <c r="CL75" s="1307"/>
      <c r="CM75" s="1307"/>
      <c r="CN75" s="1307">
        <v>11.6</v>
      </c>
      <c r="CO75" s="1307"/>
      <c r="CP75" s="1307"/>
      <c r="CQ75" s="1307"/>
      <c r="CR75" s="1307"/>
      <c r="CS75" s="1307"/>
      <c r="CT75" s="1307"/>
      <c r="CU75" s="1307"/>
      <c r="CV75" s="1307">
        <v>12.6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608</v>
      </c>
      <c r="AO77" s="1301"/>
      <c r="AP77" s="1301"/>
      <c r="AQ77" s="1301"/>
      <c r="AR77" s="1301"/>
      <c r="AS77" s="1301"/>
      <c r="AT77" s="1301"/>
      <c r="AU77" s="1301"/>
      <c r="AV77" s="1301"/>
      <c r="AW77" s="1301"/>
      <c r="AX77" s="1301"/>
      <c r="AY77" s="1301"/>
      <c r="AZ77" s="1301"/>
      <c r="BA77" s="1301"/>
      <c r="BB77" s="1305" t="s">
        <v>609</v>
      </c>
      <c r="BC77" s="1305"/>
      <c r="BD77" s="1305"/>
      <c r="BE77" s="1305"/>
      <c r="BF77" s="1305"/>
      <c r="BG77" s="1305"/>
      <c r="BH77" s="1305"/>
      <c r="BI77" s="1305"/>
      <c r="BJ77" s="1305"/>
      <c r="BK77" s="1305"/>
      <c r="BL77" s="1305"/>
      <c r="BM77" s="1305"/>
      <c r="BN77" s="1305"/>
      <c r="BO77" s="1305"/>
      <c r="BP77" s="1307">
        <v>49.7</v>
      </c>
      <c r="BQ77" s="1307"/>
      <c r="BR77" s="1307"/>
      <c r="BS77" s="1307"/>
      <c r="BT77" s="1307"/>
      <c r="BU77" s="1307"/>
      <c r="BV77" s="1307"/>
      <c r="BW77" s="1307"/>
      <c r="BX77" s="1307">
        <v>37.200000000000003</v>
      </c>
      <c r="BY77" s="1307"/>
      <c r="BZ77" s="1307"/>
      <c r="CA77" s="1307"/>
      <c r="CB77" s="1307"/>
      <c r="CC77" s="1307"/>
      <c r="CD77" s="1307"/>
      <c r="CE77" s="1307"/>
      <c r="CF77" s="1307">
        <v>24</v>
      </c>
      <c r="CG77" s="1307"/>
      <c r="CH77" s="1307"/>
      <c r="CI77" s="1307"/>
      <c r="CJ77" s="1307"/>
      <c r="CK77" s="1307"/>
      <c r="CL77" s="1307"/>
      <c r="CM77" s="1307"/>
      <c r="CN77" s="1307">
        <v>19.8</v>
      </c>
      <c r="CO77" s="1307"/>
      <c r="CP77" s="1307"/>
      <c r="CQ77" s="1307"/>
      <c r="CR77" s="1307"/>
      <c r="CS77" s="1307"/>
      <c r="CT77" s="1307"/>
      <c r="CU77" s="1307"/>
      <c r="CV77" s="1307">
        <v>19.8</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610</v>
      </c>
      <c r="BC79" s="1305"/>
      <c r="BD79" s="1305"/>
      <c r="BE79" s="1305"/>
      <c r="BF79" s="1305"/>
      <c r="BG79" s="1305"/>
      <c r="BH79" s="1305"/>
      <c r="BI79" s="1305"/>
      <c r="BJ79" s="1305"/>
      <c r="BK79" s="1305"/>
      <c r="BL79" s="1305"/>
      <c r="BM79" s="1305"/>
      <c r="BN79" s="1305"/>
      <c r="BO79" s="1305"/>
      <c r="BP79" s="1307">
        <v>11.2</v>
      </c>
      <c r="BQ79" s="1307"/>
      <c r="BR79" s="1307"/>
      <c r="BS79" s="1307"/>
      <c r="BT79" s="1307"/>
      <c r="BU79" s="1307"/>
      <c r="BV79" s="1307"/>
      <c r="BW79" s="1307"/>
      <c r="BX79" s="1307">
        <v>10.1</v>
      </c>
      <c r="BY79" s="1307"/>
      <c r="BZ79" s="1307"/>
      <c r="CA79" s="1307"/>
      <c r="CB79" s="1307"/>
      <c r="CC79" s="1307"/>
      <c r="CD79" s="1307"/>
      <c r="CE79" s="1307"/>
      <c r="CF79" s="1307">
        <v>9.1</v>
      </c>
      <c r="CG79" s="1307"/>
      <c r="CH79" s="1307"/>
      <c r="CI79" s="1307"/>
      <c r="CJ79" s="1307"/>
      <c r="CK79" s="1307"/>
      <c r="CL79" s="1307"/>
      <c r="CM79" s="1307"/>
      <c r="CN79" s="1307">
        <v>8.9</v>
      </c>
      <c r="CO79" s="1307"/>
      <c r="CP79" s="1307"/>
      <c r="CQ79" s="1307"/>
      <c r="CR79" s="1307"/>
      <c r="CS79" s="1307"/>
      <c r="CT79" s="1307"/>
      <c r="CU79" s="1307"/>
      <c r="CV79" s="1307">
        <v>8.8000000000000007</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bZ4TlcDf1As2kb5GRSnO+sS8G2E53hZ/XH6///nO4K8uDKeuvah0bzeI2YIJrRbJW0KERfw2KXvoSn0iS3ZHg==" saltValue="hxkX77M8FdXWrutPCfmV8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DWTe9FhTCdhITCRIVbPk6PI6ghcucMAwflyr6s9euzNYThL9Ogc9Ony5k6uOJJsJBf4U8CkI391ribBIHCiDQ==" saltValue="sBoZL9nnZ/jikIQ44PIM8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Z63UTzQ1f/Qw+ZvRLvtJKDW7zjt7/Y1/ePWapR2jJ2CLxF8MtTw9eHCKfYwQsOGCrJOt2EtxhRccnnyeh9baw==" saltValue="mPwE39c9XrhojXRMQCB1g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552</v>
      </c>
      <c r="G2" s="156"/>
      <c r="H2" s="157"/>
    </row>
    <row r="3" spans="1:8" x14ac:dyDescent="0.15">
      <c r="A3" s="153" t="s">
        <v>545</v>
      </c>
      <c r="B3" s="158"/>
      <c r="C3" s="159"/>
      <c r="D3" s="160">
        <v>95728</v>
      </c>
      <c r="E3" s="161"/>
      <c r="F3" s="162">
        <v>101693</v>
      </c>
      <c r="G3" s="163"/>
      <c r="H3" s="164"/>
    </row>
    <row r="4" spans="1:8" x14ac:dyDescent="0.15">
      <c r="A4" s="165"/>
      <c r="B4" s="166"/>
      <c r="C4" s="167"/>
      <c r="D4" s="168">
        <v>58226</v>
      </c>
      <c r="E4" s="169"/>
      <c r="F4" s="170">
        <v>51066</v>
      </c>
      <c r="G4" s="171"/>
      <c r="H4" s="172"/>
    </row>
    <row r="5" spans="1:8" x14ac:dyDescent="0.15">
      <c r="A5" s="153" t="s">
        <v>547</v>
      </c>
      <c r="B5" s="158"/>
      <c r="C5" s="159"/>
      <c r="D5" s="160">
        <v>174538</v>
      </c>
      <c r="E5" s="161"/>
      <c r="F5" s="162">
        <v>96635</v>
      </c>
      <c r="G5" s="163"/>
      <c r="H5" s="164"/>
    </row>
    <row r="6" spans="1:8" x14ac:dyDescent="0.15">
      <c r="A6" s="165"/>
      <c r="B6" s="166"/>
      <c r="C6" s="167"/>
      <c r="D6" s="168">
        <v>127626</v>
      </c>
      <c r="E6" s="169"/>
      <c r="F6" s="170">
        <v>44408</v>
      </c>
      <c r="G6" s="171"/>
      <c r="H6" s="172"/>
    </row>
    <row r="7" spans="1:8" x14ac:dyDescent="0.15">
      <c r="A7" s="153" t="s">
        <v>548</v>
      </c>
      <c r="B7" s="158"/>
      <c r="C7" s="159"/>
      <c r="D7" s="160">
        <v>116268</v>
      </c>
      <c r="E7" s="161"/>
      <c r="F7" s="162">
        <v>97062</v>
      </c>
      <c r="G7" s="163"/>
      <c r="H7" s="164"/>
    </row>
    <row r="8" spans="1:8" x14ac:dyDescent="0.15">
      <c r="A8" s="165"/>
      <c r="B8" s="166"/>
      <c r="C8" s="167"/>
      <c r="D8" s="168">
        <v>58901</v>
      </c>
      <c r="E8" s="169"/>
      <c r="F8" s="170">
        <v>50112</v>
      </c>
      <c r="G8" s="171"/>
      <c r="H8" s="172"/>
    </row>
    <row r="9" spans="1:8" x14ac:dyDescent="0.15">
      <c r="A9" s="153" t="s">
        <v>549</v>
      </c>
      <c r="B9" s="158"/>
      <c r="C9" s="159"/>
      <c r="D9" s="160">
        <v>104098</v>
      </c>
      <c r="E9" s="161"/>
      <c r="F9" s="162">
        <v>106005</v>
      </c>
      <c r="G9" s="163"/>
      <c r="H9" s="164"/>
    </row>
    <row r="10" spans="1:8" x14ac:dyDescent="0.15">
      <c r="A10" s="165"/>
      <c r="B10" s="166"/>
      <c r="C10" s="167"/>
      <c r="D10" s="168">
        <v>28263</v>
      </c>
      <c r="E10" s="169"/>
      <c r="F10" s="170">
        <v>58359</v>
      </c>
      <c r="G10" s="171"/>
      <c r="H10" s="172"/>
    </row>
    <row r="11" spans="1:8" x14ac:dyDescent="0.15">
      <c r="A11" s="153" t="s">
        <v>550</v>
      </c>
      <c r="B11" s="158"/>
      <c r="C11" s="159"/>
      <c r="D11" s="160">
        <v>58596</v>
      </c>
      <c r="E11" s="161"/>
      <c r="F11" s="162">
        <v>98507</v>
      </c>
      <c r="G11" s="163"/>
      <c r="H11" s="164"/>
    </row>
    <row r="12" spans="1:8" x14ac:dyDescent="0.15">
      <c r="A12" s="165"/>
      <c r="B12" s="166"/>
      <c r="C12" s="173"/>
      <c r="D12" s="168">
        <v>28481</v>
      </c>
      <c r="E12" s="169"/>
      <c r="F12" s="170">
        <v>47567</v>
      </c>
      <c r="G12" s="171"/>
      <c r="H12" s="172"/>
    </row>
    <row r="13" spans="1:8" x14ac:dyDescent="0.15">
      <c r="A13" s="153"/>
      <c r="B13" s="158"/>
      <c r="C13" s="174"/>
      <c r="D13" s="175">
        <v>109846</v>
      </c>
      <c r="E13" s="176"/>
      <c r="F13" s="177">
        <v>99980</v>
      </c>
      <c r="G13" s="178"/>
      <c r="H13" s="164"/>
    </row>
    <row r="14" spans="1:8" x14ac:dyDescent="0.15">
      <c r="A14" s="165"/>
      <c r="B14" s="166"/>
      <c r="C14" s="167"/>
      <c r="D14" s="168">
        <v>60299</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5.23</v>
      </c>
      <c r="C19" s="179">
        <f>ROUND(VALUE(SUBSTITUTE(実質収支比率等に係る経年分析!G$48,"▲","-")),2)</f>
        <v>6.25</v>
      </c>
      <c r="D19" s="179">
        <f>ROUND(VALUE(SUBSTITUTE(実質収支比率等に係る経年分析!H$48,"▲","-")),2)</f>
        <v>4.3499999999999996</v>
      </c>
      <c r="E19" s="179">
        <f>ROUND(VALUE(SUBSTITUTE(実質収支比率等に係る経年分析!I$48,"▲","-")),2)</f>
        <v>4.33</v>
      </c>
      <c r="F19" s="179">
        <f>ROUND(VALUE(SUBSTITUTE(実質収支比率等に係る経年分析!J$48,"▲","-")),2)</f>
        <v>4.01</v>
      </c>
    </row>
    <row r="20" spans="1:11" x14ac:dyDescent="0.15">
      <c r="A20" s="179" t="s">
        <v>55</v>
      </c>
      <c r="B20" s="179">
        <f>ROUND(VALUE(SUBSTITUTE(実質収支比率等に係る経年分析!F$47,"▲","-")),2)</f>
        <v>21.86</v>
      </c>
      <c r="C20" s="179">
        <f>ROUND(VALUE(SUBSTITUTE(実質収支比率等に係る経年分析!G$47,"▲","-")),2)</f>
        <v>21.44</v>
      </c>
      <c r="D20" s="179">
        <f>ROUND(VALUE(SUBSTITUTE(実質収支比率等に係る経年分析!H$47,"▲","-")),2)</f>
        <v>18.63</v>
      </c>
      <c r="E20" s="179">
        <f>ROUND(VALUE(SUBSTITUTE(実質収支比率等に係る経年分析!I$47,"▲","-")),2)</f>
        <v>14.7</v>
      </c>
      <c r="F20" s="179">
        <f>ROUND(VALUE(SUBSTITUTE(実質収支比率等に係る経年分析!J$47,"▲","-")),2)</f>
        <v>13.65</v>
      </c>
    </row>
    <row r="21" spans="1:11" x14ac:dyDescent="0.15">
      <c r="A21" s="179" t="s">
        <v>56</v>
      </c>
      <c r="B21" s="179">
        <f>IF(ISNUMBER(VALUE(SUBSTITUTE(実質収支比率等に係る経年分析!F$49,"▲","-"))),ROUND(VALUE(SUBSTITUTE(実質収支比率等に係る経年分析!F$49,"▲","-")),2),NA())</f>
        <v>-0.43</v>
      </c>
      <c r="C21" s="179">
        <f>IF(ISNUMBER(VALUE(SUBSTITUTE(実質収支比率等に係る経年分析!G$49,"▲","-"))),ROUND(VALUE(SUBSTITUTE(実質収支比率等に係る経年分析!G$49,"▲","-")),2),NA())</f>
        <v>1.46</v>
      </c>
      <c r="D21" s="179">
        <f>IF(ISNUMBER(VALUE(SUBSTITUTE(実質収支比率等に係る経年分析!H$49,"▲","-"))),ROUND(VALUE(SUBSTITUTE(実質収支比率等に係る経年分析!H$49,"▲","-")),2),NA())</f>
        <v>-4.87</v>
      </c>
      <c r="E21" s="179">
        <f>IF(ISNUMBER(VALUE(SUBSTITUTE(実質収支比率等に係る経年分析!I$49,"▲","-"))),ROUND(VALUE(SUBSTITUTE(実質収支比率等に係る経年分析!I$49,"▲","-")),2),NA())</f>
        <v>-2.36</v>
      </c>
      <c r="F21" s="179">
        <f>IF(ISNUMBER(VALUE(SUBSTITUTE(実質収支比率等に係る経年分析!J$49,"▲","-"))),ROUND(VALUE(SUBSTITUTE(実質収支比率等に係る経年分析!J$49,"▲","-")),2),NA())</f>
        <v>-1.0900000000000001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0.51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国民健康保険天野診療所事業特別会計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花園梁瀬簡易水道事業特別会計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0.59</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3.83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4.01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14.86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1205</v>
      </c>
      <c r="E42" s="181"/>
      <c r="F42" s="181"/>
      <c r="G42" s="181">
        <f>'実質公債費比率（分子）の構造'!L$52</f>
        <v>1203</v>
      </c>
      <c r="H42" s="181"/>
      <c r="I42" s="181"/>
      <c r="J42" s="181">
        <f>'実質公債費比率（分子）の構造'!M$52</f>
        <v>1189</v>
      </c>
      <c r="K42" s="181"/>
      <c r="L42" s="181"/>
      <c r="M42" s="181">
        <f>'実質公債費比率（分子）の構造'!N$52</f>
        <v>1227</v>
      </c>
      <c r="N42" s="181"/>
      <c r="O42" s="181"/>
      <c r="P42" s="181">
        <f>'実質公債費比率（分子）の構造'!O$52</f>
        <v>1254</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49</v>
      </c>
      <c r="C45" s="181"/>
      <c r="D45" s="181"/>
      <c r="E45" s="181">
        <f>'実質公債費比率（分子）の構造'!L$49</f>
        <v>53</v>
      </c>
      <c r="F45" s="181"/>
      <c r="G45" s="181"/>
      <c r="H45" s="181">
        <f>'実質公債費比率（分子）の構造'!M$49</f>
        <v>62</v>
      </c>
      <c r="I45" s="181"/>
      <c r="J45" s="181"/>
      <c r="K45" s="181">
        <f>'実質公債費比率（分子）の構造'!N$49</f>
        <v>71</v>
      </c>
      <c r="L45" s="181"/>
      <c r="M45" s="181"/>
      <c r="N45" s="181">
        <f>'実質公債費比率（分子）の構造'!O$49</f>
        <v>76</v>
      </c>
      <c r="O45" s="181"/>
      <c r="P45" s="181"/>
    </row>
    <row r="46" spans="1:16" x14ac:dyDescent="0.15">
      <c r="A46" s="181" t="s">
        <v>67</v>
      </c>
      <c r="B46" s="181">
        <f>'実質公債費比率（分子）の構造'!K$48</f>
        <v>171</v>
      </c>
      <c r="C46" s="181"/>
      <c r="D46" s="181"/>
      <c r="E46" s="181">
        <f>'実質公債費比率（分子）の構造'!L$48</f>
        <v>166</v>
      </c>
      <c r="F46" s="181"/>
      <c r="G46" s="181"/>
      <c r="H46" s="181">
        <f>'実質公債費比率（分子）の構造'!M$48</f>
        <v>189</v>
      </c>
      <c r="I46" s="181"/>
      <c r="J46" s="181"/>
      <c r="K46" s="181">
        <f>'実質公債費比率（分子）の構造'!N$48</f>
        <v>258</v>
      </c>
      <c r="L46" s="181"/>
      <c r="M46" s="181"/>
      <c r="N46" s="181">
        <f>'実質公債費比率（分子）の構造'!O$48</f>
        <v>263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1505</v>
      </c>
      <c r="C49" s="181"/>
      <c r="D49" s="181"/>
      <c r="E49" s="181">
        <f>'実質公債費比率（分子）の構造'!L$45</f>
        <v>1470</v>
      </c>
      <c r="F49" s="181"/>
      <c r="G49" s="181"/>
      <c r="H49" s="181">
        <f>'実質公債費比率（分子）の構造'!M$45</f>
        <v>1520</v>
      </c>
      <c r="I49" s="181"/>
      <c r="J49" s="181"/>
      <c r="K49" s="181">
        <f>'実質公債費比率（分子）の構造'!N$45</f>
        <v>1511</v>
      </c>
      <c r="L49" s="181"/>
      <c r="M49" s="181"/>
      <c r="N49" s="181">
        <f>'実質公債費比率（分子）の構造'!O$45</f>
        <v>1517</v>
      </c>
      <c r="O49" s="181"/>
      <c r="P49" s="181"/>
    </row>
    <row r="50" spans="1:16" x14ac:dyDescent="0.15">
      <c r="A50" s="181" t="s">
        <v>71</v>
      </c>
      <c r="B50" s="181" t="e">
        <f>NA()</f>
        <v>#N/A</v>
      </c>
      <c r="C50" s="181">
        <f>IF(ISNUMBER('実質公債費比率（分子）の構造'!K$53),'実質公債費比率（分子）の構造'!K$53,NA())</f>
        <v>520</v>
      </c>
      <c r="D50" s="181" t="e">
        <f>NA()</f>
        <v>#N/A</v>
      </c>
      <c r="E50" s="181" t="e">
        <f>NA()</f>
        <v>#N/A</v>
      </c>
      <c r="F50" s="181">
        <f>IF(ISNUMBER('実質公債費比率（分子）の構造'!L$53),'実質公債費比率（分子）の構造'!L$53,NA())</f>
        <v>486</v>
      </c>
      <c r="G50" s="181" t="e">
        <f>NA()</f>
        <v>#N/A</v>
      </c>
      <c r="H50" s="181" t="e">
        <f>NA()</f>
        <v>#N/A</v>
      </c>
      <c r="I50" s="181">
        <f>IF(ISNUMBER('実質公債費比率（分子）の構造'!M$53),'実質公債費比率（分子）の構造'!M$53,NA())</f>
        <v>582</v>
      </c>
      <c r="J50" s="181" t="e">
        <f>NA()</f>
        <v>#N/A</v>
      </c>
      <c r="K50" s="181" t="e">
        <f>NA()</f>
        <v>#N/A</v>
      </c>
      <c r="L50" s="181">
        <f>IF(ISNUMBER('実質公債費比率（分子）の構造'!N$53),'実質公債費比率（分子）の構造'!N$53,NA())</f>
        <v>613</v>
      </c>
      <c r="M50" s="181" t="e">
        <f>NA()</f>
        <v>#N/A</v>
      </c>
      <c r="N50" s="181" t="e">
        <f>NA()</f>
        <v>#N/A</v>
      </c>
      <c r="O50" s="181">
        <f>IF(ISNUMBER('実質公債費比率（分子）の構造'!O$53),'実質公債費比率（分子）の構造'!O$53,NA())</f>
        <v>602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11986</v>
      </c>
      <c r="E56" s="180"/>
      <c r="F56" s="180"/>
      <c r="G56" s="180">
        <f>'将来負担比率（分子）の構造'!J$52</f>
        <v>12781</v>
      </c>
      <c r="H56" s="180"/>
      <c r="I56" s="180"/>
      <c r="J56" s="180">
        <f>'将来負担比率（分子）の構造'!K$52</f>
        <v>13146</v>
      </c>
      <c r="K56" s="180"/>
      <c r="L56" s="180"/>
      <c r="M56" s="180">
        <f>'将来負担比率（分子）の構造'!L$52</f>
        <v>13060</v>
      </c>
      <c r="N56" s="180"/>
      <c r="O56" s="180"/>
      <c r="P56" s="180">
        <f>'将来負担比率（分子）の構造'!M$52</f>
        <v>12880</v>
      </c>
    </row>
    <row r="57" spans="1:16" x14ac:dyDescent="0.15">
      <c r="A57" s="180" t="s">
        <v>42</v>
      </c>
      <c r="B57" s="180"/>
      <c r="C57" s="180"/>
      <c r="D57" s="180">
        <f>'将来負担比率（分子）の構造'!I$51</f>
        <v>1068</v>
      </c>
      <c r="E57" s="180"/>
      <c r="F57" s="180"/>
      <c r="G57" s="180">
        <f>'将来負担比率（分子）の構造'!J$51</f>
        <v>1140</v>
      </c>
      <c r="H57" s="180"/>
      <c r="I57" s="180"/>
      <c r="J57" s="180">
        <f>'将来負担比率（分子）の構造'!K$51</f>
        <v>1145</v>
      </c>
      <c r="K57" s="180"/>
      <c r="L57" s="180"/>
      <c r="M57" s="180">
        <f>'将来負担比率（分子）の構造'!L$51</f>
        <v>1279</v>
      </c>
      <c r="N57" s="180"/>
      <c r="O57" s="180"/>
      <c r="P57" s="180">
        <f>'将来負担比率（分子）の構造'!M$51</f>
        <v>1225</v>
      </c>
    </row>
    <row r="58" spans="1:16" x14ac:dyDescent="0.15">
      <c r="A58" s="180" t="s">
        <v>41</v>
      </c>
      <c r="B58" s="180"/>
      <c r="C58" s="180"/>
      <c r="D58" s="180">
        <f>'将来負担比率（分子）の構造'!I$50</f>
        <v>2258</v>
      </c>
      <c r="E58" s="180"/>
      <c r="F58" s="180"/>
      <c r="G58" s="180">
        <f>'将来負担比率（分子）の構造'!J$50</f>
        <v>2293</v>
      </c>
      <c r="H58" s="180"/>
      <c r="I58" s="180"/>
      <c r="J58" s="180">
        <f>'将来負担比率（分子）の構造'!K$50</f>
        <v>2168</v>
      </c>
      <c r="K58" s="180"/>
      <c r="L58" s="180"/>
      <c r="M58" s="180">
        <f>'将来負担比率（分子）の構造'!L$50</f>
        <v>1950</v>
      </c>
      <c r="N58" s="180"/>
      <c r="O58" s="180"/>
      <c r="P58" s="180">
        <f>'将来負担比率（分子）の構造'!M$50</f>
        <v>2042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2042</v>
      </c>
      <c r="C62" s="180"/>
      <c r="D62" s="180"/>
      <c r="E62" s="180">
        <f>'将来負担比率（分子）の構造'!J$45</f>
        <v>1932</v>
      </c>
      <c r="F62" s="180"/>
      <c r="G62" s="180"/>
      <c r="H62" s="180">
        <f>'将来負担比率（分子）の構造'!K$45</f>
        <v>1821</v>
      </c>
      <c r="I62" s="180"/>
      <c r="J62" s="180"/>
      <c r="K62" s="180">
        <f>'将来負担比率（分子）の構造'!L$45</f>
        <v>1677</v>
      </c>
      <c r="L62" s="180"/>
      <c r="M62" s="180"/>
      <c r="N62" s="180">
        <f>'将来負担比率（分子）の構造'!M$45</f>
        <v>1683</v>
      </c>
      <c r="O62" s="180"/>
      <c r="P62" s="180"/>
    </row>
    <row r="63" spans="1:16" x14ac:dyDescent="0.15">
      <c r="A63" s="180" t="s">
        <v>34</v>
      </c>
      <c r="B63" s="180">
        <f>'将来負担比率（分子）の構造'!I$44</f>
        <v>550</v>
      </c>
      <c r="C63" s="180"/>
      <c r="D63" s="180"/>
      <c r="E63" s="180">
        <f>'将来負担比率（分子）の構造'!J$44</f>
        <v>556</v>
      </c>
      <c r="F63" s="180"/>
      <c r="G63" s="180"/>
      <c r="H63" s="180">
        <f>'将来負担比率（分子）の構造'!K$44</f>
        <v>504</v>
      </c>
      <c r="I63" s="180"/>
      <c r="J63" s="180"/>
      <c r="K63" s="180">
        <f>'将来負担比率（分子）の構造'!L$44</f>
        <v>443</v>
      </c>
      <c r="L63" s="180"/>
      <c r="M63" s="180"/>
      <c r="N63" s="180">
        <f>'将来負担比率（分子）の構造'!M$44</f>
        <v>374</v>
      </c>
      <c r="O63" s="180"/>
      <c r="P63" s="180"/>
    </row>
    <row r="64" spans="1:16" x14ac:dyDescent="0.15">
      <c r="A64" s="180" t="s">
        <v>33</v>
      </c>
      <c r="B64" s="180">
        <f>'将来負担比率（分子）の構造'!I$43</f>
        <v>3438</v>
      </c>
      <c r="C64" s="180"/>
      <c r="D64" s="180"/>
      <c r="E64" s="180">
        <f>'将来負担比率（分子）の構造'!J$43</f>
        <v>3171</v>
      </c>
      <c r="F64" s="180"/>
      <c r="G64" s="180"/>
      <c r="H64" s="180">
        <f>'将来負担比率（分子）の構造'!K$43</f>
        <v>2907</v>
      </c>
      <c r="I64" s="180"/>
      <c r="J64" s="180"/>
      <c r="K64" s="180">
        <f>'将来負担比率（分子）の構造'!L$43</f>
        <v>3285</v>
      </c>
      <c r="L64" s="180"/>
      <c r="M64" s="180"/>
      <c r="N64" s="180">
        <f>'将来負担比率（分子）の構造'!M$43</f>
        <v>3604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14863</v>
      </c>
      <c r="C66" s="180"/>
      <c r="D66" s="180"/>
      <c r="E66" s="180">
        <f>'将来負担比率（分子）の構造'!J$41</f>
        <v>16236</v>
      </c>
      <c r="F66" s="180"/>
      <c r="G66" s="180"/>
      <c r="H66" s="180">
        <f>'将来負担比率（分子）の構造'!K$41</f>
        <v>16367</v>
      </c>
      <c r="I66" s="180"/>
      <c r="J66" s="180"/>
      <c r="K66" s="180">
        <f>'将来負担比率（分子）の構造'!L$41</f>
        <v>16177</v>
      </c>
      <c r="L66" s="180"/>
      <c r="M66" s="180"/>
      <c r="N66" s="180">
        <f>'将来負担比率（分子）の構造'!M$41</f>
        <v>15776</v>
      </c>
      <c r="O66" s="180"/>
      <c r="P66" s="180"/>
    </row>
    <row r="67" spans="1:16" x14ac:dyDescent="0.15">
      <c r="A67" s="180" t="s">
        <v>75</v>
      </c>
      <c r="B67" s="180" t="e">
        <f>NA()</f>
        <v>#N/A</v>
      </c>
      <c r="C67" s="180">
        <f>IF(ISNUMBER('将来負担比率（分子）の構造'!I$53), IF('将来負担比率（分子）の構造'!I$53 &lt; 0, 0, '将来負担比率（分子）の構造'!I$53), NA())</f>
        <v>5580</v>
      </c>
      <c r="D67" s="180" t="e">
        <f>NA()</f>
        <v>#N/A</v>
      </c>
      <c r="E67" s="180" t="e">
        <f>NA()</f>
        <v>#N/A</v>
      </c>
      <c r="F67" s="180">
        <f>IF(ISNUMBER('将来負担比率（分子）の構造'!J$53), IF('将来負担比率（分子）の構造'!J$53 &lt; 0, 0, '将来負担比率（分子）の構造'!J$53), NA())</f>
        <v>5680</v>
      </c>
      <c r="G67" s="180" t="e">
        <f>NA()</f>
        <v>#N/A</v>
      </c>
      <c r="H67" s="180" t="e">
        <f>NA()</f>
        <v>#N/A</v>
      </c>
      <c r="I67" s="180">
        <f>IF(ISNUMBER('将来負担比率（分子）の構造'!K$53), IF('将来負担比率（分子）の構造'!K$53 &lt; 0, 0, '将来負担比率（分子）の構造'!K$53), NA())</f>
        <v>5139</v>
      </c>
      <c r="J67" s="180" t="e">
        <f>NA()</f>
        <v>#N/A</v>
      </c>
      <c r="K67" s="180" t="e">
        <f>NA()</f>
        <v>#N/A</v>
      </c>
      <c r="L67" s="180">
        <f>IF(ISNUMBER('将来負担比率（分子）の構造'!L$53), IF('将来負担比率（分子）の構造'!L$53 &lt; 0, 0, '将来負担比率（分子）の構造'!L$53), NA())</f>
        <v>5293</v>
      </c>
      <c r="M67" s="180" t="e">
        <f>NA()</f>
        <v>#N/A</v>
      </c>
      <c r="N67" s="180" t="e">
        <f>NA()</f>
        <v>#N/A</v>
      </c>
      <c r="O67" s="180">
        <f>IF(ISNUMBER('将来負担比率（分子）の構造'!M$53), IF('将来負担比率（分子）の構造'!M$53 &lt; 0, 0, '将来負担比率（分子）の構造'!M$53), NA())</f>
        <v>5289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1097</v>
      </c>
      <c r="C72" s="184">
        <f>基金残高に係る経年分析!G55</f>
        <v>850</v>
      </c>
      <c r="D72" s="184">
        <f>基金残高に係る経年分析!H55</f>
        <v>801</v>
      </c>
    </row>
    <row r="73" spans="1:16" x14ac:dyDescent="0.15">
      <c r="A73" s="183" t="s">
        <v>78</v>
      </c>
      <c r="B73" s="184">
        <f>基金残高に係る経年分析!F56</f>
        <v>90</v>
      </c>
      <c r="C73" s="184">
        <f>基金残高に係る経年分析!G56</f>
        <v>3</v>
      </c>
      <c r="D73" s="184">
        <f>基金残高に係る経年分析!H56</f>
        <v>33</v>
      </c>
    </row>
    <row r="74" spans="1:16" x14ac:dyDescent="0.15">
      <c r="A74" s="183" t="s">
        <v>79</v>
      </c>
      <c r="B74" s="184">
        <f>基金残高に係る経年分析!F57</f>
        <v>1578</v>
      </c>
      <c r="C74" s="184">
        <f>基金残高に係る経年分析!G57</f>
        <v>1574</v>
      </c>
      <c r="D74" s="184">
        <f>基金残高に係る経年分析!H57</f>
        <v>1549</v>
      </c>
    </row>
  </sheetData>
  <sheetProtection algorithmName="SHA-512" hashValue="fZl7Lf4zGcRbOLMMAbg5U8pYake806080qEdzu7LQBe5pmybUQh7vzrhUn8hu9ZahFtJ1f4dl1T7FyvNuZ/DkA==" saltValue="W7icExtDYaeUOktP6RPd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229</v>
      </c>
      <c r="C5" s="628"/>
      <c r="D5" s="628"/>
      <c r="E5" s="628"/>
      <c r="F5" s="628"/>
      <c r="G5" s="628"/>
      <c r="H5" s="628"/>
      <c r="I5" s="628"/>
      <c r="J5" s="628"/>
      <c r="K5" s="628"/>
      <c r="L5" s="628"/>
      <c r="M5" s="628"/>
      <c r="N5" s="628"/>
      <c r="O5" s="628"/>
      <c r="P5" s="628"/>
      <c r="Q5" s="629"/>
      <c r="R5" s="630">
        <v>2014820</v>
      </c>
      <c r="S5" s="631"/>
      <c r="T5" s="631"/>
      <c r="U5" s="631"/>
      <c r="V5" s="631"/>
      <c r="W5" s="631"/>
      <c r="X5" s="631"/>
      <c r="Y5" s="632"/>
      <c r="Z5" s="633">
        <v>19.899999999999999</v>
      </c>
      <c r="AA5" s="633"/>
      <c r="AB5" s="633"/>
      <c r="AC5" s="633"/>
      <c r="AD5" s="634">
        <v>1915171</v>
      </c>
      <c r="AE5" s="634"/>
      <c r="AF5" s="634"/>
      <c r="AG5" s="634"/>
      <c r="AH5" s="634"/>
      <c r="AI5" s="634"/>
      <c r="AJ5" s="634"/>
      <c r="AK5" s="634"/>
      <c r="AL5" s="635">
        <v>34.200000000000003</v>
      </c>
      <c r="AM5" s="636"/>
      <c r="AN5" s="636"/>
      <c r="AO5" s="637"/>
      <c r="AP5" s="627" t="s">
        <v>230</v>
      </c>
      <c r="AQ5" s="628"/>
      <c r="AR5" s="628"/>
      <c r="AS5" s="628"/>
      <c r="AT5" s="628"/>
      <c r="AU5" s="628"/>
      <c r="AV5" s="628"/>
      <c r="AW5" s="628"/>
      <c r="AX5" s="628"/>
      <c r="AY5" s="628"/>
      <c r="AZ5" s="628"/>
      <c r="BA5" s="628"/>
      <c r="BB5" s="628"/>
      <c r="BC5" s="628"/>
      <c r="BD5" s="628"/>
      <c r="BE5" s="628"/>
      <c r="BF5" s="629"/>
      <c r="BG5" s="641">
        <v>1912135</v>
      </c>
      <c r="BH5" s="642"/>
      <c r="BI5" s="642"/>
      <c r="BJ5" s="642"/>
      <c r="BK5" s="642"/>
      <c r="BL5" s="642"/>
      <c r="BM5" s="642"/>
      <c r="BN5" s="643"/>
      <c r="BO5" s="644">
        <v>94.9</v>
      </c>
      <c r="BP5" s="644"/>
      <c r="BQ5" s="644"/>
      <c r="BR5" s="644"/>
      <c r="BS5" s="645" t="s">
        <v>129</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98312</v>
      </c>
      <c r="S6" s="642"/>
      <c r="T6" s="642"/>
      <c r="U6" s="642"/>
      <c r="V6" s="642"/>
      <c r="W6" s="642"/>
      <c r="X6" s="642"/>
      <c r="Y6" s="643"/>
      <c r="Z6" s="644">
        <v>1</v>
      </c>
      <c r="AA6" s="644"/>
      <c r="AB6" s="644"/>
      <c r="AC6" s="644"/>
      <c r="AD6" s="645">
        <v>98312</v>
      </c>
      <c r="AE6" s="645"/>
      <c r="AF6" s="645"/>
      <c r="AG6" s="645"/>
      <c r="AH6" s="645"/>
      <c r="AI6" s="645"/>
      <c r="AJ6" s="645"/>
      <c r="AK6" s="645"/>
      <c r="AL6" s="646">
        <v>1.8</v>
      </c>
      <c r="AM6" s="647"/>
      <c r="AN6" s="647"/>
      <c r="AO6" s="648"/>
      <c r="AP6" s="638" t="s">
        <v>235</v>
      </c>
      <c r="AQ6" s="639"/>
      <c r="AR6" s="639"/>
      <c r="AS6" s="639"/>
      <c r="AT6" s="639"/>
      <c r="AU6" s="639"/>
      <c r="AV6" s="639"/>
      <c r="AW6" s="639"/>
      <c r="AX6" s="639"/>
      <c r="AY6" s="639"/>
      <c r="AZ6" s="639"/>
      <c r="BA6" s="639"/>
      <c r="BB6" s="639"/>
      <c r="BC6" s="639"/>
      <c r="BD6" s="639"/>
      <c r="BE6" s="639"/>
      <c r="BF6" s="640"/>
      <c r="BG6" s="641">
        <v>1912135</v>
      </c>
      <c r="BH6" s="642"/>
      <c r="BI6" s="642"/>
      <c r="BJ6" s="642"/>
      <c r="BK6" s="642"/>
      <c r="BL6" s="642"/>
      <c r="BM6" s="642"/>
      <c r="BN6" s="643"/>
      <c r="BO6" s="644">
        <v>94.9</v>
      </c>
      <c r="BP6" s="644"/>
      <c r="BQ6" s="644"/>
      <c r="BR6" s="644"/>
      <c r="BS6" s="645" t="s">
        <v>129</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97771</v>
      </c>
      <c r="CS6" s="642"/>
      <c r="CT6" s="642"/>
      <c r="CU6" s="642"/>
      <c r="CV6" s="642"/>
      <c r="CW6" s="642"/>
      <c r="CX6" s="642"/>
      <c r="CY6" s="643"/>
      <c r="CZ6" s="635">
        <v>1</v>
      </c>
      <c r="DA6" s="636"/>
      <c r="DB6" s="636"/>
      <c r="DC6" s="655"/>
      <c r="DD6" s="650" t="s">
        <v>129</v>
      </c>
      <c r="DE6" s="642"/>
      <c r="DF6" s="642"/>
      <c r="DG6" s="642"/>
      <c r="DH6" s="642"/>
      <c r="DI6" s="642"/>
      <c r="DJ6" s="642"/>
      <c r="DK6" s="642"/>
      <c r="DL6" s="642"/>
      <c r="DM6" s="642"/>
      <c r="DN6" s="642"/>
      <c r="DO6" s="642"/>
      <c r="DP6" s="643"/>
      <c r="DQ6" s="650">
        <v>97770</v>
      </c>
      <c r="DR6" s="642"/>
      <c r="DS6" s="642"/>
      <c r="DT6" s="642"/>
      <c r="DU6" s="642"/>
      <c r="DV6" s="642"/>
      <c r="DW6" s="642"/>
      <c r="DX6" s="642"/>
      <c r="DY6" s="642"/>
      <c r="DZ6" s="642"/>
      <c r="EA6" s="642"/>
      <c r="EB6" s="642"/>
      <c r="EC6" s="651"/>
    </row>
    <row r="7" spans="2:143" ht="11.25" customHeight="1" x14ac:dyDescent="0.15">
      <c r="B7" s="638" t="s">
        <v>237</v>
      </c>
      <c r="C7" s="639"/>
      <c r="D7" s="639"/>
      <c r="E7" s="639"/>
      <c r="F7" s="639"/>
      <c r="G7" s="639"/>
      <c r="H7" s="639"/>
      <c r="I7" s="639"/>
      <c r="J7" s="639"/>
      <c r="K7" s="639"/>
      <c r="L7" s="639"/>
      <c r="M7" s="639"/>
      <c r="N7" s="639"/>
      <c r="O7" s="639"/>
      <c r="P7" s="639"/>
      <c r="Q7" s="640"/>
      <c r="R7" s="641">
        <v>5106</v>
      </c>
      <c r="S7" s="642"/>
      <c r="T7" s="642"/>
      <c r="U7" s="642"/>
      <c r="V7" s="642"/>
      <c r="W7" s="642"/>
      <c r="X7" s="642"/>
      <c r="Y7" s="643"/>
      <c r="Z7" s="644">
        <v>0.1</v>
      </c>
      <c r="AA7" s="644"/>
      <c r="AB7" s="644"/>
      <c r="AC7" s="644"/>
      <c r="AD7" s="645">
        <v>5106</v>
      </c>
      <c r="AE7" s="645"/>
      <c r="AF7" s="645"/>
      <c r="AG7" s="645"/>
      <c r="AH7" s="645"/>
      <c r="AI7" s="645"/>
      <c r="AJ7" s="645"/>
      <c r="AK7" s="645"/>
      <c r="AL7" s="646">
        <v>0.1</v>
      </c>
      <c r="AM7" s="647"/>
      <c r="AN7" s="647"/>
      <c r="AO7" s="648"/>
      <c r="AP7" s="638" t="s">
        <v>238</v>
      </c>
      <c r="AQ7" s="639"/>
      <c r="AR7" s="639"/>
      <c r="AS7" s="639"/>
      <c r="AT7" s="639"/>
      <c r="AU7" s="639"/>
      <c r="AV7" s="639"/>
      <c r="AW7" s="639"/>
      <c r="AX7" s="639"/>
      <c r="AY7" s="639"/>
      <c r="AZ7" s="639"/>
      <c r="BA7" s="639"/>
      <c r="BB7" s="639"/>
      <c r="BC7" s="639"/>
      <c r="BD7" s="639"/>
      <c r="BE7" s="639"/>
      <c r="BF7" s="640"/>
      <c r="BG7" s="641">
        <v>685659</v>
      </c>
      <c r="BH7" s="642"/>
      <c r="BI7" s="642"/>
      <c r="BJ7" s="642"/>
      <c r="BK7" s="642"/>
      <c r="BL7" s="642"/>
      <c r="BM7" s="642"/>
      <c r="BN7" s="643"/>
      <c r="BO7" s="644">
        <v>34</v>
      </c>
      <c r="BP7" s="644"/>
      <c r="BQ7" s="644"/>
      <c r="BR7" s="644"/>
      <c r="BS7" s="645" t="s">
        <v>176</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1407448</v>
      </c>
      <c r="CS7" s="642"/>
      <c r="CT7" s="642"/>
      <c r="CU7" s="642"/>
      <c r="CV7" s="642"/>
      <c r="CW7" s="642"/>
      <c r="CX7" s="642"/>
      <c r="CY7" s="643"/>
      <c r="CZ7" s="644">
        <v>14.4</v>
      </c>
      <c r="DA7" s="644"/>
      <c r="DB7" s="644"/>
      <c r="DC7" s="644"/>
      <c r="DD7" s="650">
        <v>28179</v>
      </c>
      <c r="DE7" s="642"/>
      <c r="DF7" s="642"/>
      <c r="DG7" s="642"/>
      <c r="DH7" s="642"/>
      <c r="DI7" s="642"/>
      <c r="DJ7" s="642"/>
      <c r="DK7" s="642"/>
      <c r="DL7" s="642"/>
      <c r="DM7" s="642"/>
      <c r="DN7" s="642"/>
      <c r="DO7" s="642"/>
      <c r="DP7" s="643"/>
      <c r="DQ7" s="650">
        <v>1271615</v>
      </c>
      <c r="DR7" s="642"/>
      <c r="DS7" s="642"/>
      <c r="DT7" s="642"/>
      <c r="DU7" s="642"/>
      <c r="DV7" s="642"/>
      <c r="DW7" s="642"/>
      <c r="DX7" s="642"/>
      <c r="DY7" s="642"/>
      <c r="DZ7" s="642"/>
      <c r="EA7" s="642"/>
      <c r="EB7" s="642"/>
      <c r="EC7" s="651"/>
    </row>
    <row r="8" spans="2:143" ht="11.25" customHeight="1" x14ac:dyDescent="0.15">
      <c r="B8" s="638" t="s">
        <v>240</v>
      </c>
      <c r="C8" s="639"/>
      <c r="D8" s="639"/>
      <c r="E8" s="639"/>
      <c r="F8" s="639"/>
      <c r="G8" s="639"/>
      <c r="H8" s="639"/>
      <c r="I8" s="639"/>
      <c r="J8" s="639"/>
      <c r="K8" s="639"/>
      <c r="L8" s="639"/>
      <c r="M8" s="639"/>
      <c r="N8" s="639"/>
      <c r="O8" s="639"/>
      <c r="P8" s="639"/>
      <c r="Q8" s="640"/>
      <c r="R8" s="641">
        <v>8958</v>
      </c>
      <c r="S8" s="642"/>
      <c r="T8" s="642"/>
      <c r="U8" s="642"/>
      <c r="V8" s="642"/>
      <c r="W8" s="642"/>
      <c r="X8" s="642"/>
      <c r="Y8" s="643"/>
      <c r="Z8" s="644">
        <v>0.1</v>
      </c>
      <c r="AA8" s="644"/>
      <c r="AB8" s="644"/>
      <c r="AC8" s="644"/>
      <c r="AD8" s="645">
        <v>8958</v>
      </c>
      <c r="AE8" s="645"/>
      <c r="AF8" s="645"/>
      <c r="AG8" s="645"/>
      <c r="AH8" s="645"/>
      <c r="AI8" s="645"/>
      <c r="AJ8" s="645"/>
      <c r="AK8" s="645"/>
      <c r="AL8" s="646">
        <v>0.2</v>
      </c>
      <c r="AM8" s="647"/>
      <c r="AN8" s="647"/>
      <c r="AO8" s="648"/>
      <c r="AP8" s="638" t="s">
        <v>241</v>
      </c>
      <c r="AQ8" s="639"/>
      <c r="AR8" s="639"/>
      <c r="AS8" s="639"/>
      <c r="AT8" s="639"/>
      <c r="AU8" s="639"/>
      <c r="AV8" s="639"/>
      <c r="AW8" s="639"/>
      <c r="AX8" s="639"/>
      <c r="AY8" s="639"/>
      <c r="AZ8" s="639"/>
      <c r="BA8" s="639"/>
      <c r="BB8" s="639"/>
      <c r="BC8" s="639"/>
      <c r="BD8" s="639"/>
      <c r="BE8" s="639"/>
      <c r="BF8" s="640"/>
      <c r="BG8" s="641">
        <v>26638</v>
      </c>
      <c r="BH8" s="642"/>
      <c r="BI8" s="642"/>
      <c r="BJ8" s="642"/>
      <c r="BK8" s="642"/>
      <c r="BL8" s="642"/>
      <c r="BM8" s="642"/>
      <c r="BN8" s="643"/>
      <c r="BO8" s="644">
        <v>1.3</v>
      </c>
      <c r="BP8" s="644"/>
      <c r="BQ8" s="644"/>
      <c r="BR8" s="644"/>
      <c r="BS8" s="650" t="s">
        <v>129</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2684077</v>
      </c>
      <c r="CS8" s="642"/>
      <c r="CT8" s="642"/>
      <c r="CU8" s="642"/>
      <c r="CV8" s="642"/>
      <c r="CW8" s="642"/>
      <c r="CX8" s="642"/>
      <c r="CY8" s="643"/>
      <c r="CZ8" s="644">
        <v>27.4</v>
      </c>
      <c r="DA8" s="644"/>
      <c r="DB8" s="644"/>
      <c r="DC8" s="644"/>
      <c r="DD8" s="650">
        <v>1449</v>
      </c>
      <c r="DE8" s="642"/>
      <c r="DF8" s="642"/>
      <c r="DG8" s="642"/>
      <c r="DH8" s="642"/>
      <c r="DI8" s="642"/>
      <c r="DJ8" s="642"/>
      <c r="DK8" s="642"/>
      <c r="DL8" s="642"/>
      <c r="DM8" s="642"/>
      <c r="DN8" s="642"/>
      <c r="DO8" s="642"/>
      <c r="DP8" s="643"/>
      <c r="DQ8" s="650">
        <v>1794289</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7449</v>
      </c>
      <c r="S9" s="642"/>
      <c r="T9" s="642"/>
      <c r="U9" s="642"/>
      <c r="V9" s="642"/>
      <c r="W9" s="642"/>
      <c r="X9" s="642"/>
      <c r="Y9" s="643"/>
      <c r="Z9" s="644">
        <v>0.1</v>
      </c>
      <c r="AA9" s="644"/>
      <c r="AB9" s="644"/>
      <c r="AC9" s="644"/>
      <c r="AD9" s="645">
        <v>7449</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573307</v>
      </c>
      <c r="BH9" s="642"/>
      <c r="BI9" s="642"/>
      <c r="BJ9" s="642"/>
      <c r="BK9" s="642"/>
      <c r="BL9" s="642"/>
      <c r="BM9" s="642"/>
      <c r="BN9" s="643"/>
      <c r="BO9" s="644">
        <v>28.5</v>
      </c>
      <c r="BP9" s="644"/>
      <c r="BQ9" s="644"/>
      <c r="BR9" s="644"/>
      <c r="BS9" s="650" t="s">
        <v>129</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713995</v>
      </c>
      <c r="CS9" s="642"/>
      <c r="CT9" s="642"/>
      <c r="CU9" s="642"/>
      <c r="CV9" s="642"/>
      <c r="CW9" s="642"/>
      <c r="CX9" s="642"/>
      <c r="CY9" s="643"/>
      <c r="CZ9" s="644">
        <v>7.3</v>
      </c>
      <c r="DA9" s="644"/>
      <c r="DB9" s="644"/>
      <c r="DC9" s="644"/>
      <c r="DD9" s="650">
        <v>112973</v>
      </c>
      <c r="DE9" s="642"/>
      <c r="DF9" s="642"/>
      <c r="DG9" s="642"/>
      <c r="DH9" s="642"/>
      <c r="DI9" s="642"/>
      <c r="DJ9" s="642"/>
      <c r="DK9" s="642"/>
      <c r="DL9" s="642"/>
      <c r="DM9" s="642"/>
      <c r="DN9" s="642"/>
      <c r="DO9" s="642"/>
      <c r="DP9" s="643"/>
      <c r="DQ9" s="650">
        <v>519413</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129</v>
      </c>
      <c r="S10" s="642"/>
      <c r="T10" s="642"/>
      <c r="U10" s="642"/>
      <c r="V10" s="642"/>
      <c r="W10" s="642"/>
      <c r="X10" s="642"/>
      <c r="Y10" s="643"/>
      <c r="Z10" s="644" t="s">
        <v>129</v>
      </c>
      <c r="AA10" s="644"/>
      <c r="AB10" s="644"/>
      <c r="AC10" s="644"/>
      <c r="AD10" s="645" t="s">
        <v>129</v>
      </c>
      <c r="AE10" s="645"/>
      <c r="AF10" s="645"/>
      <c r="AG10" s="645"/>
      <c r="AH10" s="645"/>
      <c r="AI10" s="645"/>
      <c r="AJ10" s="645"/>
      <c r="AK10" s="645"/>
      <c r="AL10" s="646" t="s">
        <v>129</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39747</v>
      </c>
      <c r="BH10" s="642"/>
      <c r="BI10" s="642"/>
      <c r="BJ10" s="642"/>
      <c r="BK10" s="642"/>
      <c r="BL10" s="642"/>
      <c r="BM10" s="642"/>
      <c r="BN10" s="643"/>
      <c r="BO10" s="644">
        <v>2</v>
      </c>
      <c r="BP10" s="644"/>
      <c r="BQ10" s="644"/>
      <c r="BR10" s="644"/>
      <c r="BS10" s="650" t="s">
        <v>176</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249</v>
      </c>
      <c r="CS10" s="642"/>
      <c r="CT10" s="642"/>
      <c r="CU10" s="642"/>
      <c r="CV10" s="642"/>
      <c r="CW10" s="642"/>
      <c r="CX10" s="642"/>
      <c r="CY10" s="643"/>
      <c r="CZ10" s="644" t="s">
        <v>129</v>
      </c>
      <c r="DA10" s="644"/>
      <c r="DB10" s="644"/>
      <c r="DC10" s="644"/>
      <c r="DD10" s="650" t="s">
        <v>129</v>
      </c>
      <c r="DE10" s="642"/>
      <c r="DF10" s="642"/>
      <c r="DG10" s="642"/>
      <c r="DH10" s="642"/>
      <c r="DI10" s="642"/>
      <c r="DJ10" s="642"/>
      <c r="DK10" s="642"/>
      <c r="DL10" s="642"/>
      <c r="DM10" s="642"/>
      <c r="DN10" s="642"/>
      <c r="DO10" s="642"/>
      <c r="DP10" s="643"/>
      <c r="DQ10" s="650" t="s">
        <v>129</v>
      </c>
      <c r="DR10" s="642"/>
      <c r="DS10" s="642"/>
      <c r="DT10" s="642"/>
      <c r="DU10" s="642"/>
      <c r="DV10" s="642"/>
      <c r="DW10" s="642"/>
      <c r="DX10" s="642"/>
      <c r="DY10" s="642"/>
      <c r="DZ10" s="642"/>
      <c r="EA10" s="642"/>
      <c r="EB10" s="642"/>
      <c r="EC10" s="651"/>
    </row>
    <row r="11" spans="2:143" ht="11.25" customHeight="1" x14ac:dyDescent="0.15">
      <c r="B11" s="638" t="s">
        <v>250</v>
      </c>
      <c r="C11" s="639"/>
      <c r="D11" s="639"/>
      <c r="E11" s="639"/>
      <c r="F11" s="639"/>
      <c r="G11" s="639"/>
      <c r="H11" s="639"/>
      <c r="I11" s="639"/>
      <c r="J11" s="639"/>
      <c r="K11" s="639"/>
      <c r="L11" s="639"/>
      <c r="M11" s="639"/>
      <c r="N11" s="639"/>
      <c r="O11" s="639"/>
      <c r="P11" s="639"/>
      <c r="Q11" s="640"/>
      <c r="R11" s="641" t="s">
        <v>129</v>
      </c>
      <c r="S11" s="642"/>
      <c r="T11" s="642"/>
      <c r="U11" s="642"/>
      <c r="V11" s="642"/>
      <c r="W11" s="642"/>
      <c r="X11" s="642"/>
      <c r="Y11" s="643"/>
      <c r="Z11" s="644" t="s">
        <v>129</v>
      </c>
      <c r="AA11" s="644"/>
      <c r="AB11" s="644"/>
      <c r="AC11" s="644"/>
      <c r="AD11" s="645" t="s">
        <v>129</v>
      </c>
      <c r="AE11" s="645"/>
      <c r="AF11" s="645"/>
      <c r="AG11" s="645"/>
      <c r="AH11" s="645"/>
      <c r="AI11" s="645"/>
      <c r="AJ11" s="645"/>
      <c r="AK11" s="645"/>
      <c r="AL11" s="646" t="s">
        <v>129</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45967</v>
      </c>
      <c r="BH11" s="642"/>
      <c r="BI11" s="642"/>
      <c r="BJ11" s="642"/>
      <c r="BK11" s="642"/>
      <c r="BL11" s="642"/>
      <c r="BM11" s="642"/>
      <c r="BN11" s="643"/>
      <c r="BO11" s="644">
        <v>2.2999999999999998</v>
      </c>
      <c r="BP11" s="644"/>
      <c r="BQ11" s="644"/>
      <c r="BR11" s="644"/>
      <c r="BS11" s="650" t="s">
        <v>129</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656595</v>
      </c>
      <c r="CS11" s="642"/>
      <c r="CT11" s="642"/>
      <c r="CU11" s="642"/>
      <c r="CV11" s="642"/>
      <c r="CW11" s="642"/>
      <c r="CX11" s="642"/>
      <c r="CY11" s="643"/>
      <c r="CZ11" s="644">
        <v>6.7</v>
      </c>
      <c r="DA11" s="644"/>
      <c r="DB11" s="644"/>
      <c r="DC11" s="644"/>
      <c r="DD11" s="650">
        <v>121933</v>
      </c>
      <c r="DE11" s="642"/>
      <c r="DF11" s="642"/>
      <c r="DG11" s="642"/>
      <c r="DH11" s="642"/>
      <c r="DI11" s="642"/>
      <c r="DJ11" s="642"/>
      <c r="DK11" s="642"/>
      <c r="DL11" s="642"/>
      <c r="DM11" s="642"/>
      <c r="DN11" s="642"/>
      <c r="DO11" s="642"/>
      <c r="DP11" s="643"/>
      <c r="DQ11" s="650">
        <v>326255</v>
      </c>
      <c r="DR11" s="642"/>
      <c r="DS11" s="642"/>
      <c r="DT11" s="642"/>
      <c r="DU11" s="642"/>
      <c r="DV11" s="642"/>
      <c r="DW11" s="642"/>
      <c r="DX11" s="642"/>
      <c r="DY11" s="642"/>
      <c r="DZ11" s="642"/>
      <c r="EA11" s="642"/>
      <c r="EB11" s="642"/>
      <c r="EC11" s="651"/>
    </row>
    <row r="12" spans="2:143" ht="11.25" customHeight="1" x14ac:dyDescent="0.15">
      <c r="B12" s="638" t="s">
        <v>253</v>
      </c>
      <c r="C12" s="639"/>
      <c r="D12" s="639"/>
      <c r="E12" s="639"/>
      <c r="F12" s="639"/>
      <c r="G12" s="639"/>
      <c r="H12" s="639"/>
      <c r="I12" s="639"/>
      <c r="J12" s="639"/>
      <c r="K12" s="639"/>
      <c r="L12" s="639"/>
      <c r="M12" s="639"/>
      <c r="N12" s="639"/>
      <c r="O12" s="639"/>
      <c r="P12" s="639"/>
      <c r="Q12" s="640"/>
      <c r="R12" s="641">
        <v>303193</v>
      </c>
      <c r="S12" s="642"/>
      <c r="T12" s="642"/>
      <c r="U12" s="642"/>
      <c r="V12" s="642"/>
      <c r="W12" s="642"/>
      <c r="X12" s="642"/>
      <c r="Y12" s="643"/>
      <c r="Z12" s="644">
        <v>3</v>
      </c>
      <c r="AA12" s="644"/>
      <c r="AB12" s="644"/>
      <c r="AC12" s="644"/>
      <c r="AD12" s="645">
        <v>303193</v>
      </c>
      <c r="AE12" s="645"/>
      <c r="AF12" s="645"/>
      <c r="AG12" s="645"/>
      <c r="AH12" s="645"/>
      <c r="AI12" s="645"/>
      <c r="AJ12" s="645"/>
      <c r="AK12" s="645"/>
      <c r="AL12" s="646">
        <v>5.4</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1050642</v>
      </c>
      <c r="BH12" s="642"/>
      <c r="BI12" s="642"/>
      <c r="BJ12" s="642"/>
      <c r="BK12" s="642"/>
      <c r="BL12" s="642"/>
      <c r="BM12" s="642"/>
      <c r="BN12" s="643"/>
      <c r="BO12" s="644">
        <v>52.1</v>
      </c>
      <c r="BP12" s="644"/>
      <c r="BQ12" s="644"/>
      <c r="BR12" s="644"/>
      <c r="BS12" s="650" t="s">
        <v>129</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112589</v>
      </c>
      <c r="CS12" s="642"/>
      <c r="CT12" s="642"/>
      <c r="CU12" s="642"/>
      <c r="CV12" s="642"/>
      <c r="CW12" s="642"/>
      <c r="CX12" s="642"/>
      <c r="CY12" s="643"/>
      <c r="CZ12" s="644">
        <v>1.2</v>
      </c>
      <c r="DA12" s="644"/>
      <c r="DB12" s="644"/>
      <c r="DC12" s="644"/>
      <c r="DD12" s="650" t="s">
        <v>129</v>
      </c>
      <c r="DE12" s="642"/>
      <c r="DF12" s="642"/>
      <c r="DG12" s="642"/>
      <c r="DH12" s="642"/>
      <c r="DI12" s="642"/>
      <c r="DJ12" s="642"/>
      <c r="DK12" s="642"/>
      <c r="DL12" s="642"/>
      <c r="DM12" s="642"/>
      <c r="DN12" s="642"/>
      <c r="DO12" s="642"/>
      <c r="DP12" s="643"/>
      <c r="DQ12" s="650">
        <v>100323</v>
      </c>
      <c r="DR12" s="642"/>
      <c r="DS12" s="642"/>
      <c r="DT12" s="642"/>
      <c r="DU12" s="642"/>
      <c r="DV12" s="642"/>
      <c r="DW12" s="642"/>
      <c r="DX12" s="642"/>
      <c r="DY12" s="642"/>
      <c r="DZ12" s="642"/>
      <c r="EA12" s="642"/>
      <c r="EB12" s="642"/>
      <c r="EC12" s="651"/>
    </row>
    <row r="13" spans="2:143" ht="11.25" customHeight="1" x14ac:dyDescent="0.15">
      <c r="B13" s="638" t="s">
        <v>256</v>
      </c>
      <c r="C13" s="639"/>
      <c r="D13" s="639"/>
      <c r="E13" s="639"/>
      <c r="F13" s="639"/>
      <c r="G13" s="639"/>
      <c r="H13" s="639"/>
      <c r="I13" s="639"/>
      <c r="J13" s="639"/>
      <c r="K13" s="639"/>
      <c r="L13" s="639"/>
      <c r="M13" s="639"/>
      <c r="N13" s="639"/>
      <c r="O13" s="639"/>
      <c r="P13" s="639"/>
      <c r="Q13" s="640"/>
      <c r="R13" s="641">
        <v>6993</v>
      </c>
      <c r="S13" s="642"/>
      <c r="T13" s="642"/>
      <c r="U13" s="642"/>
      <c r="V13" s="642"/>
      <c r="W13" s="642"/>
      <c r="X13" s="642"/>
      <c r="Y13" s="643"/>
      <c r="Z13" s="644">
        <v>0.1</v>
      </c>
      <c r="AA13" s="644"/>
      <c r="AB13" s="644"/>
      <c r="AC13" s="644"/>
      <c r="AD13" s="645">
        <v>6993</v>
      </c>
      <c r="AE13" s="645"/>
      <c r="AF13" s="645"/>
      <c r="AG13" s="645"/>
      <c r="AH13" s="645"/>
      <c r="AI13" s="645"/>
      <c r="AJ13" s="645"/>
      <c r="AK13" s="645"/>
      <c r="AL13" s="646">
        <v>0.1</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1049857</v>
      </c>
      <c r="BH13" s="642"/>
      <c r="BI13" s="642"/>
      <c r="BJ13" s="642"/>
      <c r="BK13" s="642"/>
      <c r="BL13" s="642"/>
      <c r="BM13" s="642"/>
      <c r="BN13" s="643"/>
      <c r="BO13" s="644">
        <v>52.1</v>
      </c>
      <c r="BP13" s="644"/>
      <c r="BQ13" s="644"/>
      <c r="BR13" s="644"/>
      <c r="BS13" s="650" t="s">
        <v>129</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1098523</v>
      </c>
      <c r="CS13" s="642"/>
      <c r="CT13" s="642"/>
      <c r="CU13" s="642"/>
      <c r="CV13" s="642"/>
      <c r="CW13" s="642"/>
      <c r="CX13" s="642"/>
      <c r="CY13" s="643"/>
      <c r="CZ13" s="644">
        <v>11.2</v>
      </c>
      <c r="DA13" s="644"/>
      <c r="DB13" s="644"/>
      <c r="DC13" s="644"/>
      <c r="DD13" s="650">
        <v>564440</v>
      </c>
      <c r="DE13" s="642"/>
      <c r="DF13" s="642"/>
      <c r="DG13" s="642"/>
      <c r="DH13" s="642"/>
      <c r="DI13" s="642"/>
      <c r="DJ13" s="642"/>
      <c r="DK13" s="642"/>
      <c r="DL13" s="642"/>
      <c r="DM13" s="642"/>
      <c r="DN13" s="642"/>
      <c r="DO13" s="642"/>
      <c r="DP13" s="643"/>
      <c r="DQ13" s="650">
        <v>491887</v>
      </c>
      <c r="DR13" s="642"/>
      <c r="DS13" s="642"/>
      <c r="DT13" s="642"/>
      <c r="DU13" s="642"/>
      <c r="DV13" s="642"/>
      <c r="DW13" s="642"/>
      <c r="DX13" s="642"/>
      <c r="DY13" s="642"/>
      <c r="DZ13" s="642"/>
      <c r="EA13" s="642"/>
      <c r="EB13" s="642"/>
      <c r="EC13" s="651"/>
    </row>
    <row r="14" spans="2:143" ht="11.25" customHeight="1" x14ac:dyDescent="0.15">
      <c r="B14" s="638" t="s">
        <v>259</v>
      </c>
      <c r="C14" s="639"/>
      <c r="D14" s="639"/>
      <c r="E14" s="639"/>
      <c r="F14" s="639"/>
      <c r="G14" s="639"/>
      <c r="H14" s="639"/>
      <c r="I14" s="639"/>
      <c r="J14" s="639"/>
      <c r="K14" s="639"/>
      <c r="L14" s="639"/>
      <c r="M14" s="639"/>
      <c r="N14" s="639"/>
      <c r="O14" s="639"/>
      <c r="P14" s="639"/>
      <c r="Q14" s="640"/>
      <c r="R14" s="641" t="s">
        <v>129</v>
      </c>
      <c r="S14" s="642"/>
      <c r="T14" s="642"/>
      <c r="U14" s="642"/>
      <c r="V14" s="642"/>
      <c r="W14" s="642"/>
      <c r="X14" s="642"/>
      <c r="Y14" s="643"/>
      <c r="Z14" s="644" t="s">
        <v>129</v>
      </c>
      <c r="AA14" s="644"/>
      <c r="AB14" s="644"/>
      <c r="AC14" s="644"/>
      <c r="AD14" s="645" t="s">
        <v>176</v>
      </c>
      <c r="AE14" s="645"/>
      <c r="AF14" s="645"/>
      <c r="AG14" s="645"/>
      <c r="AH14" s="645"/>
      <c r="AI14" s="645"/>
      <c r="AJ14" s="645"/>
      <c r="AK14" s="645"/>
      <c r="AL14" s="646" t="s">
        <v>176</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70178</v>
      </c>
      <c r="BH14" s="642"/>
      <c r="BI14" s="642"/>
      <c r="BJ14" s="642"/>
      <c r="BK14" s="642"/>
      <c r="BL14" s="642"/>
      <c r="BM14" s="642"/>
      <c r="BN14" s="643"/>
      <c r="BO14" s="644">
        <v>3.5</v>
      </c>
      <c r="BP14" s="644"/>
      <c r="BQ14" s="644"/>
      <c r="BR14" s="644"/>
      <c r="BS14" s="650" t="s">
        <v>176</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393162</v>
      </c>
      <c r="CS14" s="642"/>
      <c r="CT14" s="642"/>
      <c r="CU14" s="642"/>
      <c r="CV14" s="642"/>
      <c r="CW14" s="642"/>
      <c r="CX14" s="642"/>
      <c r="CY14" s="643"/>
      <c r="CZ14" s="644">
        <v>4</v>
      </c>
      <c r="DA14" s="644"/>
      <c r="DB14" s="644"/>
      <c r="DC14" s="644"/>
      <c r="DD14" s="650">
        <v>2100</v>
      </c>
      <c r="DE14" s="642"/>
      <c r="DF14" s="642"/>
      <c r="DG14" s="642"/>
      <c r="DH14" s="642"/>
      <c r="DI14" s="642"/>
      <c r="DJ14" s="642"/>
      <c r="DK14" s="642"/>
      <c r="DL14" s="642"/>
      <c r="DM14" s="642"/>
      <c r="DN14" s="642"/>
      <c r="DO14" s="642"/>
      <c r="DP14" s="643"/>
      <c r="DQ14" s="650">
        <v>362954</v>
      </c>
      <c r="DR14" s="642"/>
      <c r="DS14" s="642"/>
      <c r="DT14" s="642"/>
      <c r="DU14" s="642"/>
      <c r="DV14" s="642"/>
      <c r="DW14" s="642"/>
      <c r="DX14" s="642"/>
      <c r="DY14" s="642"/>
      <c r="DZ14" s="642"/>
      <c r="EA14" s="642"/>
      <c r="EB14" s="642"/>
      <c r="EC14" s="651"/>
    </row>
    <row r="15" spans="2:143" ht="11.25" customHeight="1" x14ac:dyDescent="0.15">
      <c r="B15" s="638" t="s">
        <v>262</v>
      </c>
      <c r="C15" s="639"/>
      <c r="D15" s="639"/>
      <c r="E15" s="639"/>
      <c r="F15" s="639"/>
      <c r="G15" s="639"/>
      <c r="H15" s="639"/>
      <c r="I15" s="639"/>
      <c r="J15" s="639"/>
      <c r="K15" s="639"/>
      <c r="L15" s="639"/>
      <c r="M15" s="639"/>
      <c r="N15" s="639"/>
      <c r="O15" s="639"/>
      <c r="P15" s="639"/>
      <c r="Q15" s="640"/>
      <c r="R15" s="641">
        <v>30519</v>
      </c>
      <c r="S15" s="642"/>
      <c r="T15" s="642"/>
      <c r="U15" s="642"/>
      <c r="V15" s="642"/>
      <c r="W15" s="642"/>
      <c r="X15" s="642"/>
      <c r="Y15" s="643"/>
      <c r="Z15" s="644">
        <v>0.3</v>
      </c>
      <c r="AA15" s="644"/>
      <c r="AB15" s="644"/>
      <c r="AC15" s="644"/>
      <c r="AD15" s="645">
        <v>30519</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105656</v>
      </c>
      <c r="BH15" s="642"/>
      <c r="BI15" s="642"/>
      <c r="BJ15" s="642"/>
      <c r="BK15" s="642"/>
      <c r="BL15" s="642"/>
      <c r="BM15" s="642"/>
      <c r="BN15" s="643"/>
      <c r="BO15" s="644">
        <v>5.2</v>
      </c>
      <c r="BP15" s="644"/>
      <c r="BQ15" s="644"/>
      <c r="BR15" s="644"/>
      <c r="BS15" s="650" t="s">
        <v>129</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869347</v>
      </c>
      <c r="CS15" s="642"/>
      <c r="CT15" s="642"/>
      <c r="CU15" s="642"/>
      <c r="CV15" s="642"/>
      <c r="CW15" s="642"/>
      <c r="CX15" s="642"/>
      <c r="CY15" s="643"/>
      <c r="CZ15" s="644">
        <v>8.9</v>
      </c>
      <c r="DA15" s="644"/>
      <c r="DB15" s="644"/>
      <c r="DC15" s="644"/>
      <c r="DD15" s="650">
        <v>163305</v>
      </c>
      <c r="DE15" s="642"/>
      <c r="DF15" s="642"/>
      <c r="DG15" s="642"/>
      <c r="DH15" s="642"/>
      <c r="DI15" s="642"/>
      <c r="DJ15" s="642"/>
      <c r="DK15" s="642"/>
      <c r="DL15" s="642"/>
      <c r="DM15" s="642"/>
      <c r="DN15" s="642"/>
      <c r="DO15" s="642"/>
      <c r="DP15" s="643"/>
      <c r="DQ15" s="650">
        <v>631833</v>
      </c>
      <c r="DR15" s="642"/>
      <c r="DS15" s="642"/>
      <c r="DT15" s="642"/>
      <c r="DU15" s="642"/>
      <c r="DV15" s="642"/>
      <c r="DW15" s="642"/>
      <c r="DX15" s="642"/>
      <c r="DY15" s="642"/>
      <c r="DZ15" s="642"/>
      <c r="EA15" s="642"/>
      <c r="EB15" s="642"/>
      <c r="EC15" s="651"/>
    </row>
    <row r="16" spans="2:143" ht="11.25" customHeight="1" x14ac:dyDescent="0.15">
      <c r="B16" s="638" t="s">
        <v>265</v>
      </c>
      <c r="C16" s="639"/>
      <c r="D16" s="639"/>
      <c r="E16" s="639"/>
      <c r="F16" s="639"/>
      <c r="G16" s="639"/>
      <c r="H16" s="639"/>
      <c r="I16" s="639"/>
      <c r="J16" s="639"/>
      <c r="K16" s="639"/>
      <c r="L16" s="639"/>
      <c r="M16" s="639"/>
      <c r="N16" s="639"/>
      <c r="O16" s="639"/>
      <c r="P16" s="639"/>
      <c r="Q16" s="640"/>
      <c r="R16" s="641" t="s">
        <v>129</v>
      </c>
      <c r="S16" s="642"/>
      <c r="T16" s="642"/>
      <c r="U16" s="642"/>
      <c r="V16" s="642"/>
      <c r="W16" s="642"/>
      <c r="X16" s="642"/>
      <c r="Y16" s="643"/>
      <c r="Z16" s="644" t="s">
        <v>129</v>
      </c>
      <c r="AA16" s="644"/>
      <c r="AB16" s="644"/>
      <c r="AC16" s="644"/>
      <c r="AD16" s="645" t="s">
        <v>129</v>
      </c>
      <c r="AE16" s="645"/>
      <c r="AF16" s="645"/>
      <c r="AG16" s="645"/>
      <c r="AH16" s="645"/>
      <c r="AI16" s="645"/>
      <c r="AJ16" s="645"/>
      <c r="AK16" s="645"/>
      <c r="AL16" s="646" t="s">
        <v>129</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129</v>
      </c>
      <c r="BH16" s="642"/>
      <c r="BI16" s="642"/>
      <c r="BJ16" s="642"/>
      <c r="BK16" s="642"/>
      <c r="BL16" s="642"/>
      <c r="BM16" s="642"/>
      <c r="BN16" s="643"/>
      <c r="BO16" s="644" t="s">
        <v>129</v>
      </c>
      <c r="BP16" s="644"/>
      <c r="BQ16" s="644"/>
      <c r="BR16" s="644"/>
      <c r="BS16" s="650" t="s">
        <v>129</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239576</v>
      </c>
      <c r="CS16" s="642"/>
      <c r="CT16" s="642"/>
      <c r="CU16" s="642"/>
      <c r="CV16" s="642"/>
      <c r="CW16" s="642"/>
      <c r="CX16" s="642"/>
      <c r="CY16" s="643"/>
      <c r="CZ16" s="644">
        <v>2.4</v>
      </c>
      <c r="DA16" s="644"/>
      <c r="DB16" s="644"/>
      <c r="DC16" s="644"/>
      <c r="DD16" s="650" t="s">
        <v>129</v>
      </c>
      <c r="DE16" s="642"/>
      <c r="DF16" s="642"/>
      <c r="DG16" s="642"/>
      <c r="DH16" s="642"/>
      <c r="DI16" s="642"/>
      <c r="DJ16" s="642"/>
      <c r="DK16" s="642"/>
      <c r="DL16" s="642"/>
      <c r="DM16" s="642"/>
      <c r="DN16" s="642"/>
      <c r="DO16" s="642"/>
      <c r="DP16" s="643"/>
      <c r="DQ16" s="650">
        <v>5833</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8272</v>
      </c>
      <c r="S17" s="642"/>
      <c r="T17" s="642"/>
      <c r="U17" s="642"/>
      <c r="V17" s="642"/>
      <c r="W17" s="642"/>
      <c r="X17" s="642"/>
      <c r="Y17" s="643"/>
      <c r="Z17" s="644">
        <v>0.1</v>
      </c>
      <c r="AA17" s="644"/>
      <c r="AB17" s="644"/>
      <c r="AC17" s="644"/>
      <c r="AD17" s="645">
        <v>8272</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249</v>
      </c>
      <c r="BH17" s="642"/>
      <c r="BI17" s="642"/>
      <c r="BJ17" s="642"/>
      <c r="BK17" s="642"/>
      <c r="BL17" s="642"/>
      <c r="BM17" s="642"/>
      <c r="BN17" s="643"/>
      <c r="BO17" s="644" t="s">
        <v>129</v>
      </c>
      <c r="BP17" s="644"/>
      <c r="BQ17" s="644"/>
      <c r="BR17" s="644"/>
      <c r="BS17" s="650" t="s">
        <v>129</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1516842</v>
      </c>
      <c r="CS17" s="642"/>
      <c r="CT17" s="642"/>
      <c r="CU17" s="642"/>
      <c r="CV17" s="642"/>
      <c r="CW17" s="642"/>
      <c r="CX17" s="642"/>
      <c r="CY17" s="643"/>
      <c r="CZ17" s="644">
        <v>15.5</v>
      </c>
      <c r="DA17" s="644"/>
      <c r="DB17" s="644"/>
      <c r="DC17" s="644"/>
      <c r="DD17" s="650" t="s">
        <v>129</v>
      </c>
      <c r="DE17" s="642"/>
      <c r="DF17" s="642"/>
      <c r="DG17" s="642"/>
      <c r="DH17" s="642"/>
      <c r="DI17" s="642"/>
      <c r="DJ17" s="642"/>
      <c r="DK17" s="642"/>
      <c r="DL17" s="642"/>
      <c r="DM17" s="642"/>
      <c r="DN17" s="642"/>
      <c r="DO17" s="642"/>
      <c r="DP17" s="643"/>
      <c r="DQ17" s="650">
        <v>1486286</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3684166</v>
      </c>
      <c r="S18" s="642"/>
      <c r="T18" s="642"/>
      <c r="U18" s="642"/>
      <c r="V18" s="642"/>
      <c r="W18" s="642"/>
      <c r="X18" s="642"/>
      <c r="Y18" s="643"/>
      <c r="Z18" s="644">
        <v>36.299999999999997</v>
      </c>
      <c r="AA18" s="644"/>
      <c r="AB18" s="644"/>
      <c r="AC18" s="644"/>
      <c r="AD18" s="645">
        <v>3207702</v>
      </c>
      <c r="AE18" s="645"/>
      <c r="AF18" s="645"/>
      <c r="AG18" s="645"/>
      <c r="AH18" s="645"/>
      <c r="AI18" s="645"/>
      <c r="AJ18" s="645"/>
      <c r="AK18" s="645"/>
      <c r="AL18" s="646">
        <v>57.2</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129</v>
      </c>
      <c r="BH18" s="642"/>
      <c r="BI18" s="642"/>
      <c r="BJ18" s="642"/>
      <c r="BK18" s="642"/>
      <c r="BL18" s="642"/>
      <c r="BM18" s="642"/>
      <c r="BN18" s="643"/>
      <c r="BO18" s="644" t="s">
        <v>129</v>
      </c>
      <c r="BP18" s="644"/>
      <c r="BQ18" s="644"/>
      <c r="BR18" s="644"/>
      <c r="BS18" s="650" t="s">
        <v>176</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129</v>
      </c>
      <c r="CS18" s="642"/>
      <c r="CT18" s="642"/>
      <c r="CU18" s="642"/>
      <c r="CV18" s="642"/>
      <c r="CW18" s="642"/>
      <c r="CX18" s="642"/>
      <c r="CY18" s="643"/>
      <c r="CZ18" s="644" t="s">
        <v>129</v>
      </c>
      <c r="DA18" s="644"/>
      <c r="DB18" s="644"/>
      <c r="DC18" s="644"/>
      <c r="DD18" s="650" t="s">
        <v>129</v>
      </c>
      <c r="DE18" s="642"/>
      <c r="DF18" s="642"/>
      <c r="DG18" s="642"/>
      <c r="DH18" s="642"/>
      <c r="DI18" s="642"/>
      <c r="DJ18" s="642"/>
      <c r="DK18" s="642"/>
      <c r="DL18" s="642"/>
      <c r="DM18" s="642"/>
      <c r="DN18" s="642"/>
      <c r="DO18" s="642"/>
      <c r="DP18" s="643"/>
      <c r="DQ18" s="650" t="s">
        <v>129</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3207702</v>
      </c>
      <c r="S19" s="642"/>
      <c r="T19" s="642"/>
      <c r="U19" s="642"/>
      <c r="V19" s="642"/>
      <c r="W19" s="642"/>
      <c r="X19" s="642"/>
      <c r="Y19" s="643"/>
      <c r="Z19" s="644">
        <v>31.6</v>
      </c>
      <c r="AA19" s="644"/>
      <c r="AB19" s="644"/>
      <c r="AC19" s="644"/>
      <c r="AD19" s="645">
        <v>3207702</v>
      </c>
      <c r="AE19" s="645"/>
      <c r="AF19" s="645"/>
      <c r="AG19" s="645"/>
      <c r="AH19" s="645"/>
      <c r="AI19" s="645"/>
      <c r="AJ19" s="645"/>
      <c r="AK19" s="645"/>
      <c r="AL19" s="646">
        <v>57.2</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102685</v>
      </c>
      <c r="BH19" s="642"/>
      <c r="BI19" s="642"/>
      <c r="BJ19" s="642"/>
      <c r="BK19" s="642"/>
      <c r="BL19" s="642"/>
      <c r="BM19" s="642"/>
      <c r="BN19" s="643"/>
      <c r="BO19" s="644">
        <v>5.0999999999999996</v>
      </c>
      <c r="BP19" s="644"/>
      <c r="BQ19" s="644"/>
      <c r="BR19" s="644"/>
      <c r="BS19" s="650" t="s">
        <v>129</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249</v>
      </c>
      <c r="CS19" s="642"/>
      <c r="CT19" s="642"/>
      <c r="CU19" s="642"/>
      <c r="CV19" s="642"/>
      <c r="CW19" s="642"/>
      <c r="CX19" s="642"/>
      <c r="CY19" s="643"/>
      <c r="CZ19" s="644" t="s">
        <v>129</v>
      </c>
      <c r="DA19" s="644"/>
      <c r="DB19" s="644"/>
      <c r="DC19" s="644"/>
      <c r="DD19" s="650" t="s">
        <v>176</v>
      </c>
      <c r="DE19" s="642"/>
      <c r="DF19" s="642"/>
      <c r="DG19" s="642"/>
      <c r="DH19" s="642"/>
      <c r="DI19" s="642"/>
      <c r="DJ19" s="642"/>
      <c r="DK19" s="642"/>
      <c r="DL19" s="642"/>
      <c r="DM19" s="642"/>
      <c r="DN19" s="642"/>
      <c r="DO19" s="642"/>
      <c r="DP19" s="643"/>
      <c r="DQ19" s="650" t="s">
        <v>176</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476464</v>
      </c>
      <c r="S20" s="642"/>
      <c r="T20" s="642"/>
      <c r="U20" s="642"/>
      <c r="V20" s="642"/>
      <c r="W20" s="642"/>
      <c r="X20" s="642"/>
      <c r="Y20" s="643"/>
      <c r="Z20" s="644">
        <v>4.7</v>
      </c>
      <c r="AA20" s="644"/>
      <c r="AB20" s="644"/>
      <c r="AC20" s="644"/>
      <c r="AD20" s="645" t="s">
        <v>129</v>
      </c>
      <c r="AE20" s="645"/>
      <c r="AF20" s="645"/>
      <c r="AG20" s="645"/>
      <c r="AH20" s="645"/>
      <c r="AI20" s="645"/>
      <c r="AJ20" s="645"/>
      <c r="AK20" s="645"/>
      <c r="AL20" s="646" t="s">
        <v>129</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102685</v>
      </c>
      <c r="BH20" s="642"/>
      <c r="BI20" s="642"/>
      <c r="BJ20" s="642"/>
      <c r="BK20" s="642"/>
      <c r="BL20" s="642"/>
      <c r="BM20" s="642"/>
      <c r="BN20" s="643"/>
      <c r="BO20" s="644">
        <v>5.0999999999999996</v>
      </c>
      <c r="BP20" s="644"/>
      <c r="BQ20" s="644"/>
      <c r="BR20" s="644"/>
      <c r="BS20" s="650" t="s">
        <v>129</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9789925</v>
      </c>
      <c r="CS20" s="642"/>
      <c r="CT20" s="642"/>
      <c r="CU20" s="642"/>
      <c r="CV20" s="642"/>
      <c r="CW20" s="642"/>
      <c r="CX20" s="642"/>
      <c r="CY20" s="643"/>
      <c r="CZ20" s="644">
        <v>100</v>
      </c>
      <c r="DA20" s="644"/>
      <c r="DB20" s="644"/>
      <c r="DC20" s="644"/>
      <c r="DD20" s="650">
        <v>994379</v>
      </c>
      <c r="DE20" s="642"/>
      <c r="DF20" s="642"/>
      <c r="DG20" s="642"/>
      <c r="DH20" s="642"/>
      <c r="DI20" s="642"/>
      <c r="DJ20" s="642"/>
      <c r="DK20" s="642"/>
      <c r="DL20" s="642"/>
      <c r="DM20" s="642"/>
      <c r="DN20" s="642"/>
      <c r="DO20" s="642"/>
      <c r="DP20" s="643"/>
      <c r="DQ20" s="650">
        <v>7088458</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t="s">
        <v>129</v>
      </c>
      <c r="S21" s="642"/>
      <c r="T21" s="642"/>
      <c r="U21" s="642"/>
      <c r="V21" s="642"/>
      <c r="W21" s="642"/>
      <c r="X21" s="642"/>
      <c r="Y21" s="643"/>
      <c r="Z21" s="644" t="s">
        <v>176</v>
      </c>
      <c r="AA21" s="644"/>
      <c r="AB21" s="644"/>
      <c r="AC21" s="644"/>
      <c r="AD21" s="645" t="s">
        <v>129</v>
      </c>
      <c r="AE21" s="645"/>
      <c r="AF21" s="645"/>
      <c r="AG21" s="645"/>
      <c r="AH21" s="645"/>
      <c r="AI21" s="645"/>
      <c r="AJ21" s="645"/>
      <c r="AK21" s="645"/>
      <c r="AL21" s="646" t="s">
        <v>129</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3036</v>
      </c>
      <c r="BH21" s="642"/>
      <c r="BI21" s="642"/>
      <c r="BJ21" s="642"/>
      <c r="BK21" s="642"/>
      <c r="BL21" s="642"/>
      <c r="BM21" s="642"/>
      <c r="BN21" s="643"/>
      <c r="BO21" s="644">
        <v>0.2</v>
      </c>
      <c r="BP21" s="644"/>
      <c r="BQ21" s="644"/>
      <c r="BR21" s="644"/>
      <c r="BS21" s="650" t="s">
        <v>129</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6167788</v>
      </c>
      <c r="S22" s="642"/>
      <c r="T22" s="642"/>
      <c r="U22" s="642"/>
      <c r="V22" s="642"/>
      <c r="W22" s="642"/>
      <c r="X22" s="642"/>
      <c r="Y22" s="643"/>
      <c r="Z22" s="644">
        <v>60.8</v>
      </c>
      <c r="AA22" s="644"/>
      <c r="AB22" s="644"/>
      <c r="AC22" s="644"/>
      <c r="AD22" s="645">
        <v>5591675</v>
      </c>
      <c r="AE22" s="645"/>
      <c r="AF22" s="645"/>
      <c r="AG22" s="645"/>
      <c r="AH22" s="645"/>
      <c r="AI22" s="645"/>
      <c r="AJ22" s="645"/>
      <c r="AK22" s="645"/>
      <c r="AL22" s="646">
        <v>99.7</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129</v>
      </c>
      <c r="BH22" s="642"/>
      <c r="BI22" s="642"/>
      <c r="BJ22" s="642"/>
      <c r="BK22" s="642"/>
      <c r="BL22" s="642"/>
      <c r="BM22" s="642"/>
      <c r="BN22" s="643"/>
      <c r="BO22" s="644" t="s">
        <v>129</v>
      </c>
      <c r="BP22" s="644"/>
      <c r="BQ22" s="644"/>
      <c r="BR22" s="644"/>
      <c r="BS22" s="650" t="s">
        <v>129</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v>2321</v>
      </c>
      <c r="S23" s="642"/>
      <c r="T23" s="642"/>
      <c r="U23" s="642"/>
      <c r="V23" s="642"/>
      <c r="W23" s="642"/>
      <c r="X23" s="642"/>
      <c r="Y23" s="643"/>
      <c r="Z23" s="644">
        <v>0</v>
      </c>
      <c r="AA23" s="644"/>
      <c r="AB23" s="644"/>
      <c r="AC23" s="644"/>
      <c r="AD23" s="645">
        <v>2321</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v>99649</v>
      </c>
      <c r="BH23" s="642"/>
      <c r="BI23" s="642"/>
      <c r="BJ23" s="642"/>
      <c r="BK23" s="642"/>
      <c r="BL23" s="642"/>
      <c r="BM23" s="642"/>
      <c r="BN23" s="643"/>
      <c r="BO23" s="644">
        <v>4.9000000000000004</v>
      </c>
      <c r="BP23" s="644"/>
      <c r="BQ23" s="644"/>
      <c r="BR23" s="644"/>
      <c r="BS23" s="650" t="s">
        <v>129</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20559</v>
      </c>
      <c r="S24" s="642"/>
      <c r="T24" s="642"/>
      <c r="U24" s="642"/>
      <c r="V24" s="642"/>
      <c r="W24" s="642"/>
      <c r="X24" s="642"/>
      <c r="Y24" s="643"/>
      <c r="Z24" s="644">
        <v>0.2</v>
      </c>
      <c r="AA24" s="644"/>
      <c r="AB24" s="644"/>
      <c r="AC24" s="644"/>
      <c r="AD24" s="645" t="s">
        <v>176</v>
      </c>
      <c r="AE24" s="645"/>
      <c r="AF24" s="645"/>
      <c r="AG24" s="645"/>
      <c r="AH24" s="645"/>
      <c r="AI24" s="645"/>
      <c r="AJ24" s="645"/>
      <c r="AK24" s="645"/>
      <c r="AL24" s="646" t="s">
        <v>129</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129</v>
      </c>
      <c r="BH24" s="642"/>
      <c r="BI24" s="642"/>
      <c r="BJ24" s="642"/>
      <c r="BK24" s="642"/>
      <c r="BL24" s="642"/>
      <c r="BM24" s="642"/>
      <c r="BN24" s="643"/>
      <c r="BO24" s="644" t="s">
        <v>129</v>
      </c>
      <c r="BP24" s="644"/>
      <c r="BQ24" s="644"/>
      <c r="BR24" s="644"/>
      <c r="BS24" s="650" t="s">
        <v>129</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3784961</v>
      </c>
      <c r="CS24" s="631"/>
      <c r="CT24" s="631"/>
      <c r="CU24" s="631"/>
      <c r="CV24" s="631"/>
      <c r="CW24" s="631"/>
      <c r="CX24" s="631"/>
      <c r="CY24" s="632"/>
      <c r="CZ24" s="635">
        <v>38.700000000000003</v>
      </c>
      <c r="DA24" s="636"/>
      <c r="DB24" s="636"/>
      <c r="DC24" s="655"/>
      <c r="DD24" s="674">
        <v>3064448</v>
      </c>
      <c r="DE24" s="631"/>
      <c r="DF24" s="631"/>
      <c r="DG24" s="631"/>
      <c r="DH24" s="631"/>
      <c r="DI24" s="631"/>
      <c r="DJ24" s="631"/>
      <c r="DK24" s="632"/>
      <c r="DL24" s="674">
        <v>3035775</v>
      </c>
      <c r="DM24" s="631"/>
      <c r="DN24" s="631"/>
      <c r="DO24" s="631"/>
      <c r="DP24" s="631"/>
      <c r="DQ24" s="631"/>
      <c r="DR24" s="631"/>
      <c r="DS24" s="631"/>
      <c r="DT24" s="631"/>
      <c r="DU24" s="631"/>
      <c r="DV24" s="632"/>
      <c r="DW24" s="635">
        <v>51.4</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167240</v>
      </c>
      <c r="S25" s="642"/>
      <c r="T25" s="642"/>
      <c r="U25" s="642"/>
      <c r="V25" s="642"/>
      <c r="W25" s="642"/>
      <c r="X25" s="642"/>
      <c r="Y25" s="643"/>
      <c r="Z25" s="644">
        <v>1.6</v>
      </c>
      <c r="AA25" s="644"/>
      <c r="AB25" s="644"/>
      <c r="AC25" s="644"/>
      <c r="AD25" s="645">
        <v>10452</v>
      </c>
      <c r="AE25" s="645"/>
      <c r="AF25" s="645"/>
      <c r="AG25" s="645"/>
      <c r="AH25" s="645"/>
      <c r="AI25" s="645"/>
      <c r="AJ25" s="645"/>
      <c r="AK25" s="645"/>
      <c r="AL25" s="646">
        <v>0.2</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129</v>
      </c>
      <c r="BH25" s="642"/>
      <c r="BI25" s="642"/>
      <c r="BJ25" s="642"/>
      <c r="BK25" s="642"/>
      <c r="BL25" s="642"/>
      <c r="BM25" s="642"/>
      <c r="BN25" s="643"/>
      <c r="BO25" s="644" t="s">
        <v>129</v>
      </c>
      <c r="BP25" s="644"/>
      <c r="BQ25" s="644"/>
      <c r="BR25" s="644"/>
      <c r="BS25" s="650" t="s">
        <v>176</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1424319</v>
      </c>
      <c r="CS25" s="677"/>
      <c r="CT25" s="677"/>
      <c r="CU25" s="677"/>
      <c r="CV25" s="677"/>
      <c r="CW25" s="677"/>
      <c r="CX25" s="677"/>
      <c r="CY25" s="678"/>
      <c r="CZ25" s="646">
        <v>14.5</v>
      </c>
      <c r="DA25" s="675"/>
      <c r="DB25" s="675"/>
      <c r="DC25" s="679"/>
      <c r="DD25" s="650">
        <v>1332445</v>
      </c>
      <c r="DE25" s="677"/>
      <c r="DF25" s="677"/>
      <c r="DG25" s="677"/>
      <c r="DH25" s="677"/>
      <c r="DI25" s="677"/>
      <c r="DJ25" s="677"/>
      <c r="DK25" s="678"/>
      <c r="DL25" s="650">
        <v>1313791</v>
      </c>
      <c r="DM25" s="677"/>
      <c r="DN25" s="677"/>
      <c r="DO25" s="677"/>
      <c r="DP25" s="677"/>
      <c r="DQ25" s="677"/>
      <c r="DR25" s="677"/>
      <c r="DS25" s="677"/>
      <c r="DT25" s="677"/>
      <c r="DU25" s="677"/>
      <c r="DV25" s="678"/>
      <c r="DW25" s="646">
        <v>22.3</v>
      </c>
      <c r="DX25" s="675"/>
      <c r="DY25" s="675"/>
      <c r="DZ25" s="675"/>
      <c r="EA25" s="675"/>
      <c r="EB25" s="675"/>
      <c r="EC25" s="676"/>
    </row>
    <row r="26" spans="2:133" ht="11.25" customHeight="1" x14ac:dyDescent="0.15">
      <c r="B26" s="638" t="s">
        <v>298</v>
      </c>
      <c r="C26" s="639"/>
      <c r="D26" s="639"/>
      <c r="E26" s="639"/>
      <c r="F26" s="639"/>
      <c r="G26" s="639"/>
      <c r="H26" s="639"/>
      <c r="I26" s="639"/>
      <c r="J26" s="639"/>
      <c r="K26" s="639"/>
      <c r="L26" s="639"/>
      <c r="M26" s="639"/>
      <c r="N26" s="639"/>
      <c r="O26" s="639"/>
      <c r="P26" s="639"/>
      <c r="Q26" s="640"/>
      <c r="R26" s="641">
        <v>34667</v>
      </c>
      <c r="S26" s="642"/>
      <c r="T26" s="642"/>
      <c r="U26" s="642"/>
      <c r="V26" s="642"/>
      <c r="W26" s="642"/>
      <c r="X26" s="642"/>
      <c r="Y26" s="643"/>
      <c r="Z26" s="644">
        <v>0.3</v>
      </c>
      <c r="AA26" s="644"/>
      <c r="AB26" s="644"/>
      <c r="AC26" s="644"/>
      <c r="AD26" s="645" t="s">
        <v>176</v>
      </c>
      <c r="AE26" s="645"/>
      <c r="AF26" s="645"/>
      <c r="AG26" s="645"/>
      <c r="AH26" s="645"/>
      <c r="AI26" s="645"/>
      <c r="AJ26" s="645"/>
      <c r="AK26" s="645"/>
      <c r="AL26" s="646" t="s">
        <v>129</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129</v>
      </c>
      <c r="BH26" s="642"/>
      <c r="BI26" s="642"/>
      <c r="BJ26" s="642"/>
      <c r="BK26" s="642"/>
      <c r="BL26" s="642"/>
      <c r="BM26" s="642"/>
      <c r="BN26" s="643"/>
      <c r="BO26" s="644" t="s">
        <v>129</v>
      </c>
      <c r="BP26" s="644"/>
      <c r="BQ26" s="644"/>
      <c r="BR26" s="644"/>
      <c r="BS26" s="650" t="s">
        <v>129</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935719</v>
      </c>
      <c r="CS26" s="642"/>
      <c r="CT26" s="642"/>
      <c r="CU26" s="642"/>
      <c r="CV26" s="642"/>
      <c r="CW26" s="642"/>
      <c r="CX26" s="642"/>
      <c r="CY26" s="643"/>
      <c r="CZ26" s="646">
        <v>9.6</v>
      </c>
      <c r="DA26" s="675"/>
      <c r="DB26" s="675"/>
      <c r="DC26" s="679"/>
      <c r="DD26" s="650">
        <v>856586</v>
      </c>
      <c r="DE26" s="642"/>
      <c r="DF26" s="642"/>
      <c r="DG26" s="642"/>
      <c r="DH26" s="642"/>
      <c r="DI26" s="642"/>
      <c r="DJ26" s="642"/>
      <c r="DK26" s="643"/>
      <c r="DL26" s="650" t="s">
        <v>129</v>
      </c>
      <c r="DM26" s="642"/>
      <c r="DN26" s="642"/>
      <c r="DO26" s="642"/>
      <c r="DP26" s="642"/>
      <c r="DQ26" s="642"/>
      <c r="DR26" s="642"/>
      <c r="DS26" s="642"/>
      <c r="DT26" s="642"/>
      <c r="DU26" s="642"/>
      <c r="DV26" s="643"/>
      <c r="DW26" s="646" t="s">
        <v>129</v>
      </c>
      <c r="DX26" s="675"/>
      <c r="DY26" s="675"/>
      <c r="DZ26" s="675"/>
      <c r="EA26" s="675"/>
      <c r="EB26" s="675"/>
      <c r="EC26" s="676"/>
    </row>
    <row r="27" spans="2:133" ht="11.25" customHeight="1" x14ac:dyDescent="0.15">
      <c r="B27" s="638" t="s">
        <v>301</v>
      </c>
      <c r="C27" s="639"/>
      <c r="D27" s="639"/>
      <c r="E27" s="639"/>
      <c r="F27" s="639"/>
      <c r="G27" s="639"/>
      <c r="H27" s="639"/>
      <c r="I27" s="639"/>
      <c r="J27" s="639"/>
      <c r="K27" s="639"/>
      <c r="L27" s="639"/>
      <c r="M27" s="639"/>
      <c r="N27" s="639"/>
      <c r="O27" s="639"/>
      <c r="P27" s="639"/>
      <c r="Q27" s="640"/>
      <c r="R27" s="641">
        <v>819572</v>
      </c>
      <c r="S27" s="642"/>
      <c r="T27" s="642"/>
      <c r="U27" s="642"/>
      <c r="V27" s="642"/>
      <c r="W27" s="642"/>
      <c r="X27" s="642"/>
      <c r="Y27" s="643"/>
      <c r="Z27" s="644">
        <v>8.1</v>
      </c>
      <c r="AA27" s="644"/>
      <c r="AB27" s="644"/>
      <c r="AC27" s="644"/>
      <c r="AD27" s="645" t="s">
        <v>129</v>
      </c>
      <c r="AE27" s="645"/>
      <c r="AF27" s="645"/>
      <c r="AG27" s="645"/>
      <c r="AH27" s="645"/>
      <c r="AI27" s="645"/>
      <c r="AJ27" s="645"/>
      <c r="AK27" s="645"/>
      <c r="AL27" s="646" t="s">
        <v>129</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2014820</v>
      </c>
      <c r="BH27" s="642"/>
      <c r="BI27" s="642"/>
      <c r="BJ27" s="642"/>
      <c r="BK27" s="642"/>
      <c r="BL27" s="642"/>
      <c r="BM27" s="642"/>
      <c r="BN27" s="643"/>
      <c r="BO27" s="644">
        <v>100</v>
      </c>
      <c r="BP27" s="644"/>
      <c r="BQ27" s="644"/>
      <c r="BR27" s="644"/>
      <c r="BS27" s="650" t="s">
        <v>129</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843800</v>
      </c>
      <c r="CS27" s="677"/>
      <c r="CT27" s="677"/>
      <c r="CU27" s="677"/>
      <c r="CV27" s="677"/>
      <c r="CW27" s="677"/>
      <c r="CX27" s="677"/>
      <c r="CY27" s="678"/>
      <c r="CZ27" s="646">
        <v>8.6</v>
      </c>
      <c r="DA27" s="675"/>
      <c r="DB27" s="675"/>
      <c r="DC27" s="679"/>
      <c r="DD27" s="650">
        <v>245717</v>
      </c>
      <c r="DE27" s="677"/>
      <c r="DF27" s="677"/>
      <c r="DG27" s="677"/>
      <c r="DH27" s="677"/>
      <c r="DI27" s="677"/>
      <c r="DJ27" s="677"/>
      <c r="DK27" s="678"/>
      <c r="DL27" s="650">
        <v>235698</v>
      </c>
      <c r="DM27" s="677"/>
      <c r="DN27" s="677"/>
      <c r="DO27" s="677"/>
      <c r="DP27" s="677"/>
      <c r="DQ27" s="677"/>
      <c r="DR27" s="677"/>
      <c r="DS27" s="677"/>
      <c r="DT27" s="677"/>
      <c r="DU27" s="677"/>
      <c r="DV27" s="678"/>
      <c r="DW27" s="646">
        <v>4</v>
      </c>
      <c r="DX27" s="675"/>
      <c r="DY27" s="675"/>
      <c r="DZ27" s="675"/>
      <c r="EA27" s="675"/>
      <c r="EB27" s="675"/>
      <c r="EC27" s="676"/>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129</v>
      </c>
      <c r="S28" s="642"/>
      <c r="T28" s="642"/>
      <c r="U28" s="642"/>
      <c r="V28" s="642"/>
      <c r="W28" s="642"/>
      <c r="X28" s="642"/>
      <c r="Y28" s="643"/>
      <c r="Z28" s="644" t="s">
        <v>129</v>
      </c>
      <c r="AA28" s="644"/>
      <c r="AB28" s="644"/>
      <c r="AC28" s="644"/>
      <c r="AD28" s="645" t="s">
        <v>129</v>
      </c>
      <c r="AE28" s="645"/>
      <c r="AF28" s="645"/>
      <c r="AG28" s="645"/>
      <c r="AH28" s="645"/>
      <c r="AI28" s="645"/>
      <c r="AJ28" s="645"/>
      <c r="AK28" s="645"/>
      <c r="AL28" s="646" t="s">
        <v>129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1516842</v>
      </c>
      <c r="CS28" s="642"/>
      <c r="CT28" s="642"/>
      <c r="CU28" s="642"/>
      <c r="CV28" s="642"/>
      <c r="CW28" s="642"/>
      <c r="CX28" s="642"/>
      <c r="CY28" s="643"/>
      <c r="CZ28" s="646">
        <v>15.5</v>
      </c>
      <c r="DA28" s="675"/>
      <c r="DB28" s="675"/>
      <c r="DC28" s="679"/>
      <c r="DD28" s="650">
        <v>1486286</v>
      </c>
      <c r="DE28" s="642"/>
      <c r="DF28" s="642"/>
      <c r="DG28" s="642"/>
      <c r="DH28" s="642"/>
      <c r="DI28" s="642"/>
      <c r="DJ28" s="642"/>
      <c r="DK28" s="643"/>
      <c r="DL28" s="650">
        <v>1486286</v>
      </c>
      <c r="DM28" s="642"/>
      <c r="DN28" s="642"/>
      <c r="DO28" s="642"/>
      <c r="DP28" s="642"/>
      <c r="DQ28" s="642"/>
      <c r="DR28" s="642"/>
      <c r="DS28" s="642"/>
      <c r="DT28" s="642"/>
      <c r="DU28" s="642"/>
      <c r="DV28" s="643"/>
      <c r="DW28" s="646">
        <v>25.2</v>
      </c>
      <c r="DX28" s="675"/>
      <c r="DY28" s="675"/>
      <c r="DZ28" s="675"/>
      <c r="EA28" s="675"/>
      <c r="EB28" s="675"/>
      <c r="EC28" s="676"/>
    </row>
    <row r="29" spans="2:133" ht="11.25" customHeight="1" x14ac:dyDescent="0.15">
      <c r="B29" s="638" t="s">
        <v>306</v>
      </c>
      <c r="C29" s="639"/>
      <c r="D29" s="639"/>
      <c r="E29" s="639"/>
      <c r="F29" s="639"/>
      <c r="G29" s="639"/>
      <c r="H29" s="639"/>
      <c r="I29" s="639"/>
      <c r="J29" s="639"/>
      <c r="K29" s="639"/>
      <c r="L29" s="639"/>
      <c r="M29" s="639"/>
      <c r="N29" s="639"/>
      <c r="O29" s="639"/>
      <c r="P29" s="639"/>
      <c r="Q29" s="640"/>
      <c r="R29" s="641">
        <v>758860</v>
      </c>
      <c r="S29" s="642"/>
      <c r="T29" s="642"/>
      <c r="U29" s="642"/>
      <c r="V29" s="642"/>
      <c r="W29" s="642"/>
      <c r="X29" s="642"/>
      <c r="Y29" s="643"/>
      <c r="Z29" s="644">
        <v>7.5</v>
      </c>
      <c r="AA29" s="644"/>
      <c r="AB29" s="644"/>
      <c r="AC29" s="644"/>
      <c r="AD29" s="645" t="s">
        <v>129</v>
      </c>
      <c r="AE29" s="645"/>
      <c r="AF29" s="645"/>
      <c r="AG29" s="645"/>
      <c r="AH29" s="645"/>
      <c r="AI29" s="645"/>
      <c r="AJ29" s="645"/>
      <c r="AK29" s="645"/>
      <c r="AL29" s="646" t="s">
        <v>129</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70</v>
      </c>
      <c r="CG29" s="657"/>
      <c r="CH29" s="657"/>
      <c r="CI29" s="657"/>
      <c r="CJ29" s="657"/>
      <c r="CK29" s="657"/>
      <c r="CL29" s="657"/>
      <c r="CM29" s="657"/>
      <c r="CN29" s="657"/>
      <c r="CO29" s="657"/>
      <c r="CP29" s="657"/>
      <c r="CQ29" s="658"/>
      <c r="CR29" s="641">
        <v>1516842</v>
      </c>
      <c r="CS29" s="677"/>
      <c r="CT29" s="677"/>
      <c r="CU29" s="677"/>
      <c r="CV29" s="677"/>
      <c r="CW29" s="677"/>
      <c r="CX29" s="677"/>
      <c r="CY29" s="678"/>
      <c r="CZ29" s="646">
        <v>15.5</v>
      </c>
      <c r="DA29" s="675"/>
      <c r="DB29" s="675"/>
      <c r="DC29" s="679"/>
      <c r="DD29" s="650">
        <v>1486286</v>
      </c>
      <c r="DE29" s="677"/>
      <c r="DF29" s="677"/>
      <c r="DG29" s="677"/>
      <c r="DH29" s="677"/>
      <c r="DI29" s="677"/>
      <c r="DJ29" s="677"/>
      <c r="DK29" s="678"/>
      <c r="DL29" s="650">
        <v>1486286</v>
      </c>
      <c r="DM29" s="677"/>
      <c r="DN29" s="677"/>
      <c r="DO29" s="677"/>
      <c r="DP29" s="677"/>
      <c r="DQ29" s="677"/>
      <c r="DR29" s="677"/>
      <c r="DS29" s="677"/>
      <c r="DT29" s="677"/>
      <c r="DU29" s="677"/>
      <c r="DV29" s="678"/>
      <c r="DW29" s="646">
        <v>25.2</v>
      </c>
      <c r="DX29" s="675"/>
      <c r="DY29" s="675"/>
      <c r="DZ29" s="675"/>
      <c r="EA29" s="675"/>
      <c r="EB29" s="675"/>
      <c r="EC29" s="676"/>
    </row>
    <row r="30" spans="2:133" ht="11.25" customHeight="1" x14ac:dyDescent="0.15">
      <c r="B30" s="638" t="s">
        <v>310</v>
      </c>
      <c r="C30" s="639"/>
      <c r="D30" s="639"/>
      <c r="E30" s="639"/>
      <c r="F30" s="639"/>
      <c r="G30" s="639"/>
      <c r="H30" s="639"/>
      <c r="I30" s="639"/>
      <c r="J30" s="639"/>
      <c r="K30" s="639"/>
      <c r="L30" s="639"/>
      <c r="M30" s="639"/>
      <c r="N30" s="639"/>
      <c r="O30" s="639"/>
      <c r="P30" s="639"/>
      <c r="Q30" s="640"/>
      <c r="R30" s="641">
        <v>71362</v>
      </c>
      <c r="S30" s="642"/>
      <c r="T30" s="642"/>
      <c r="U30" s="642"/>
      <c r="V30" s="642"/>
      <c r="W30" s="642"/>
      <c r="X30" s="642"/>
      <c r="Y30" s="643"/>
      <c r="Z30" s="644">
        <v>0.7</v>
      </c>
      <c r="AA30" s="644"/>
      <c r="AB30" s="644"/>
      <c r="AC30" s="644"/>
      <c r="AD30" s="645" t="s">
        <v>129</v>
      </c>
      <c r="AE30" s="645"/>
      <c r="AF30" s="645"/>
      <c r="AG30" s="645"/>
      <c r="AH30" s="645"/>
      <c r="AI30" s="645"/>
      <c r="AJ30" s="645"/>
      <c r="AK30" s="645"/>
      <c r="AL30" s="646" t="s">
        <v>129</v>
      </c>
      <c r="AM30" s="647"/>
      <c r="AN30" s="647"/>
      <c r="AO30" s="648"/>
      <c r="AP30" s="689" t="s">
        <v>311</v>
      </c>
      <c r="AQ30" s="690"/>
      <c r="AR30" s="690"/>
      <c r="AS30" s="690"/>
      <c r="AT30" s="695" t="s">
        <v>312</v>
      </c>
      <c r="AU30" s="230"/>
      <c r="AV30" s="230"/>
      <c r="AW30" s="230"/>
      <c r="AX30" s="627" t="s">
        <v>190</v>
      </c>
      <c r="AY30" s="628"/>
      <c r="AZ30" s="628"/>
      <c r="BA30" s="628"/>
      <c r="BB30" s="628"/>
      <c r="BC30" s="628"/>
      <c r="BD30" s="628"/>
      <c r="BE30" s="628"/>
      <c r="BF30" s="629"/>
      <c r="BG30" s="701">
        <v>98.8</v>
      </c>
      <c r="BH30" s="702"/>
      <c r="BI30" s="702"/>
      <c r="BJ30" s="702"/>
      <c r="BK30" s="702"/>
      <c r="BL30" s="702"/>
      <c r="BM30" s="636">
        <v>93.1</v>
      </c>
      <c r="BN30" s="702"/>
      <c r="BO30" s="702"/>
      <c r="BP30" s="702"/>
      <c r="BQ30" s="703"/>
      <c r="BR30" s="701">
        <v>98.9</v>
      </c>
      <c r="BS30" s="702"/>
      <c r="BT30" s="702"/>
      <c r="BU30" s="702"/>
      <c r="BV30" s="702"/>
      <c r="BW30" s="702"/>
      <c r="BX30" s="636">
        <v>92.8</v>
      </c>
      <c r="BY30" s="702"/>
      <c r="BZ30" s="702"/>
      <c r="CA30" s="702"/>
      <c r="CB30" s="703"/>
      <c r="CD30" s="706"/>
      <c r="CE30" s="707"/>
      <c r="CF30" s="656" t="s">
        <v>313</v>
      </c>
      <c r="CG30" s="657"/>
      <c r="CH30" s="657"/>
      <c r="CI30" s="657"/>
      <c r="CJ30" s="657"/>
      <c r="CK30" s="657"/>
      <c r="CL30" s="657"/>
      <c r="CM30" s="657"/>
      <c r="CN30" s="657"/>
      <c r="CO30" s="657"/>
      <c r="CP30" s="657"/>
      <c r="CQ30" s="658"/>
      <c r="CR30" s="641">
        <v>1421365</v>
      </c>
      <c r="CS30" s="642"/>
      <c r="CT30" s="642"/>
      <c r="CU30" s="642"/>
      <c r="CV30" s="642"/>
      <c r="CW30" s="642"/>
      <c r="CX30" s="642"/>
      <c r="CY30" s="643"/>
      <c r="CZ30" s="646">
        <v>14.5</v>
      </c>
      <c r="DA30" s="675"/>
      <c r="DB30" s="675"/>
      <c r="DC30" s="679"/>
      <c r="DD30" s="650">
        <v>1390841</v>
      </c>
      <c r="DE30" s="642"/>
      <c r="DF30" s="642"/>
      <c r="DG30" s="642"/>
      <c r="DH30" s="642"/>
      <c r="DI30" s="642"/>
      <c r="DJ30" s="642"/>
      <c r="DK30" s="643"/>
      <c r="DL30" s="650">
        <v>1390841</v>
      </c>
      <c r="DM30" s="642"/>
      <c r="DN30" s="642"/>
      <c r="DO30" s="642"/>
      <c r="DP30" s="642"/>
      <c r="DQ30" s="642"/>
      <c r="DR30" s="642"/>
      <c r="DS30" s="642"/>
      <c r="DT30" s="642"/>
      <c r="DU30" s="642"/>
      <c r="DV30" s="643"/>
      <c r="DW30" s="646">
        <v>23.6</v>
      </c>
      <c r="DX30" s="675"/>
      <c r="DY30" s="675"/>
      <c r="DZ30" s="675"/>
      <c r="EA30" s="675"/>
      <c r="EB30" s="675"/>
      <c r="EC30" s="676"/>
    </row>
    <row r="31" spans="2:133" ht="11.25" customHeight="1" x14ac:dyDescent="0.15">
      <c r="B31" s="638" t="s">
        <v>314</v>
      </c>
      <c r="C31" s="639"/>
      <c r="D31" s="639"/>
      <c r="E31" s="639"/>
      <c r="F31" s="639"/>
      <c r="G31" s="639"/>
      <c r="H31" s="639"/>
      <c r="I31" s="639"/>
      <c r="J31" s="639"/>
      <c r="K31" s="639"/>
      <c r="L31" s="639"/>
      <c r="M31" s="639"/>
      <c r="N31" s="639"/>
      <c r="O31" s="639"/>
      <c r="P31" s="639"/>
      <c r="Q31" s="640"/>
      <c r="R31" s="641">
        <v>187193</v>
      </c>
      <c r="S31" s="642"/>
      <c r="T31" s="642"/>
      <c r="U31" s="642"/>
      <c r="V31" s="642"/>
      <c r="W31" s="642"/>
      <c r="X31" s="642"/>
      <c r="Y31" s="643"/>
      <c r="Z31" s="644">
        <v>1.8</v>
      </c>
      <c r="AA31" s="644"/>
      <c r="AB31" s="644"/>
      <c r="AC31" s="644"/>
      <c r="AD31" s="645" t="s">
        <v>176</v>
      </c>
      <c r="AE31" s="645"/>
      <c r="AF31" s="645"/>
      <c r="AG31" s="645"/>
      <c r="AH31" s="645"/>
      <c r="AI31" s="645"/>
      <c r="AJ31" s="645"/>
      <c r="AK31" s="645"/>
      <c r="AL31" s="646" t="s">
        <v>129</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99.2</v>
      </c>
      <c r="BH31" s="677"/>
      <c r="BI31" s="677"/>
      <c r="BJ31" s="677"/>
      <c r="BK31" s="677"/>
      <c r="BL31" s="677"/>
      <c r="BM31" s="647">
        <v>96.6</v>
      </c>
      <c r="BN31" s="699"/>
      <c r="BO31" s="699"/>
      <c r="BP31" s="699"/>
      <c r="BQ31" s="700"/>
      <c r="BR31" s="698">
        <v>99.1</v>
      </c>
      <c r="BS31" s="677"/>
      <c r="BT31" s="677"/>
      <c r="BU31" s="677"/>
      <c r="BV31" s="677"/>
      <c r="BW31" s="677"/>
      <c r="BX31" s="647">
        <v>96.4</v>
      </c>
      <c r="BY31" s="699"/>
      <c r="BZ31" s="699"/>
      <c r="CA31" s="699"/>
      <c r="CB31" s="700"/>
      <c r="CD31" s="706"/>
      <c r="CE31" s="707"/>
      <c r="CF31" s="656" t="s">
        <v>317</v>
      </c>
      <c r="CG31" s="657"/>
      <c r="CH31" s="657"/>
      <c r="CI31" s="657"/>
      <c r="CJ31" s="657"/>
      <c r="CK31" s="657"/>
      <c r="CL31" s="657"/>
      <c r="CM31" s="657"/>
      <c r="CN31" s="657"/>
      <c r="CO31" s="657"/>
      <c r="CP31" s="657"/>
      <c r="CQ31" s="658"/>
      <c r="CR31" s="641">
        <v>95477</v>
      </c>
      <c r="CS31" s="677"/>
      <c r="CT31" s="677"/>
      <c r="CU31" s="677"/>
      <c r="CV31" s="677"/>
      <c r="CW31" s="677"/>
      <c r="CX31" s="677"/>
      <c r="CY31" s="678"/>
      <c r="CZ31" s="646">
        <v>1</v>
      </c>
      <c r="DA31" s="675"/>
      <c r="DB31" s="675"/>
      <c r="DC31" s="679"/>
      <c r="DD31" s="650">
        <v>95445</v>
      </c>
      <c r="DE31" s="677"/>
      <c r="DF31" s="677"/>
      <c r="DG31" s="677"/>
      <c r="DH31" s="677"/>
      <c r="DI31" s="677"/>
      <c r="DJ31" s="677"/>
      <c r="DK31" s="678"/>
      <c r="DL31" s="650">
        <v>95445</v>
      </c>
      <c r="DM31" s="677"/>
      <c r="DN31" s="677"/>
      <c r="DO31" s="677"/>
      <c r="DP31" s="677"/>
      <c r="DQ31" s="677"/>
      <c r="DR31" s="677"/>
      <c r="DS31" s="677"/>
      <c r="DT31" s="677"/>
      <c r="DU31" s="677"/>
      <c r="DV31" s="678"/>
      <c r="DW31" s="646">
        <v>1.6</v>
      </c>
      <c r="DX31" s="675"/>
      <c r="DY31" s="675"/>
      <c r="DZ31" s="675"/>
      <c r="EA31" s="675"/>
      <c r="EB31" s="675"/>
      <c r="EC31" s="676"/>
    </row>
    <row r="32" spans="2:133" ht="11.25" customHeight="1" x14ac:dyDescent="0.15">
      <c r="B32" s="638" t="s">
        <v>318</v>
      </c>
      <c r="C32" s="639"/>
      <c r="D32" s="639"/>
      <c r="E32" s="639"/>
      <c r="F32" s="639"/>
      <c r="G32" s="639"/>
      <c r="H32" s="639"/>
      <c r="I32" s="639"/>
      <c r="J32" s="639"/>
      <c r="K32" s="639"/>
      <c r="L32" s="639"/>
      <c r="M32" s="639"/>
      <c r="N32" s="639"/>
      <c r="O32" s="639"/>
      <c r="P32" s="639"/>
      <c r="Q32" s="640"/>
      <c r="R32" s="641">
        <v>445824</v>
      </c>
      <c r="S32" s="642"/>
      <c r="T32" s="642"/>
      <c r="U32" s="642"/>
      <c r="V32" s="642"/>
      <c r="W32" s="642"/>
      <c r="X32" s="642"/>
      <c r="Y32" s="643"/>
      <c r="Z32" s="644">
        <v>4.4000000000000004</v>
      </c>
      <c r="AA32" s="644"/>
      <c r="AB32" s="644"/>
      <c r="AC32" s="644"/>
      <c r="AD32" s="645" t="s">
        <v>129</v>
      </c>
      <c r="AE32" s="645"/>
      <c r="AF32" s="645"/>
      <c r="AG32" s="645"/>
      <c r="AH32" s="645"/>
      <c r="AI32" s="645"/>
      <c r="AJ32" s="645"/>
      <c r="AK32" s="645"/>
      <c r="AL32" s="646" t="s">
        <v>249</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98.7</v>
      </c>
      <c r="BH32" s="711"/>
      <c r="BI32" s="711"/>
      <c r="BJ32" s="711"/>
      <c r="BK32" s="711"/>
      <c r="BL32" s="711"/>
      <c r="BM32" s="712">
        <v>91.6</v>
      </c>
      <c r="BN32" s="711"/>
      <c r="BO32" s="711"/>
      <c r="BP32" s="711"/>
      <c r="BQ32" s="713"/>
      <c r="BR32" s="710">
        <v>98.8</v>
      </c>
      <c r="BS32" s="711"/>
      <c r="BT32" s="711"/>
      <c r="BU32" s="711"/>
      <c r="BV32" s="711"/>
      <c r="BW32" s="711"/>
      <c r="BX32" s="712">
        <v>91</v>
      </c>
      <c r="BY32" s="711"/>
      <c r="BZ32" s="711"/>
      <c r="CA32" s="711"/>
      <c r="CB32" s="713"/>
      <c r="CD32" s="708"/>
      <c r="CE32" s="709"/>
      <c r="CF32" s="656" t="s">
        <v>320</v>
      </c>
      <c r="CG32" s="657"/>
      <c r="CH32" s="657"/>
      <c r="CI32" s="657"/>
      <c r="CJ32" s="657"/>
      <c r="CK32" s="657"/>
      <c r="CL32" s="657"/>
      <c r="CM32" s="657"/>
      <c r="CN32" s="657"/>
      <c r="CO32" s="657"/>
      <c r="CP32" s="657"/>
      <c r="CQ32" s="658"/>
      <c r="CR32" s="641" t="s">
        <v>129</v>
      </c>
      <c r="CS32" s="642"/>
      <c r="CT32" s="642"/>
      <c r="CU32" s="642"/>
      <c r="CV32" s="642"/>
      <c r="CW32" s="642"/>
      <c r="CX32" s="642"/>
      <c r="CY32" s="643"/>
      <c r="CZ32" s="646" t="s">
        <v>176</v>
      </c>
      <c r="DA32" s="675"/>
      <c r="DB32" s="675"/>
      <c r="DC32" s="679"/>
      <c r="DD32" s="650" t="s">
        <v>129</v>
      </c>
      <c r="DE32" s="642"/>
      <c r="DF32" s="642"/>
      <c r="DG32" s="642"/>
      <c r="DH32" s="642"/>
      <c r="DI32" s="642"/>
      <c r="DJ32" s="642"/>
      <c r="DK32" s="643"/>
      <c r="DL32" s="650" t="s">
        <v>129</v>
      </c>
      <c r="DM32" s="642"/>
      <c r="DN32" s="642"/>
      <c r="DO32" s="642"/>
      <c r="DP32" s="642"/>
      <c r="DQ32" s="642"/>
      <c r="DR32" s="642"/>
      <c r="DS32" s="642"/>
      <c r="DT32" s="642"/>
      <c r="DU32" s="642"/>
      <c r="DV32" s="643"/>
      <c r="DW32" s="646" t="s">
        <v>129</v>
      </c>
      <c r="DX32" s="675"/>
      <c r="DY32" s="675"/>
      <c r="DZ32" s="675"/>
      <c r="EA32" s="675"/>
      <c r="EB32" s="675"/>
      <c r="EC32" s="676"/>
    </row>
    <row r="33" spans="2:133" ht="11.25" customHeight="1" x14ac:dyDescent="0.15">
      <c r="B33" s="638" t="s">
        <v>321</v>
      </c>
      <c r="C33" s="639"/>
      <c r="D33" s="639"/>
      <c r="E33" s="639"/>
      <c r="F33" s="639"/>
      <c r="G33" s="639"/>
      <c r="H33" s="639"/>
      <c r="I33" s="639"/>
      <c r="J33" s="639"/>
      <c r="K33" s="639"/>
      <c r="L33" s="639"/>
      <c r="M33" s="639"/>
      <c r="N33" s="639"/>
      <c r="O33" s="639"/>
      <c r="P33" s="639"/>
      <c r="Q33" s="640"/>
      <c r="R33" s="641">
        <v>304436</v>
      </c>
      <c r="S33" s="642"/>
      <c r="T33" s="642"/>
      <c r="U33" s="642"/>
      <c r="V33" s="642"/>
      <c r="W33" s="642"/>
      <c r="X33" s="642"/>
      <c r="Y33" s="643"/>
      <c r="Z33" s="644">
        <v>3</v>
      </c>
      <c r="AA33" s="644"/>
      <c r="AB33" s="644"/>
      <c r="AC33" s="644"/>
      <c r="AD33" s="645" t="s">
        <v>129</v>
      </c>
      <c r="AE33" s="645"/>
      <c r="AF33" s="645"/>
      <c r="AG33" s="645"/>
      <c r="AH33" s="645"/>
      <c r="AI33" s="645"/>
      <c r="AJ33" s="645"/>
      <c r="AK33" s="645"/>
      <c r="AL33" s="646" t="s">
        <v>129</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4771009</v>
      </c>
      <c r="CS33" s="677"/>
      <c r="CT33" s="677"/>
      <c r="CU33" s="677"/>
      <c r="CV33" s="677"/>
      <c r="CW33" s="677"/>
      <c r="CX33" s="677"/>
      <c r="CY33" s="678"/>
      <c r="CZ33" s="646">
        <v>48.7</v>
      </c>
      <c r="DA33" s="675"/>
      <c r="DB33" s="675"/>
      <c r="DC33" s="679"/>
      <c r="DD33" s="650">
        <v>3853702</v>
      </c>
      <c r="DE33" s="677"/>
      <c r="DF33" s="677"/>
      <c r="DG33" s="677"/>
      <c r="DH33" s="677"/>
      <c r="DI33" s="677"/>
      <c r="DJ33" s="677"/>
      <c r="DK33" s="678"/>
      <c r="DL33" s="650">
        <v>2897141</v>
      </c>
      <c r="DM33" s="677"/>
      <c r="DN33" s="677"/>
      <c r="DO33" s="677"/>
      <c r="DP33" s="677"/>
      <c r="DQ33" s="677"/>
      <c r="DR33" s="677"/>
      <c r="DS33" s="677"/>
      <c r="DT33" s="677"/>
      <c r="DU33" s="677"/>
      <c r="DV33" s="678"/>
      <c r="DW33" s="646">
        <v>49.1</v>
      </c>
      <c r="DX33" s="675"/>
      <c r="DY33" s="675"/>
      <c r="DZ33" s="675"/>
      <c r="EA33" s="675"/>
      <c r="EB33" s="675"/>
      <c r="EC33" s="676"/>
    </row>
    <row r="34" spans="2:133" ht="11.25" customHeight="1" x14ac:dyDescent="0.15">
      <c r="B34" s="638" t="s">
        <v>323</v>
      </c>
      <c r="C34" s="639"/>
      <c r="D34" s="639"/>
      <c r="E34" s="639"/>
      <c r="F34" s="639"/>
      <c r="G34" s="639"/>
      <c r="H34" s="639"/>
      <c r="I34" s="639"/>
      <c r="J34" s="639"/>
      <c r="K34" s="639"/>
      <c r="L34" s="639"/>
      <c r="M34" s="639"/>
      <c r="N34" s="639"/>
      <c r="O34" s="639"/>
      <c r="P34" s="639"/>
      <c r="Q34" s="640"/>
      <c r="R34" s="641">
        <v>163477</v>
      </c>
      <c r="S34" s="642"/>
      <c r="T34" s="642"/>
      <c r="U34" s="642"/>
      <c r="V34" s="642"/>
      <c r="W34" s="642"/>
      <c r="X34" s="642"/>
      <c r="Y34" s="643"/>
      <c r="Z34" s="644">
        <v>1.6</v>
      </c>
      <c r="AA34" s="644"/>
      <c r="AB34" s="644"/>
      <c r="AC34" s="644"/>
      <c r="AD34" s="645">
        <v>3241</v>
      </c>
      <c r="AE34" s="645"/>
      <c r="AF34" s="645"/>
      <c r="AG34" s="645"/>
      <c r="AH34" s="645"/>
      <c r="AI34" s="645"/>
      <c r="AJ34" s="645"/>
      <c r="AK34" s="645"/>
      <c r="AL34" s="646">
        <v>0.1</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1976937</v>
      </c>
      <c r="CS34" s="642"/>
      <c r="CT34" s="642"/>
      <c r="CU34" s="642"/>
      <c r="CV34" s="642"/>
      <c r="CW34" s="642"/>
      <c r="CX34" s="642"/>
      <c r="CY34" s="643"/>
      <c r="CZ34" s="646">
        <v>20.2</v>
      </c>
      <c r="DA34" s="675"/>
      <c r="DB34" s="675"/>
      <c r="DC34" s="679"/>
      <c r="DD34" s="650">
        <v>1420676</v>
      </c>
      <c r="DE34" s="642"/>
      <c r="DF34" s="642"/>
      <c r="DG34" s="642"/>
      <c r="DH34" s="642"/>
      <c r="DI34" s="642"/>
      <c r="DJ34" s="642"/>
      <c r="DK34" s="643"/>
      <c r="DL34" s="650">
        <v>1114648</v>
      </c>
      <c r="DM34" s="642"/>
      <c r="DN34" s="642"/>
      <c r="DO34" s="642"/>
      <c r="DP34" s="642"/>
      <c r="DQ34" s="642"/>
      <c r="DR34" s="642"/>
      <c r="DS34" s="642"/>
      <c r="DT34" s="642"/>
      <c r="DU34" s="642"/>
      <c r="DV34" s="643"/>
      <c r="DW34" s="646">
        <v>18.899999999999999</v>
      </c>
      <c r="DX34" s="675"/>
      <c r="DY34" s="675"/>
      <c r="DZ34" s="675"/>
      <c r="EA34" s="675"/>
      <c r="EB34" s="675"/>
      <c r="EC34" s="676"/>
    </row>
    <row r="35" spans="2:133" ht="11.25" customHeight="1" x14ac:dyDescent="0.15">
      <c r="B35" s="638" t="s">
        <v>327</v>
      </c>
      <c r="C35" s="639"/>
      <c r="D35" s="639"/>
      <c r="E35" s="639"/>
      <c r="F35" s="639"/>
      <c r="G35" s="639"/>
      <c r="H35" s="639"/>
      <c r="I35" s="639"/>
      <c r="J35" s="639"/>
      <c r="K35" s="639"/>
      <c r="L35" s="639"/>
      <c r="M35" s="639"/>
      <c r="N35" s="639"/>
      <c r="O35" s="639"/>
      <c r="P35" s="639"/>
      <c r="Q35" s="640"/>
      <c r="R35" s="641">
        <v>995900</v>
      </c>
      <c r="S35" s="642"/>
      <c r="T35" s="642"/>
      <c r="U35" s="642"/>
      <c r="V35" s="642"/>
      <c r="W35" s="642"/>
      <c r="X35" s="642"/>
      <c r="Y35" s="643"/>
      <c r="Z35" s="644">
        <v>9.8000000000000007</v>
      </c>
      <c r="AA35" s="644"/>
      <c r="AB35" s="644"/>
      <c r="AC35" s="644"/>
      <c r="AD35" s="645" t="s">
        <v>129</v>
      </c>
      <c r="AE35" s="645"/>
      <c r="AF35" s="645"/>
      <c r="AG35" s="645"/>
      <c r="AH35" s="645"/>
      <c r="AI35" s="645"/>
      <c r="AJ35" s="645"/>
      <c r="AK35" s="645"/>
      <c r="AL35" s="646" t="s">
        <v>129</v>
      </c>
      <c r="AM35" s="647"/>
      <c r="AN35" s="647"/>
      <c r="AO35" s="648"/>
      <c r="AP35" s="234"/>
      <c r="AQ35" s="714" t="s">
        <v>328</v>
      </c>
      <c r="AR35" s="715"/>
      <c r="AS35" s="715"/>
      <c r="AT35" s="715"/>
      <c r="AU35" s="715"/>
      <c r="AV35" s="715"/>
      <c r="AW35" s="715"/>
      <c r="AX35" s="715"/>
      <c r="AY35" s="716"/>
      <c r="AZ35" s="630">
        <v>1286158</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34675</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39010</v>
      </c>
      <c r="CS35" s="677"/>
      <c r="CT35" s="677"/>
      <c r="CU35" s="677"/>
      <c r="CV35" s="677"/>
      <c r="CW35" s="677"/>
      <c r="CX35" s="677"/>
      <c r="CY35" s="678"/>
      <c r="CZ35" s="646">
        <v>0.4</v>
      </c>
      <c r="DA35" s="675"/>
      <c r="DB35" s="675"/>
      <c r="DC35" s="679"/>
      <c r="DD35" s="650">
        <v>32469</v>
      </c>
      <c r="DE35" s="677"/>
      <c r="DF35" s="677"/>
      <c r="DG35" s="677"/>
      <c r="DH35" s="677"/>
      <c r="DI35" s="677"/>
      <c r="DJ35" s="677"/>
      <c r="DK35" s="678"/>
      <c r="DL35" s="650">
        <v>32469</v>
      </c>
      <c r="DM35" s="677"/>
      <c r="DN35" s="677"/>
      <c r="DO35" s="677"/>
      <c r="DP35" s="677"/>
      <c r="DQ35" s="677"/>
      <c r="DR35" s="677"/>
      <c r="DS35" s="677"/>
      <c r="DT35" s="677"/>
      <c r="DU35" s="677"/>
      <c r="DV35" s="678"/>
      <c r="DW35" s="646">
        <v>0.6</v>
      </c>
      <c r="DX35" s="675"/>
      <c r="DY35" s="675"/>
      <c r="DZ35" s="675"/>
      <c r="EA35" s="675"/>
      <c r="EB35" s="675"/>
      <c r="EC35" s="676"/>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129</v>
      </c>
      <c r="S36" s="642"/>
      <c r="T36" s="642"/>
      <c r="U36" s="642"/>
      <c r="V36" s="642"/>
      <c r="W36" s="642"/>
      <c r="X36" s="642"/>
      <c r="Y36" s="643"/>
      <c r="Z36" s="644" t="s">
        <v>129</v>
      </c>
      <c r="AA36" s="644"/>
      <c r="AB36" s="644"/>
      <c r="AC36" s="644"/>
      <c r="AD36" s="645" t="s">
        <v>129</v>
      </c>
      <c r="AE36" s="645"/>
      <c r="AF36" s="645"/>
      <c r="AG36" s="645"/>
      <c r="AH36" s="645"/>
      <c r="AI36" s="645"/>
      <c r="AJ36" s="645"/>
      <c r="AK36" s="645"/>
      <c r="AL36" s="646" t="s">
        <v>249</v>
      </c>
      <c r="AM36" s="647"/>
      <c r="AN36" s="647"/>
      <c r="AO36" s="648"/>
      <c r="AQ36" s="718" t="s">
        <v>332</v>
      </c>
      <c r="AR36" s="719"/>
      <c r="AS36" s="719"/>
      <c r="AT36" s="719"/>
      <c r="AU36" s="719"/>
      <c r="AV36" s="719"/>
      <c r="AW36" s="719"/>
      <c r="AX36" s="719"/>
      <c r="AY36" s="720"/>
      <c r="AZ36" s="641">
        <v>255322</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606</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1128702</v>
      </c>
      <c r="CS36" s="642"/>
      <c r="CT36" s="642"/>
      <c r="CU36" s="642"/>
      <c r="CV36" s="642"/>
      <c r="CW36" s="642"/>
      <c r="CX36" s="642"/>
      <c r="CY36" s="643"/>
      <c r="CZ36" s="646">
        <v>11.5</v>
      </c>
      <c r="DA36" s="675"/>
      <c r="DB36" s="675"/>
      <c r="DC36" s="679"/>
      <c r="DD36" s="650">
        <v>959173</v>
      </c>
      <c r="DE36" s="642"/>
      <c r="DF36" s="642"/>
      <c r="DG36" s="642"/>
      <c r="DH36" s="642"/>
      <c r="DI36" s="642"/>
      <c r="DJ36" s="642"/>
      <c r="DK36" s="643"/>
      <c r="DL36" s="650">
        <v>760295</v>
      </c>
      <c r="DM36" s="642"/>
      <c r="DN36" s="642"/>
      <c r="DO36" s="642"/>
      <c r="DP36" s="642"/>
      <c r="DQ36" s="642"/>
      <c r="DR36" s="642"/>
      <c r="DS36" s="642"/>
      <c r="DT36" s="642"/>
      <c r="DU36" s="642"/>
      <c r="DV36" s="643"/>
      <c r="DW36" s="646">
        <v>12.9</v>
      </c>
      <c r="DX36" s="675"/>
      <c r="DY36" s="675"/>
      <c r="DZ36" s="675"/>
      <c r="EA36" s="675"/>
      <c r="EB36" s="675"/>
      <c r="EC36" s="676"/>
    </row>
    <row r="37" spans="2:133" ht="11.25" customHeight="1" x14ac:dyDescent="0.15">
      <c r="B37" s="638" t="s">
        <v>335</v>
      </c>
      <c r="C37" s="639"/>
      <c r="D37" s="639"/>
      <c r="E37" s="639"/>
      <c r="F37" s="639"/>
      <c r="G37" s="639"/>
      <c r="H37" s="639"/>
      <c r="I37" s="639"/>
      <c r="J37" s="639"/>
      <c r="K37" s="639"/>
      <c r="L37" s="639"/>
      <c r="M37" s="639"/>
      <c r="N37" s="639"/>
      <c r="O37" s="639"/>
      <c r="P37" s="639"/>
      <c r="Q37" s="640"/>
      <c r="R37" s="641">
        <v>292900</v>
      </c>
      <c r="S37" s="642"/>
      <c r="T37" s="642"/>
      <c r="U37" s="642"/>
      <c r="V37" s="642"/>
      <c r="W37" s="642"/>
      <c r="X37" s="642"/>
      <c r="Y37" s="643"/>
      <c r="Z37" s="644">
        <v>2.9</v>
      </c>
      <c r="AA37" s="644"/>
      <c r="AB37" s="644"/>
      <c r="AC37" s="644"/>
      <c r="AD37" s="645" t="s">
        <v>129</v>
      </c>
      <c r="AE37" s="645"/>
      <c r="AF37" s="645"/>
      <c r="AG37" s="645"/>
      <c r="AH37" s="645"/>
      <c r="AI37" s="645"/>
      <c r="AJ37" s="645"/>
      <c r="AK37" s="645"/>
      <c r="AL37" s="646" t="s">
        <v>129</v>
      </c>
      <c r="AM37" s="647"/>
      <c r="AN37" s="647"/>
      <c r="AO37" s="648"/>
      <c r="AQ37" s="718" t="s">
        <v>336</v>
      </c>
      <c r="AR37" s="719"/>
      <c r="AS37" s="719"/>
      <c r="AT37" s="719"/>
      <c r="AU37" s="719"/>
      <c r="AV37" s="719"/>
      <c r="AW37" s="719"/>
      <c r="AX37" s="719"/>
      <c r="AY37" s="720"/>
      <c r="AZ37" s="641">
        <v>23924</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2897</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525243</v>
      </c>
      <c r="CS37" s="677"/>
      <c r="CT37" s="677"/>
      <c r="CU37" s="677"/>
      <c r="CV37" s="677"/>
      <c r="CW37" s="677"/>
      <c r="CX37" s="677"/>
      <c r="CY37" s="678"/>
      <c r="CZ37" s="646">
        <v>5.4</v>
      </c>
      <c r="DA37" s="675"/>
      <c r="DB37" s="675"/>
      <c r="DC37" s="679"/>
      <c r="DD37" s="650">
        <v>499645</v>
      </c>
      <c r="DE37" s="677"/>
      <c r="DF37" s="677"/>
      <c r="DG37" s="677"/>
      <c r="DH37" s="677"/>
      <c r="DI37" s="677"/>
      <c r="DJ37" s="677"/>
      <c r="DK37" s="678"/>
      <c r="DL37" s="650">
        <v>497126</v>
      </c>
      <c r="DM37" s="677"/>
      <c r="DN37" s="677"/>
      <c r="DO37" s="677"/>
      <c r="DP37" s="677"/>
      <c r="DQ37" s="677"/>
      <c r="DR37" s="677"/>
      <c r="DS37" s="677"/>
      <c r="DT37" s="677"/>
      <c r="DU37" s="677"/>
      <c r="DV37" s="678"/>
      <c r="DW37" s="646">
        <v>8.4</v>
      </c>
      <c r="DX37" s="675"/>
      <c r="DY37" s="675"/>
      <c r="DZ37" s="675"/>
      <c r="EA37" s="675"/>
      <c r="EB37" s="675"/>
      <c r="EC37" s="676"/>
    </row>
    <row r="38" spans="2:133" ht="11.25" customHeight="1" x14ac:dyDescent="0.15">
      <c r="B38" s="686" t="s">
        <v>339</v>
      </c>
      <c r="C38" s="687"/>
      <c r="D38" s="687"/>
      <c r="E38" s="687"/>
      <c r="F38" s="687"/>
      <c r="G38" s="687"/>
      <c r="H38" s="687"/>
      <c r="I38" s="687"/>
      <c r="J38" s="687"/>
      <c r="K38" s="687"/>
      <c r="L38" s="687"/>
      <c r="M38" s="687"/>
      <c r="N38" s="687"/>
      <c r="O38" s="687"/>
      <c r="P38" s="687"/>
      <c r="Q38" s="688"/>
      <c r="R38" s="721">
        <v>10139199</v>
      </c>
      <c r="S38" s="722"/>
      <c r="T38" s="722"/>
      <c r="U38" s="722"/>
      <c r="V38" s="722"/>
      <c r="W38" s="722"/>
      <c r="X38" s="722"/>
      <c r="Y38" s="723"/>
      <c r="Z38" s="724">
        <v>100</v>
      </c>
      <c r="AA38" s="724"/>
      <c r="AB38" s="724"/>
      <c r="AC38" s="724"/>
      <c r="AD38" s="725">
        <v>5607689</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10962</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5028</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1262234</v>
      </c>
      <c r="CS38" s="642"/>
      <c r="CT38" s="642"/>
      <c r="CU38" s="642"/>
      <c r="CV38" s="642"/>
      <c r="CW38" s="642"/>
      <c r="CX38" s="642"/>
      <c r="CY38" s="643"/>
      <c r="CZ38" s="646">
        <v>12.9</v>
      </c>
      <c r="DA38" s="675"/>
      <c r="DB38" s="675"/>
      <c r="DC38" s="679"/>
      <c r="DD38" s="650">
        <v>1101680</v>
      </c>
      <c r="DE38" s="642"/>
      <c r="DF38" s="642"/>
      <c r="DG38" s="642"/>
      <c r="DH38" s="642"/>
      <c r="DI38" s="642"/>
      <c r="DJ38" s="642"/>
      <c r="DK38" s="643"/>
      <c r="DL38" s="650">
        <v>989729</v>
      </c>
      <c r="DM38" s="642"/>
      <c r="DN38" s="642"/>
      <c r="DO38" s="642"/>
      <c r="DP38" s="642"/>
      <c r="DQ38" s="642"/>
      <c r="DR38" s="642"/>
      <c r="DS38" s="642"/>
      <c r="DT38" s="642"/>
      <c r="DU38" s="642"/>
      <c r="DV38" s="643"/>
      <c r="DW38" s="646">
        <v>16.8</v>
      </c>
      <c r="DX38" s="675"/>
      <c r="DY38" s="675"/>
      <c r="DZ38" s="675"/>
      <c r="EA38" s="675"/>
      <c r="EB38" s="675"/>
      <c r="EC38" s="676"/>
    </row>
    <row r="39" spans="2:133" ht="11.25" customHeight="1" x14ac:dyDescent="0.15">
      <c r="AQ39" s="718" t="s">
        <v>343</v>
      </c>
      <c r="AR39" s="719"/>
      <c r="AS39" s="719"/>
      <c r="AT39" s="719"/>
      <c r="AU39" s="719"/>
      <c r="AV39" s="719"/>
      <c r="AW39" s="719"/>
      <c r="AX39" s="719"/>
      <c r="AY39" s="720"/>
      <c r="AZ39" s="641">
        <v>702</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95</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364126</v>
      </c>
      <c r="CS39" s="677"/>
      <c r="CT39" s="677"/>
      <c r="CU39" s="677"/>
      <c r="CV39" s="677"/>
      <c r="CW39" s="677"/>
      <c r="CX39" s="677"/>
      <c r="CY39" s="678"/>
      <c r="CZ39" s="646">
        <v>3.7</v>
      </c>
      <c r="DA39" s="675"/>
      <c r="DB39" s="675"/>
      <c r="DC39" s="679"/>
      <c r="DD39" s="650">
        <v>339704</v>
      </c>
      <c r="DE39" s="677"/>
      <c r="DF39" s="677"/>
      <c r="DG39" s="677"/>
      <c r="DH39" s="677"/>
      <c r="DI39" s="677"/>
      <c r="DJ39" s="677"/>
      <c r="DK39" s="678"/>
      <c r="DL39" s="650" t="s">
        <v>129</v>
      </c>
      <c r="DM39" s="677"/>
      <c r="DN39" s="677"/>
      <c r="DO39" s="677"/>
      <c r="DP39" s="677"/>
      <c r="DQ39" s="677"/>
      <c r="DR39" s="677"/>
      <c r="DS39" s="677"/>
      <c r="DT39" s="677"/>
      <c r="DU39" s="677"/>
      <c r="DV39" s="678"/>
      <c r="DW39" s="646" t="s">
        <v>129</v>
      </c>
      <c r="DX39" s="675"/>
      <c r="DY39" s="675"/>
      <c r="DZ39" s="675"/>
      <c r="EA39" s="675"/>
      <c r="EB39" s="675"/>
      <c r="EC39" s="676"/>
    </row>
    <row r="40" spans="2:133" ht="11.25" customHeight="1" x14ac:dyDescent="0.15">
      <c r="AQ40" s="718" t="s">
        <v>347</v>
      </c>
      <c r="AR40" s="719"/>
      <c r="AS40" s="719"/>
      <c r="AT40" s="719"/>
      <c r="AU40" s="719"/>
      <c r="AV40" s="719"/>
      <c r="AW40" s="719"/>
      <c r="AX40" s="719"/>
      <c r="AY40" s="720"/>
      <c r="AZ40" s="641">
        <v>220225</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129</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t="s">
        <v>129</v>
      </c>
      <c r="CS40" s="642"/>
      <c r="CT40" s="642"/>
      <c r="CU40" s="642"/>
      <c r="CV40" s="642"/>
      <c r="CW40" s="642"/>
      <c r="CX40" s="642"/>
      <c r="CY40" s="643"/>
      <c r="CZ40" s="646" t="s">
        <v>129</v>
      </c>
      <c r="DA40" s="675"/>
      <c r="DB40" s="675"/>
      <c r="DC40" s="679"/>
      <c r="DD40" s="650" t="s">
        <v>129</v>
      </c>
      <c r="DE40" s="642"/>
      <c r="DF40" s="642"/>
      <c r="DG40" s="642"/>
      <c r="DH40" s="642"/>
      <c r="DI40" s="642"/>
      <c r="DJ40" s="642"/>
      <c r="DK40" s="643"/>
      <c r="DL40" s="650" t="s">
        <v>129</v>
      </c>
      <c r="DM40" s="642"/>
      <c r="DN40" s="642"/>
      <c r="DO40" s="642"/>
      <c r="DP40" s="642"/>
      <c r="DQ40" s="642"/>
      <c r="DR40" s="642"/>
      <c r="DS40" s="642"/>
      <c r="DT40" s="642"/>
      <c r="DU40" s="642"/>
      <c r="DV40" s="643"/>
      <c r="DW40" s="646" t="s">
        <v>129</v>
      </c>
      <c r="DX40" s="675"/>
      <c r="DY40" s="675"/>
      <c r="DZ40" s="675"/>
      <c r="EA40" s="675"/>
      <c r="EB40" s="675"/>
      <c r="EC40" s="676"/>
    </row>
    <row r="41" spans="2:133" ht="11.25" customHeight="1" x14ac:dyDescent="0.15">
      <c r="AQ41" s="728" t="s">
        <v>350</v>
      </c>
      <c r="AR41" s="729"/>
      <c r="AS41" s="729"/>
      <c r="AT41" s="729"/>
      <c r="AU41" s="729"/>
      <c r="AV41" s="729"/>
      <c r="AW41" s="729"/>
      <c r="AX41" s="729"/>
      <c r="AY41" s="730"/>
      <c r="AZ41" s="721">
        <v>775023</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355</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129</v>
      </c>
      <c r="CS41" s="677"/>
      <c r="CT41" s="677"/>
      <c r="CU41" s="677"/>
      <c r="CV41" s="677"/>
      <c r="CW41" s="677"/>
      <c r="CX41" s="677"/>
      <c r="CY41" s="678"/>
      <c r="CZ41" s="646" t="s">
        <v>129</v>
      </c>
      <c r="DA41" s="675"/>
      <c r="DB41" s="675"/>
      <c r="DC41" s="679"/>
      <c r="DD41" s="650" t="s">
        <v>129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1233955</v>
      </c>
      <c r="CS42" s="642"/>
      <c r="CT42" s="642"/>
      <c r="CU42" s="642"/>
      <c r="CV42" s="642"/>
      <c r="CW42" s="642"/>
      <c r="CX42" s="642"/>
      <c r="CY42" s="643"/>
      <c r="CZ42" s="646">
        <v>12.6</v>
      </c>
      <c r="DA42" s="647"/>
      <c r="DB42" s="647"/>
      <c r="DC42" s="742"/>
      <c r="DD42" s="650">
        <v>170308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48347</v>
      </c>
      <c r="CS43" s="677"/>
      <c r="CT43" s="677"/>
      <c r="CU43" s="677"/>
      <c r="CV43" s="677"/>
      <c r="CW43" s="677"/>
      <c r="CX43" s="677"/>
      <c r="CY43" s="678"/>
      <c r="CZ43" s="646">
        <v>0.5</v>
      </c>
      <c r="DA43" s="675"/>
      <c r="DB43" s="675"/>
      <c r="DC43" s="679"/>
      <c r="DD43" s="650">
        <v>48347</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309</v>
      </c>
      <c r="CE44" s="754"/>
      <c r="CF44" s="638" t="s">
        <v>358</v>
      </c>
      <c r="CG44" s="639"/>
      <c r="CH44" s="639"/>
      <c r="CI44" s="639"/>
      <c r="CJ44" s="639"/>
      <c r="CK44" s="639"/>
      <c r="CL44" s="639"/>
      <c r="CM44" s="639"/>
      <c r="CN44" s="639"/>
      <c r="CO44" s="639"/>
      <c r="CP44" s="639"/>
      <c r="CQ44" s="640"/>
      <c r="CR44" s="641">
        <v>994379</v>
      </c>
      <c r="CS44" s="642"/>
      <c r="CT44" s="642"/>
      <c r="CU44" s="642"/>
      <c r="CV44" s="642"/>
      <c r="CW44" s="642"/>
      <c r="CX44" s="642"/>
      <c r="CY44" s="643"/>
      <c r="CZ44" s="646">
        <v>10.199999999999999</v>
      </c>
      <c r="DA44" s="647"/>
      <c r="DB44" s="647"/>
      <c r="DC44" s="742"/>
      <c r="DD44" s="650">
        <v>164475</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457691</v>
      </c>
      <c r="CS45" s="677"/>
      <c r="CT45" s="677"/>
      <c r="CU45" s="677"/>
      <c r="CV45" s="677"/>
      <c r="CW45" s="677"/>
      <c r="CX45" s="677"/>
      <c r="CY45" s="678"/>
      <c r="CZ45" s="646">
        <v>4.7</v>
      </c>
      <c r="DA45" s="675"/>
      <c r="DB45" s="675"/>
      <c r="DC45" s="679"/>
      <c r="DD45" s="650">
        <v>11811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483323</v>
      </c>
      <c r="CS46" s="642"/>
      <c r="CT46" s="642"/>
      <c r="CU46" s="642"/>
      <c r="CV46" s="642"/>
      <c r="CW46" s="642"/>
      <c r="CX46" s="642"/>
      <c r="CY46" s="643"/>
      <c r="CZ46" s="646">
        <v>4.9000000000000004</v>
      </c>
      <c r="DA46" s="647"/>
      <c r="DB46" s="647"/>
      <c r="DC46" s="742"/>
      <c r="DD46" s="650">
        <v>151524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239576</v>
      </c>
      <c r="CS47" s="677"/>
      <c r="CT47" s="677"/>
      <c r="CU47" s="677"/>
      <c r="CV47" s="677"/>
      <c r="CW47" s="677"/>
      <c r="CX47" s="677"/>
      <c r="CY47" s="678"/>
      <c r="CZ47" s="646">
        <v>2.4</v>
      </c>
      <c r="DA47" s="675"/>
      <c r="DB47" s="675"/>
      <c r="DC47" s="679"/>
      <c r="DD47" s="650">
        <v>5833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129</v>
      </c>
      <c r="CS48" s="642"/>
      <c r="CT48" s="642"/>
      <c r="CU48" s="642"/>
      <c r="CV48" s="642"/>
      <c r="CW48" s="642"/>
      <c r="CX48" s="642"/>
      <c r="CY48" s="643"/>
      <c r="CZ48" s="646" t="s">
        <v>129</v>
      </c>
      <c r="DA48" s="647"/>
      <c r="DB48" s="647"/>
      <c r="DC48" s="742"/>
      <c r="DD48" s="650" t="s">
        <v>129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9789925</v>
      </c>
      <c r="CS49" s="711"/>
      <c r="CT49" s="711"/>
      <c r="CU49" s="711"/>
      <c r="CV49" s="711"/>
      <c r="CW49" s="711"/>
      <c r="CX49" s="711"/>
      <c r="CY49" s="743"/>
      <c r="CZ49" s="726">
        <v>100</v>
      </c>
      <c r="DA49" s="744"/>
      <c r="DB49" s="744"/>
      <c r="DC49" s="745"/>
      <c r="DD49" s="746">
        <v>7088458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IeS3NlG5kdvwnXW+HQwFoEgkn5Cbquz0M0SzQBKE6vZwQRwhVQ1z1qGIGL10V4H+VshgC2lHtP32C7oclsi3GQ==" saltValue="WsApC063nt/XxWgk+8Ki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10161</v>
      </c>
      <c r="R7" s="777"/>
      <c r="S7" s="777"/>
      <c r="T7" s="777"/>
      <c r="U7" s="777"/>
      <c r="V7" s="777">
        <v>9812</v>
      </c>
      <c r="W7" s="777"/>
      <c r="X7" s="777"/>
      <c r="Y7" s="777"/>
      <c r="Z7" s="777"/>
      <c r="AA7" s="777">
        <v>349</v>
      </c>
      <c r="AB7" s="777"/>
      <c r="AC7" s="777"/>
      <c r="AD7" s="777"/>
      <c r="AE7" s="778"/>
      <c r="AF7" s="779">
        <v>235</v>
      </c>
      <c r="AG7" s="780"/>
      <c r="AH7" s="780"/>
      <c r="AI7" s="780"/>
      <c r="AJ7" s="781"/>
      <c r="AK7" s="816">
        <v>446</v>
      </c>
      <c r="AL7" s="817"/>
      <c r="AM7" s="817"/>
      <c r="AN7" s="817"/>
      <c r="AO7" s="817"/>
      <c r="AP7" s="817">
        <v>15133</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67</v>
      </c>
      <c r="R8" s="801"/>
      <c r="S8" s="801"/>
      <c r="T8" s="801"/>
      <c r="U8" s="801"/>
      <c r="V8" s="801">
        <v>67</v>
      </c>
      <c r="W8" s="801"/>
      <c r="X8" s="801"/>
      <c r="Y8" s="801"/>
      <c r="Z8" s="801"/>
      <c r="AA8" s="801">
        <v>0</v>
      </c>
      <c r="AB8" s="801"/>
      <c r="AC8" s="801"/>
      <c r="AD8" s="801"/>
      <c r="AE8" s="802"/>
      <c r="AF8" s="803">
        <v>0</v>
      </c>
      <c r="AG8" s="804"/>
      <c r="AH8" s="804"/>
      <c r="AI8" s="804"/>
      <c r="AJ8" s="805"/>
      <c r="AK8" s="806">
        <v>57</v>
      </c>
      <c r="AL8" s="807"/>
      <c r="AM8" s="807"/>
      <c r="AN8" s="807"/>
      <c r="AO8" s="807"/>
      <c r="AP8" s="807">
        <v>117</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t="s">
        <v>388</v>
      </c>
      <c r="C9" s="798"/>
      <c r="D9" s="798"/>
      <c r="E9" s="798"/>
      <c r="F9" s="798"/>
      <c r="G9" s="798"/>
      <c r="H9" s="798"/>
      <c r="I9" s="798"/>
      <c r="J9" s="798"/>
      <c r="K9" s="798"/>
      <c r="L9" s="798"/>
      <c r="M9" s="798"/>
      <c r="N9" s="798"/>
      <c r="O9" s="798"/>
      <c r="P9" s="799"/>
      <c r="Q9" s="800">
        <v>60</v>
      </c>
      <c r="R9" s="801"/>
      <c r="S9" s="801"/>
      <c r="T9" s="801"/>
      <c r="U9" s="801"/>
      <c r="V9" s="801">
        <v>60</v>
      </c>
      <c r="W9" s="801"/>
      <c r="X9" s="801"/>
      <c r="Y9" s="801"/>
      <c r="Z9" s="801"/>
      <c r="AA9" s="801">
        <v>0</v>
      </c>
      <c r="AB9" s="801"/>
      <c r="AC9" s="801"/>
      <c r="AD9" s="801"/>
      <c r="AE9" s="802"/>
      <c r="AF9" s="803">
        <v>0</v>
      </c>
      <c r="AG9" s="804"/>
      <c r="AH9" s="804"/>
      <c r="AI9" s="804"/>
      <c r="AJ9" s="805"/>
      <c r="AK9" s="806">
        <v>57</v>
      </c>
      <c r="AL9" s="807"/>
      <c r="AM9" s="807"/>
      <c r="AN9" s="807"/>
      <c r="AO9" s="807"/>
      <c r="AP9" s="807">
        <v>526</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389</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390</v>
      </c>
      <c r="B23" s="832" t="s">
        <v>391</v>
      </c>
      <c r="C23" s="833"/>
      <c r="D23" s="833"/>
      <c r="E23" s="833"/>
      <c r="F23" s="833"/>
      <c r="G23" s="833"/>
      <c r="H23" s="833"/>
      <c r="I23" s="833"/>
      <c r="J23" s="833"/>
      <c r="K23" s="833"/>
      <c r="L23" s="833"/>
      <c r="M23" s="833"/>
      <c r="N23" s="833"/>
      <c r="O23" s="833"/>
      <c r="P23" s="834"/>
      <c r="Q23" s="835">
        <v>10139</v>
      </c>
      <c r="R23" s="836"/>
      <c r="S23" s="836"/>
      <c r="T23" s="836"/>
      <c r="U23" s="836"/>
      <c r="V23" s="836">
        <v>9790</v>
      </c>
      <c r="W23" s="836"/>
      <c r="X23" s="836"/>
      <c r="Y23" s="836"/>
      <c r="Z23" s="836"/>
      <c r="AA23" s="836">
        <v>349</v>
      </c>
      <c r="AB23" s="836"/>
      <c r="AC23" s="836"/>
      <c r="AD23" s="836"/>
      <c r="AE23" s="837"/>
      <c r="AF23" s="838">
        <v>235</v>
      </c>
      <c r="AG23" s="836"/>
      <c r="AH23" s="836"/>
      <c r="AI23" s="836"/>
      <c r="AJ23" s="839"/>
      <c r="AK23" s="840"/>
      <c r="AL23" s="841"/>
      <c r="AM23" s="841"/>
      <c r="AN23" s="841"/>
      <c r="AO23" s="841"/>
      <c r="AP23" s="836">
        <v>15776</v>
      </c>
      <c r="AQ23" s="836"/>
      <c r="AR23" s="836"/>
      <c r="AS23" s="836"/>
      <c r="AT23" s="836"/>
      <c r="AU23" s="842"/>
      <c r="AV23" s="842"/>
      <c r="AW23" s="842"/>
      <c r="AX23" s="842"/>
      <c r="AY23" s="843"/>
      <c r="AZ23" s="851" t="s">
        <v>392</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393</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394</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395</v>
      </c>
      <c r="R26" s="760"/>
      <c r="S26" s="760"/>
      <c r="T26" s="760"/>
      <c r="U26" s="761"/>
      <c r="V26" s="759" t="s">
        <v>396</v>
      </c>
      <c r="W26" s="760"/>
      <c r="X26" s="760"/>
      <c r="Y26" s="760"/>
      <c r="Z26" s="761"/>
      <c r="AA26" s="759" t="s">
        <v>397</v>
      </c>
      <c r="AB26" s="760"/>
      <c r="AC26" s="760"/>
      <c r="AD26" s="760"/>
      <c r="AE26" s="760"/>
      <c r="AF26" s="854" t="s">
        <v>398</v>
      </c>
      <c r="AG26" s="855"/>
      <c r="AH26" s="855"/>
      <c r="AI26" s="855"/>
      <c r="AJ26" s="856"/>
      <c r="AK26" s="760" t="s">
        <v>399</v>
      </c>
      <c r="AL26" s="760"/>
      <c r="AM26" s="760"/>
      <c r="AN26" s="760"/>
      <c r="AO26" s="761"/>
      <c r="AP26" s="759" t="s">
        <v>400</v>
      </c>
      <c r="AQ26" s="760"/>
      <c r="AR26" s="760"/>
      <c r="AS26" s="760"/>
      <c r="AT26" s="761"/>
      <c r="AU26" s="759" t="s">
        <v>401</v>
      </c>
      <c r="AV26" s="760"/>
      <c r="AW26" s="760"/>
      <c r="AX26" s="760"/>
      <c r="AY26" s="761"/>
      <c r="AZ26" s="759" t="s">
        <v>402</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403</v>
      </c>
      <c r="C28" s="774"/>
      <c r="D28" s="774"/>
      <c r="E28" s="774"/>
      <c r="F28" s="774"/>
      <c r="G28" s="774"/>
      <c r="H28" s="774"/>
      <c r="I28" s="774"/>
      <c r="J28" s="774"/>
      <c r="K28" s="774"/>
      <c r="L28" s="774"/>
      <c r="M28" s="774"/>
      <c r="N28" s="774"/>
      <c r="O28" s="774"/>
      <c r="P28" s="775"/>
      <c r="Q28" s="864">
        <v>2636</v>
      </c>
      <c r="R28" s="865"/>
      <c r="S28" s="865"/>
      <c r="T28" s="865"/>
      <c r="U28" s="865"/>
      <c r="V28" s="865">
        <v>2601</v>
      </c>
      <c r="W28" s="865"/>
      <c r="X28" s="865"/>
      <c r="Y28" s="865"/>
      <c r="Z28" s="865"/>
      <c r="AA28" s="865">
        <v>35</v>
      </c>
      <c r="AB28" s="865"/>
      <c r="AC28" s="865"/>
      <c r="AD28" s="865"/>
      <c r="AE28" s="866"/>
      <c r="AF28" s="867">
        <v>35</v>
      </c>
      <c r="AG28" s="865"/>
      <c r="AH28" s="865"/>
      <c r="AI28" s="865"/>
      <c r="AJ28" s="868"/>
      <c r="AK28" s="869">
        <v>220</v>
      </c>
      <c r="AL28" s="860"/>
      <c r="AM28" s="860"/>
      <c r="AN28" s="860"/>
      <c r="AO28" s="860"/>
      <c r="AP28" s="860" t="s">
        <v>513</v>
      </c>
      <c r="AQ28" s="860"/>
      <c r="AR28" s="860"/>
      <c r="AS28" s="860"/>
      <c r="AT28" s="860"/>
      <c r="AU28" s="860" t="s">
        <v>513</v>
      </c>
      <c r="AV28" s="860"/>
      <c r="AW28" s="860"/>
      <c r="AX28" s="860"/>
      <c r="AY28" s="860"/>
      <c r="AZ28" s="861" t="s">
        <v>513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404</v>
      </c>
      <c r="C29" s="798"/>
      <c r="D29" s="798"/>
      <c r="E29" s="798"/>
      <c r="F29" s="798"/>
      <c r="G29" s="798"/>
      <c r="H29" s="798"/>
      <c r="I29" s="798"/>
      <c r="J29" s="798"/>
      <c r="K29" s="798"/>
      <c r="L29" s="798"/>
      <c r="M29" s="798"/>
      <c r="N29" s="798"/>
      <c r="O29" s="798"/>
      <c r="P29" s="799"/>
      <c r="Q29" s="800">
        <v>2758</v>
      </c>
      <c r="R29" s="801"/>
      <c r="S29" s="801"/>
      <c r="T29" s="801"/>
      <c r="U29" s="801"/>
      <c r="V29" s="801">
        <v>2668</v>
      </c>
      <c r="W29" s="801"/>
      <c r="X29" s="801"/>
      <c r="Y29" s="801"/>
      <c r="Z29" s="801"/>
      <c r="AA29" s="801">
        <v>90</v>
      </c>
      <c r="AB29" s="801"/>
      <c r="AC29" s="801"/>
      <c r="AD29" s="801"/>
      <c r="AE29" s="802"/>
      <c r="AF29" s="803">
        <v>90</v>
      </c>
      <c r="AG29" s="804"/>
      <c r="AH29" s="804"/>
      <c r="AI29" s="804"/>
      <c r="AJ29" s="805"/>
      <c r="AK29" s="872">
        <v>411</v>
      </c>
      <c r="AL29" s="873"/>
      <c r="AM29" s="873"/>
      <c r="AN29" s="873"/>
      <c r="AO29" s="873"/>
      <c r="AP29" s="873" t="s">
        <v>513</v>
      </c>
      <c r="AQ29" s="873"/>
      <c r="AR29" s="873"/>
      <c r="AS29" s="873"/>
      <c r="AT29" s="873"/>
      <c r="AU29" s="873" t="s">
        <v>513</v>
      </c>
      <c r="AV29" s="873"/>
      <c r="AW29" s="873"/>
      <c r="AX29" s="873"/>
      <c r="AY29" s="873"/>
      <c r="AZ29" s="874" t="s">
        <v>513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405</v>
      </c>
      <c r="C30" s="798"/>
      <c r="D30" s="798"/>
      <c r="E30" s="798"/>
      <c r="F30" s="798"/>
      <c r="G30" s="798"/>
      <c r="H30" s="798"/>
      <c r="I30" s="798"/>
      <c r="J30" s="798"/>
      <c r="K30" s="798"/>
      <c r="L30" s="798"/>
      <c r="M30" s="798"/>
      <c r="N30" s="798"/>
      <c r="O30" s="798"/>
      <c r="P30" s="799"/>
      <c r="Q30" s="800">
        <v>553</v>
      </c>
      <c r="R30" s="801"/>
      <c r="S30" s="801"/>
      <c r="T30" s="801"/>
      <c r="U30" s="801"/>
      <c r="V30" s="801">
        <v>549</v>
      </c>
      <c r="W30" s="801"/>
      <c r="X30" s="801"/>
      <c r="Y30" s="801"/>
      <c r="Z30" s="801"/>
      <c r="AA30" s="801">
        <v>4</v>
      </c>
      <c r="AB30" s="801"/>
      <c r="AC30" s="801"/>
      <c r="AD30" s="801"/>
      <c r="AE30" s="802"/>
      <c r="AF30" s="803">
        <v>4</v>
      </c>
      <c r="AG30" s="804"/>
      <c r="AH30" s="804"/>
      <c r="AI30" s="804"/>
      <c r="AJ30" s="805"/>
      <c r="AK30" s="872">
        <v>370</v>
      </c>
      <c r="AL30" s="873"/>
      <c r="AM30" s="873"/>
      <c r="AN30" s="873"/>
      <c r="AO30" s="873"/>
      <c r="AP30" s="873" t="s">
        <v>513</v>
      </c>
      <c r="AQ30" s="873"/>
      <c r="AR30" s="873"/>
      <c r="AS30" s="873"/>
      <c r="AT30" s="873"/>
      <c r="AU30" s="873" t="s">
        <v>513</v>
      </c>
      <c r="AV30" s="873"/>
      <c r="AW30" s="873"/>
      <c r="AX30" s="873"/>
      <c r="AY30" s="873"/>
      <c r="AZ30" s="874" t="s">
        <v>513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406</v>
      </c>
      <c r="C31" s="798"/>
      <c r="D31" s="798"/>
      <c r="E31" s="798"/>
      <c r="F31" s="798"/>
      <c r="G31" s="798"/>
      <c r="H31" s="798"/>
      <c r="I31" s="798"/>
      <c r="J31" s="798"/>
      <c r="K31" s="798"/>
      <c r="L31" s="798"/>
      <c r="M31" s="798"/>
      <c r="N31" s="798"/>
      <c r="O31" s="798"/>
      <c r="P31" s="799"/>
      <c r="Q31" s="800">
        <v>8</v>
      </c>
      <c r="R31" s="801"/>
      <c r="S31" s="801"/>
      <c r="T31" s="801"/>
      <c r="U31" s="801"/>
      <c r="V31" s="801">
        <v>8</v>
      </c>
      <c r="W31" s="801"/>
      <c r="X31" s="801"/>
      <c r="Y31" s="801"/>
      <c r="Z31" s="801"/>
      <c r="AA31" s="801">
        <v>0</v>
      </c>
      <c r="AB31" s="801"/>
      <c r="AC31" s="801"/>
      <c r="AD31" s="801"/>
      <c r="AE31" s="802"/>
      <c r="AF31" s="803">
        <v>0</v>
      </c>
      <c r="AG31" s="804"/>
      <c r="AH31" s="804"/>
      <c r="AI31" s="804"/>
      <c r="AJ31" s="805"/>
      <c r="AK31" s="872">
        <v>7</v>
      </c>
      <c r="AL31" s="873"/>
      <c r="AM31" s="873"/>
      <c r="AN31" s="873"/>
      <c r="AO31" s="873"/>
      <c r="AP31" s="873" t="s">
        <v>513</v>
      </c>
      <c r="AQ31" s="873"/>
      <c r="AR31" s="873"/>
      <c r="AS31" s="873"/>
      <c r="AT31" s="873"/>
      <c r="AU31" s="873" t="s">
        <v>513</v>
      </c>
      <c r="AV31" s="873"/>
      <c r="AW31" s="873"/>
      <c r="AX31" s="873"/>
      <c r="AY31" s="873"/>
      <c r="AZ31" s="874" t="s">
        <v>513</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400</v>
      </c>
      <c r="R32" s="801"/>
      <c r="S32" s="801"/>
      <c r="T32" s="801"/>
      <c r="U32" s="801"/>
      <c r="V32" s="801">
        <v>343</v>
      </c>
      <c r="W32" s="801"/>
      <c r="X32" s="801"/>
      <c r="Y32" s="801"/>
      <c r="Z32" s="801"/>
      <c r="AA32" s="801">
        <v>57</v>
      </c>
      <c r="AB32" s="801"/>
      <c r="AC32" s="801"/>
      <c r="AD32" s="801"/>
      <c r="AE32" s="802"/>
      <c r="AF32" s="803">
        <v>872</v>
      </c>
      <c r="AG32" s="804"/>
      <c r="AH32" s="804"/>
      <c r="AI32" s="804"/>
      <c r="AJ32" s="805"/>
      <c r="AK32" s="872">
        <v>24</v>
      </c>
      <c r="AL32" s="873"/>
      <c r="AM32" s="873"/>
      <c r="AN32" s="873"/>
      <c r="AO32" s="873"/>
      <c r="AP32" s="873">
        <v>971</v>
      </c>
      <c r="AQ32" s="873"/>
      <c r="AR32" s="873"/>
      <c r="AS32" s="873"/>
      <c r="AT32" s="873"/>
      <c r="AU32" s="873">
        <v>328</v>
      </c>
      <c r="AV32" s="873"/>
      <c r="AW32" s="873"/>
      <c r="AX32" s="873"/>
      <c r="AY32" s="873"/>
      <c r="AZ32" s="874" t="s">
        <v>513</v>
      </c>
      <c r="BA32" s="874"/>
      <c r="BB32" s="874"/>
      <c r="BC32" s="874"/>
      <c r="BD32" s="874"/>
      <c r="BE32" s="870" t="s">
        <v>408</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409</v>
      </c>
      <c r="C33" s="798"/>
      <c r="D33" s="798"/>
      <c r="E33" s="798"/>
      <c r="F33" s="798"/>
      <c r="G33" s="798"/>
      <c r="H33" s="798"/>
      <c r="I33" s="798"/>
      <c r="J33" s="798"/>
      <c r="K33" s="798"/>
      <c r="L33" s="798"/>
      <c r="M33" s="798"/>
      <c r="N33" s="798"/>
      <c r="O33" s="798"/>
      <c r="P33" s="799"/>
      <c r="Q33" s="800">
        <v>5</v>
      </c>
      <c r="R33" s="801"/>
      <c r="S33" s="801"/>
      <c r="T33" s="801"/>
      <c r="U33" s="801"/>
      <c r="V33" s="801">
        <v>4</v>
      </c>
      <c r="W33" s="801"/>
      <c r="X33" s="801"/>
      <c r="Y33" s="801"/>
      <c r="Z33" s="801"/>
      <c r="AA33" s="801">
        <v>1</v>
      </c>
      <c r="AB33" s="801"/>
      <c r="AC33" s="801"/>
      <c r="AD33" s="801"/>
      <c r="AE33" s="802"/>
      <c r="AF33" s="803">
        <v>1</v>
      </c>
      <c r="AG33" s="804"/>
      <c r="AH33" s="804"/>
      <c r="AI33" s="804"/>
      <c r="AJ33" s="805"/>
      <c r="AK33" s="872">
        <v>1</v>
      </c>
      <c r="AL33" s="873"/>
      <c r="AM33" s="873"/>
      <c r="AN33" s="873"/>
      <c r="AO33" s="873"/>
      <c r="AP33" s="873">
        <v>6</v>
      </c>
      <c r="AQ33" s="873"/>
      <c r="AR33" s="873"/>
      <c r="AS33" s="873"/>
      <c r="AT33" s="873"/>
      <c r="AU33" s="873">
        <v>3</v>
      </c>
      <c r="AV33" s="873"/>
      <c r="AW33" s="873"/>
      <c r="AX33" s="873"/>
      <c r="AY33" s="873"/>
      <c r="AZ33" s="874" t="s">
        <v>513</v>
      </c>
      <c r="BA33" s="874"/>
      <c r="BB33" s="874"/>
      <c r="BC33" s="874"/>
      <c r="BD33" s="874"/>
      <c r="BE33" s="870" t="s">
        <v>410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411</v>
      </c>
      <c r="C34" s="798"/>
      <c r="D34" s="798"/>
      <c r="E34" s="798"/>
      <c r="F34" s="798"/>
      <c r="G34" s="798"/>
      <c r="H34" s="798"/>
      <c r="I34" s="798"/>
      <c r="J34" s="798"/>
      <c r="K34" s="798"/>
      <c r="L34" s="798"/>
      <c r="M34" s="798"/>
      <c r="N34" s="798"/>
      <c r="O34" s="798"/>
      <c r="P34" s="799"/>
      <c r="Q34" s="800">
        <v>625</v>
      </c>
      <c r="R34" s="801"/>
      <c r="S34" s="801"/>
      <c r="T34" s="801"/>
      <c r="U34" s="801"/>
      <c r="V34" s="801">
        <v>608</v>
      </c>
      <c r="W34" s="801"/>
      <c r="X34" s="801"/>
      <c r="Y34" s="801"/>
      <c r="Z34" s="801"/>
      <c r="AA34" s="801">
        <v>17</v>
      </c>
      <c r="AB34" s="801"/>
      <c r="AC34" s="801"/>
      <c r="AD34" s="801"/>
      <c r="AE34" s="802"/>
      <c r="AF34" s="803">
        <v>17</v>
      </c>
      <c r="AG34" s="804"/>
      <c r="AH34" s="804"/>
      <c r="AI34" s="804"/>
      <c r="AJ34" s="805"/>
      <c r="AK34" s="872">
        <v>280</v>
      </c>
      <c r="AL34" s="873"/>
      <c r="AM34" s="873"/>
      <c r="AN34" s="873"/>
      <c r="AO34" s="873"/>
      <c r="AP34" s="873">
        <v>3588</v>
      </c>
      <c r="AQ34" s="873"/>
      <c r="AR34" s="873"/>
      <c r="AS34" s="873"/>
      <c r="AT34" s="873"/>
      <c r="AU34" s="873">
        <v>3272</v>
      </c>
      <c r="AV34" s="873"/>
      <c r="AW34" s="873"/>
      <c r="AX34" s="873"/>
      <c r="AY34" s="873"/>
      <c r="AZ34" s="874" t="s">
        <v>513</v>
      </c>
      <c r="BA34" s="874"/>
      <c r="BB34" s="874"/>
      <c r="BC34" s="874"/>
      <c r="BD34" s="874"/>
      <c r="BE34" s="870" t="s">
        <v>410</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412</v>
      </c>
      <c r="C35" s="798"/>
      <c r="D35" s="798"/>
      <c r="E35" s="798"/>
      <c r="F35" s="798"/>
      <c r="G35" s="798"/>
      <c r="H35" s="798"/>
      <c r="I35" s="798"/>
      <c r="J35" s="798"/>
      <c r="K35" s="798"/>
      <c r="L35" s="798"/>
      <c r="M35" s="798"/>
      <c r="N35" s="798"/>
      <c r="O35" s="798"/>
      <c r="P35" s="799"/>
      <c r="Q35" s="800">
        <v>21</v>
      </c>
      <c r="R35" s="801"/>
      <c r="S35" s="801"/>
      <c r="T35" s="801"/>
      <c r="U35" s="801"/>
      <c r="V35" s="801">
        <v>21</v>
      </c>
      <c r="W35" s="801"/>
      <c r="X35" s="801"/>
      <c r="Y35" s="801"/>
      <c r="Z35" s="801"/>
      <c r="AA35" s="801" t="s">
        <v>589</v>
      </c>
      <c r="AB35" s="801"/>
      <c r="AC35" s="801"/>
      <c r="AD35" s="801"/>
      <c r="AE35" s="802"/>
      <c r="AF35" s="803" t="s">
        <v>129</v>
      </c>
      <c r="AG35" s="804"/>
      <c r="AH35" s="804"/>
      <c r="AI35" s="804"/>
      <c r="AJ35" s="805"/>
      <c r="AK35" s="872" t="s">
        <v>589</v>
      </c>
      <c r="AL35" s="873"/>
      <c r="AM35" s="873"/>
      <c r="AN35" s="873"/>
      <c r="AO35" s="873"/>
      <c r="AP35" s="873" t="s">
        <v>589</v>
      </c>
      <c r="AQ35" s="873"/>
      <c r="AR35" s="873"/>
      <c r="AS35" s="873"/>
      <c r="AT35" s="873"/>
      <c r="AU35" s="873" t="s">
        <v>589</v>
      </c>
      <c r="AV35" s="873"/>
      <c r="AW35" s="873"/>
      <c r="AX35" s="873"/>
      <c r="AY35" s="873"/>
      <c r="AZ35" s="874" t="s">
        <v>513</v>
      </c>
      <c r="BA35" s="874"/>
      <c r="BB35" s="874"/>
      <c r="BC35" s="874"/>
      <c r="BD35" s="874"/>
      <c r="BE35" s="870" t="s">
        <v>410</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390</v>
      </c>
      <c r="B63" s="832" t="s">
        <v>414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1018</v>
      </c>
      <c r="AG63" s="884"/>
      <c r="AH63" s="884"/>
      <c r="AI63" s="884"/>
      <c r="AJ63" s="885"/>
      <c r="AK63" s="886"/>
      <c r="AL63" s="881"/>
      <c r="AM63" s="881"/>
      <c r="AN63" s="881"/>
      <c r="AO63" s="881"/>
      <c r="AP63" s="884">
        <v>4565</v>
      </c>
      <c r="AQ63" s="884"/>
      <c r="AR63" s="884"/>
      <c r="AS63" s="884"/>
      <c r="AT63" s="884"/>
      <c r="AU63" s="884">
        <v>3603</v>
      </c>
      <c r="AV63" s="884"/>
      <c r="AW63" s="884"/>
      <c r="AX63" s="884"/>
      <c r="AY63" s="884"/>
      <c r="AZ63" s="888"/>
      <c r="BA63" s="888"/>
      <c r="BB63" s="888"/>
      <c r="BC63" s="888"/>
      <c r="BD63" s="888"/>
      <c r="BE63" s="889"/>
      <c r="BF63" s="889"/>
      <c r="BG63" s="889"/>
      <c r="BH63" s="889"/>
      <c r="BI63" s="890"/>
      <c r="BJ63" s="891" t="s">
        <v>129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396</v>
      </c>
      <c r="W66" s="760"/>
      <c r="X66" s="760"/>
      <c r="Y66" s="760"/>
      <c r="Z66" s="761"/>
      <c r="AA66" s="759" t="s">
        <v>418</v>
      </c>
      <c r="AB66" s="760"/>
      <c r="AC66" s="760"/>
      <c r="AD66" s="760"/>
      <c r="AE66" s="761"/>
      <c r="AF66" s="894" t="s">
        <v>398</v>
      </c>
      <c r="AG66" s="855"/>
      <c r="AH66" s="855"/>
      <c r="AI66" s="855"/>
      <c r="AJ66" s="895"/>
      <c r="AK66" s="759" t="s">
        <v>419</v>
      </c>
      <c r="AL66" s="783"/>
      <c r="AM66" s="783"/>
      <c r="AN66" s="783"/>
      <c r="AO66" s="784"/>
      <c r="AP66" s="759" t="s">
        <v>420</v>
      </c>
      <c r="AQ66" s="760"/>
      <c r="AR66" s="760"/>
      <c r="AS66" s="760"/>
      <c r="AT66" s="761"/>
      <c r="AU66" s="759" t="s">
        <v>421</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c r="D68" s="912"/>
      <c r="E68" s="912"/>
      <c r="F68" s="912"/>
      <c r="G68" s="912"/>
      <c r="H68" s="912"/>
      <c r="I68" s="912"/>
      <c r="J68" s="912"/>
      <c r="K68" s="912"/>
      <c r="L68" s="912"/>
      <c r="M68" s="912"/>
      <c r="N68" s="912"/>
      <c r="O68" s="912"/>
      <c r="P68" s="913"/>
      <c r="Q68" s="914">
        <v>8502</v>
      </c>
      <c r="R68" s="908"/>
      <c r="S68" s="908"/>
      <c r="T68" s="908"/>
      <c r="U68" s="908"/>
      <c r="V68" s="908">
        <v>7172</v>
      </c>
      <c r="W68" s="908"/>
      <c r="X68" s="908"/>
      <c r="Y68" s="908"/>
      <c r="Z68" s="908"/>
      <c r="AA68" s="908">
        <v>1330</v>
      </c>
      <c r="AB68" s="908"/>
      <c r="AC68" s="908"/>
      <c r="AD68" s="908"/>
      <c r="AE68" s="908"/>
      <c r="AF68" s="908">
        <v>1330</v>
      </c>
      <c r="AG68" s="908"/>
      <c r="AH68" s="908"/>
      <c r="AI68" s="908"/>
      <c r="AJ68" s="908"/>
      <c r="AK68" s="908" t="s">
        <v>589</v>
      </c>
      <c r="AL68" s="908"/>
      <c r="AM68" s="908"/>
      <c r="AN68" s="908"/>
      <c r="AO68" s="908"/>
      <c r="AP68" s="908" t="s">
        <v>589</v>
      </c>
      <c r="AQ68" s="908"/>
      <c r="AR68" s="908"/>
      <c r="AS68" s="908"/>
      <c r="AT68" s="908"/>
      <c r="AU68" s="908" t="s">
        <v>589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c r="D69" s="916"/>
      <c r="E69" s="916"/>
      <c r="F69" s="916"/>
      <c r="G69" s="916"/>
      <c r="H69" s="916"/>
      <c r="I69" s="916"/>
      <c r="J69" s="916"/>
      <c r="K69" s="916"/>
      <c r="L69" s="916"/>
      <c r="M69" s="916"/>
      <c r="N69" s="916"/>
      <c r="O69" s="916"/>
      <c r="P69" s="917"/>
      <c r="Q69" s="918">
        <v>245</v>
      </c>
      <c r="R69" s="873"/>
      <c r="S69" s="873"/>
      <c r="T69" s="873"/>
      <c r="U69" s="873"/>
      <c r="V69" s="873">
        <v>235</v>
      </c>
      <c r="W69" s="873"/>
      <c r="X69" s="873"/>
      <c r="Y69" s="873"/>
      <c r="Z69" s="873"/>
      <c r="AA69" s="873">
        <v>11</v>
      </c>
      <c r="AB69" s="873"/>
      <c r="AC69" s="873"/>
      <c r="AD69" s="873"/>
      <c r="AE69" s="873"/>
      <c r="AF69" s="873">
        <v>11</v>
      </c>
      <c r="AG69" s="873"/>
      <c r="AH69" s="873"/>
      <c r="AI69" s="873"/>
      <c r="AJ69" s="873"/>
      <c r="AK69" s="873">
        <v>42</v>
      </c>
      <c r="AL69" s="873"/>
      <c r="AM69" s="873"/>
      <c r="AN69" s="873"/>
      <c r="AO69" s="873"/>
      <c r="AP69" s="873">
        <v>14</v>
      </c>
      <c r="AQ69" s="873"/>
      <c r="AR69" s="873"/>
      <c r="AS69" s="873"/>
      <c r="AT69" s="873"/>
      <c r="AU69" s="873">
        <v>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c r="D70" s="916"/>
      <c r="E70" s="916"/>
      <c r="F70" s="916"/>
      <c r="G70" s="916"/>
      <c r="H70" s="916"/>
      <c r="I70" s="916"/>
      <c r="J70" s="916"/>
      <c r="K70" s="916"/>
      <c r="L70" s="916"/>
      <c r="M70" s="916"/>
      <c r="N70" s="916"/>
      <c r="O70" s="916"/>
      <c r="P70" s="917"/>
      <c r="Q70" s="918">
        <v>208</v>
      </c>
      <c r="R70" s="873"/>
      <c r="S70" s="873"/>
      <c r="T70" s="873"/>
      <c r="U70" s="873"/>
      <c r="V70" s="873">
        <v>205</v>
      </c>
      <c r="W70" s="873"/>
      <c r="X70" s="873"/>
      <c r="Y70" s="873"/>
      <c r="Z70" s="873"/>
      <c r="AA70" s="873">
        <v>3</v>
      </c>
      <c r="AB70" s="873"/>
      <c r="AC70" s="873"/>
      <c r="AD70" s="873"/>
      <c r="AE70" s="873"/>
      <c r="AF70" s="873">
        <v>3</v>
      </c>
      <c r="AG70" s="873"/>
      <c r="AH70" s="873"/>
      <c r="AI70" s="873"/>
      <c r="AJ70" s="873"/>
      <c r="AK70" s="873">
        <v>18</v>
      </c>
      <c r="AL70" s="873"/>
      <c r="AM70" s="873"/>
      <c r="AN70" s="873"/>
      <c r="AO70" s="873"/>
      <c r="AP70" s="873" t="s">
        <v>589</v>
      </c>
      <c r="AQ70" s="873"/>
      <c r="AR70" s="873"/>
      <c r="AS70" s="873"/>
      <c r="AT70" s="873"/>
      <c r="AU70" s="873" t="s">
        <v>589</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c r="D71" s="916"/>
      <c r="E71" s="916"/>
      <c r="F71" s="916"/>
      <c r="G71" s="916"/>
      <c r="H71" s="916"/>
      <c r="I71" s="916"/>
      <c r="J71" s="916"/>
      <c r="K71" s="916"/>
      <c r="L71" s="916"/>
      <c r="M71" s="916"/>
      <c r="N71" s="916"/>
      <c r="O71" s="916"/>
      <c r="P71" s="917"/>
      <c r="Q71" s="918">
        <v>302</v>
      </c>
      <c r="R71" s="873"/>
      <c r="S71" s="873"/>
      <c r="T71" s="873"/>
      <c r="U71" s="873"/>
      <c r="V71" s="873">
        <v>305</v>
      </c>
      <c r="W71" s="873"/>
      <c r="X71" s="873"/>
      <c r="Y71" s="873"/>
      <c r="Z71" s="873"/>
      <c r="AA71" s="873">
        <v>26</v>
      </c>
      <c r="AB71" s="873"/>
      <c r="AC71" s="873"/>
      <c r="AD71" s="873"/>
      <c r="AE71" s="873"/>
      <c r="AF71" s="873">
        <v>26</v>
      </c>
      <c r="AG71" s="873"/>
      <c r="AH71" s="873"/>
      <c r="AI71" s="873"/>
      <c r="AJ71" s="873"/>
      <c r="AK71" s="873" t="s">
        <v>589</v>
      </c>
      <c r="AL71" s="873"/>
      <c r="AM71" s="873"/>
      <c r="AN71" s="873"/>
      <c r="AO71" s="873"/>
      <c r="AP71" s="873" t="s">
        <v>589</v>
      </c>
      <c r="AQ71" s="873"/>
      <c r="AR71" s="873"/>
      <c r="AS71" s="873"/>
      <c r="AT71" s="873"/>
      <c r="AU71" s="873" t="s">
        <v>589</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583</v>
      </c>
      <c r="C72" s="916"/>
      <c r="D72" s="916"/>
      <c r="E72" s="916"/>
      <c r="F72" s="916"/>
      <c r="G72" s="916"/>
      <c r="H72" s="916"/>
      <c r="I72" s="916"/>
      <c r="J72" s="916"/>
      <c r="K72" s="916"/>
      <c r="L72" s="916"/>
      <c r="M72" s="916"/>
      <c r="N72" s="916"/>
      <c r="O72" s="916"/>
      <c r="P72" s="917"/>
      <c r="Q72" s="918">
        <v>62</v>
      </c>
      <c r="R72" s="873"/>
      <c r="S72" s="873"/>
      <c r="T72" s="873"/>
      <c r="U72" s="873"/>
      <c r="V72" s="873">
        <v>58</v>
      </c>
      <c r="W72" s="873"/>
      <c r="X72" s="873"/>
      <c r="Y72" s="873"/>
      <c r="Z72" s="873"/>
      <c r="AA72" s="873">
        <v>5</v>
      </c>
      <c r="AB72" s="873"/>
      <c r="AC72" s="873"/>
      <c r="AD72" s="873"/>
      <c r="AE72" s="873"/>
      <c r="AF72" s="873">
        <v>5</v>
      </c>
      <c r="AG72" s="873"/>
      <c r="AH72" s="873"/>
      <c r="AI72" s="873"/>
      <c r="AJ72" s="873"/>
      <c r="AK72" s="873">
        <v>3</v>
      </c>
      <c r="AL72" s="873"/>
      <c r="AM72" s="873"/>
      <c r="AN72" s="873"/>
      <c r="AO72" s="873"/>
      <c r="AP72" s="873" t="s">
        <v>589</v>
      </c>
      <c r="AQ72" s="873"/>
      <c r="AR72" s="873"/>
      <c r="AS72" s="873"/>
      <c r="AT72" s="873"/>
      <c r="AU72" s="873" t="s">
        <v>589</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v>643</v>
      </c>
      <c r="R73" s="873"/>
      <c r="S73" s="873"/>
      <c r="T73" s="873"/>
      <c r="U73" s="873"/>
      <c r="V73" s="873">
        <v>631</v>
      </c>
      <c r="W73" s="873"/>
      <c r="X73" s="873"/>
      <c r="Y73" s="873"/>
      <c r="Z73" s="873"/>
      <c r="AA73" s="873">
        <v>12</v>
      </c>
      <c r="AB73" s="873"/>
      <c r="AC73" s="873"/>
      <c r="AD73" s="873"/>
      <c r="AE73" s="873"/>
      <c r="AF73" s="873">
        <v>12</v>
      </c>
      <c r="AG73" s="873"/>
      <c r="AH73" s="873"/>
      <c r="AI73" s="873"/>
      <c r="AJ73" s="873"/>
      <c r="AK73" s="873" t="s">
        <v>589</v>
      </c>
      <c r="AL73" s="873"/>
      <c r="AM73" s="873"/>
      <c r="AN73" s="873"/>
      <c r="AO73" s="873"/>
      <c r="AP73" s="873">
        <v>362</v>
      </c>
      <c r="AQ73" s="873"/>
      <c r="AR73" s="873"/>
      <c r="AS73" s="873"/>
      <c r="AT73" s="873"/>
      <c r="AU73" s="873">
        <v>169</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585</v>
      </c>
      <c r="C74" s="916"/>
      <c r="D74" s="916"/>
      <c r="E74" s="916"/>
      <c r="F74" s="916"/>
      <c r="G74" s="916"/>
      <c r="H74" s="916"/>
      <c r="I74" s="916"/>
      <c r="J74" s="916"/>
      <c r="K74" s="916"/>
      <c r="L74" s="916"/>
      <c r="M74" s="916"/>
      <c r="N74" s="916"/>
      <c r="O74" s="916"/>
      <c r="P74" s="917"/>
      <c r="Q74" s="918">
        <v>1441</v>
      </c>
      <c r="R74" s="873"/>
      <c r="S74" s="873"/>
      <c r="T74" s="873"/>
      <c r="U74" s="873"/>
      <c r="V74" s="873">
        <v>1334</v>
      </c>
      <c r="W74" s="873"/>
      <c r="X74" s="873"/>
      <c r="Y74" s="873"/>
      <c r="Z74" s="873"/>
      <c r="AA74" s="873">
        <v>107</v>
      </c>
      <c r="AB74" s="873"/>
      <c r="AC74" s="873"/>
      <c r="AD74" s="873"/>
      <c r="AE74" s="873"/>
      <c r="AF74" s="873">
        <v>107</v>
      </c>
      <c r="AG74" s="873"/>
      <c r="AH74" s="873"/>
      <c r="AI74" s="873"/>
      <c r="AJ74" s="873"/>
      <c r="AK74" s="873">
        <v>56</v>
      </c>
      <c r="AL74" s="873"/>
      <c r="AM74" s="873"/>
      <c r="AN74" s="873"/>
      <c r="AO74" s="873"/>
      <c r="AP74" s="873">
        <v>1623</v>
      </c>
      <c r="AQ74" s="873"/>
      <c r="AR74" s="873"/>
      <c r="AS74" s="873"/>
      <c r="AT74" s="873"/>
      <c r="AU74" s="873">
        <v>201</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586</v>
      </c>
      <c r="C75" s="916"/>
      <c r="D75" s="916"/>
      <c r="E75" s="916"/>
      <c r="F75" s="916"/>
      <c r="G75" s="916"/>
      <c r="H75" s="916"/>
      <c r="I75" s="916"/>
      <c r="J75" s="916"/>
      <c r="K75" s="916"/>
      <c r="L75" s="916"/>
      <c r="M75" s="916"/>
      <c r="N75" s="916"/>
      <c r="O75" s="916"/>
      <c r="P75" s="917"/>
      <c r="Q75" s="921">
        <v>137</v>
      </c>
      <c r="R75" s="922"/>
      <c r="S75" s="922"/>
      <c r="T75" s="922"/>
      <c r="U75" s="872"/>
      <c r="V75" s="923">
        <v>135</v>
      </c>
      <c r="W75" s="922"/>
      <c r="X75" s="922"/>
      <c r="Y75" s="922"/>
      <c r="Z75" s="872"/>
      <c r="AA75" s="923">
        <v>2</v>
      </c>
      <c r="AB75" s="922"/>
      <c r="AC75" s="922"/>
      <c r="AD75" s="922"/>
      <c r="AE75" s="872"/>
      <c r="AF75" s="923">
        <v>2</v>
      </c>
      <c r="AG75" s="922"/>
      <c r="AH75" s="922"/>
      <c r="AI75" s="922"/>
      <c r="AJ75" s="872"/>
      <c r="AK75" s="923">
        <v>29</v>
      </c>
      <c r="AL75" s="922"/>
      <c r="AM75" s="922"/>
      <c r="AN75" s="922"/>
      <c r="AO75" s="872"/>
      <c r="AP75" s="923" t="s">
        <v>589</v>
      </c>
      <c r="AQ75" s="922"/>
      <c r="AR75" s="922"/>
      <c r="AS75" s="922"/>
      <c r="AT75" s="872"/>
      <c r="AU75" s="923" t="s">
        <v>589</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587</v>
      </c>
      <c r="C76" s="916"/>
      <c r="D76" s="916"/>
      <c r="E76" s="916"/>
      <c r="F76" s="916"/>
      <c r="G76" s="916"/>
      <c r="H76" s="916"/>
      <c r="I76" s="916"/>
      <c r="J76" s="916"/>
      <c r="K76" s="916"/>
      <c r="L76" s="916"/>
      <c r="M76" s="916"/>
      <c r="N76" s="916"/>
      <c r="O76" s="916"/>
      <c r="P76" s="917"/>
      <c r="Q76" s="921">
        <v>119</v>
      </c>
      <c r="R76" s="922"/>
      <c r="S76" s="922"/>
      <c r="T76" s="922"/>
      <c r="U76" s="872"/>
      <c r="V76" s="923">
        <v>114</v>
      </c>
      <c r="W76" s="922"/>
      <c r="X76" s="922"/>
      <c r="Y76" s="922"/>
      <c r="Z76" s="872"/>
      <c r="AA76" s="923">
        <v>5</v>
      </c>
      <c r="AB76" s="922"/>
      <c r="AC76" s="922"/>
      <c r="AD76" s="922"/>
      <c r="AE76" s="872"/>
      <c r="AF76" s="923">
        <v>5</v>
      </c>
      <c r="AG76" s="922"/>
      <c r="AH76" s="922"/>
      <c r="AI76" s="922"/>
      <c r="AJ76" s="872"/>
      <c r="AK76" s="923">
        <v>4</v>
      </c>
      <c r="AL76" s="922"/>
      <c r="AM76" s="922"/>
      <c r="AN76" s="922"/>
      <c r="AO76" s="872"/>
      <c r="AP76" s="923" t="s">
        <v>589</v>
      </c>
      <c r="AQ76" s="922"/>
      <c r="AR76" s="922"/>
      <c r="AS76" s="922"/>
      <c r="AT76" s="872"/>
      <c r="AU76" s="923" t="s">
        <v>589</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588</v>
      </c>
      <c r="C77" s="916"/>
      <c r="D77" s="916"/>
      <c r="E77" s="916"/>
      <c r="F77" s="916"/>
      <c r="G77" s="916"/>
      <c r="H77" s="916"/>
      <c r="I77" s="916"/>
      <c r="J77" s="916"/>
      <c r="K77" s="916"/>
      <c r="L77" s="916"/>
      <c r="M77" s="916"/>
      <c r="N77" s="916"/>
      <c r="O77" s="916"/>
      <c r="P77" s="917"/>
      <c r="Q77" s="921">
        <v>146299</v>
      </c>
      <c r="R77" s="922"/>
      <c r="S77" s="922"/>
      <c r="T77" s="922"/>
      <c r="U77" s="872"/>
      <c r="V77" s="923">
        <v>144398</v>
      </c>
      <c r="W77" s="922"/>
      <c r="X77" s="922"/>
      <c r="Y77" s="922"/>
      <c r="Z77" s="872"/>
      <c r="AA77" s="923">
        <v>1901</v>
      </c>
      <c r="AB77" s="922"/>
      <c r="AC77" s="922"/>
      <c r="AD77" s="922"/>
      <c r="AE77" s="872"/>
      <c r="AF77" s="923">
        <v>1901</v>
      </c>
      <c r="AG77" s="922"/>
      <c r="AH77" s="922"/>
      <c r="AI77" s="922"/>
      <c r="AJ77" s="872"/>
      <c r="AK77" s="923">
        <v>126</v>
      </c>
      <c r="AL77" s="922"/>
      <c r="AM77" s="922"/>
      <c r="AN77" s="922"/>
      <c r="AO77" s="872"/>
      <c r="AP77" s="923" t="s">
        <v>589</v>
      </c>
      <c r="AQ77" s="922"/>
      <c r="AR77" s="922"/>
      <c r="AS77" s="922"/>
      <c r="AT77" s="872"/>
      <c r="AU77" s="923" t="s">
        <v>589</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390</v>
      </c>
      <c r="B88" s="832" t="s">
        <v>422</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3402</v>
      </c>
      <c r="AG88" s="884"/>
      <c r="AH88" s="884"/>
      <c r="AI88" s="884"/>
      <c r="AJ88" s="884"/>
      <c r="AK88" s="881"/>
      <c r="AL88" s="881"/>
      <c r="AM88" s="881"/>
      <c r="AN88" s="881"/>
      <c r="AO88" s="881"/>
      <c r="AP88" s="884">
        <v>1999</v>
      </c>
      <c r="AQ88" s="884"/>
      <c r="AR88" s="884"/>
      <c r="AS88" s="884"/>
      <c r="AT88" s="884"/>
      <c r="AU88" s="884">
        <v>374</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32" t="s">
        <v>423</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424</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425</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428</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429</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430</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431</v>
      </c>
      <c r="AB109" s="937"/>
      <c r="AC109" s="937"/>
      <c r="AD109" s="937"/>
      <c r="AE109" s="938"/>
      <c r="AF109" s="936" t="s">
        <v>308</v>
      </c>
      <c r="AG109" s="937"/>
      <c r="AH109" s="937"/>
      <c r="AI109" s="937"/>
      <c r="AJ109" s="938"/>
      <c r="AK109" s="936" t="s">
        <v>307</v>
      </c>
      <c r="AL109" s="937"/>
      <c r="AM109" s="937"/>
      <c r="AN109" s="937"/>
      <c r="AO109" s="938"/>
      <c r="AP109" s="936" t="s">
        <v>432</v>
      </c>
      <c r="AQ109" s="937"/>
      <c r="AR109" s="937"/>
      <c r="AS109" s="937"/>
      <c r="AT109" s="939"/>
      <c r="AU109" s="956" t="s">
        <v>430</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431</v>
      </c>
      <c r="BR109" s="937"/>
      <c r="BS109" s="937"/>
      <c r="BT109" s="937"/>
      <c r="BU109" s="938"/>
      <c r="BV109" s="936" t="s">
        <v>308</v>
      </c>
      <c r="BW109" s="937"/>
      <c r="BX109" s="937"/>
      <c r="BY109" s="937"/>
      <c r="BZ109" s="938"/>
      <c r="CA109" s="936" t="s">
        <v>307</v>
      </c>
      <c r="CB109" s="937"/>
      <c r="CC109" s="937"/>
      <c r="CD109" s="937"/>
      <c r="CE109" s="938"/>
      <c r="CF109" s="957" t="s">
        <v>432</v>
      </c>
      <c r="CG109" s="957"/>
      <c r="CH109" s="957"/>
      <c r="CI109" s="957"/>
      <c r="CJ109" s="957"/>
      <c r="CK109" s="936" t="s">
        <v>433</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431</v>
      </c>
      <c r="DH109" s="937"/>
      <c r="DI109" s="937"/>
      <c r="DJ109" s="937"/>
      <c r="DK109" s="938"/>
      <c r="DL109" s="936" t="s">
        <v>308</v>
      </c>
      <c r="DM109" s="937"/>
      <c r="DN109" s="937"/>
      <c r="DO109" s="937"/>
      <c r="DP109" s="938"/>
      <c r="DQ109" s="936" t="s">
        <v>307</v>
      </c>
      <c r="DR109" s="937"/>
      <c r="DS109" s="937"/>
      <c r="DT109" s="937"/>
      <c r="DU109" s="938"/>
      <c r="DV109" s="936" t="s">
        <v>432</v>
      </c>
      <c r="DW109" s="937"/>
      <c r="DX109" s="937"/>
      <c r="DY109" s="937"/>
      <c r="DZ109" s="939"/>
    </row>
    <row r="110" spans="1:131" s="246" customFormat="1" ht="26.25" customHeight="1" x14ac:dyDescent="0.15">
      <c r="A110" s="940" t="s">
        <v>434</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1520134</v>
      </c>
      <c r="AB110" s="944"/>
      <c r="AC110" s="944"/>
      <c r="AD110" s="944"/>
      <c r="AE110" s="945"/>
      <c r="AF110" s="946">
        <v>1511205</v>
      </c>
      <c r="AG110" s="944"/>
      <c r="AH110" s="944"/>
      <c r="AI110" s="944"/>
      <c r="AJ110" s="945"/>
      <c r="AK110" s="946">
        <v>1516842</v>
      </c>
      <c r="AL110" s="944"/>
      <c r="AM110" s="944"/>
      <c r="AN110" s="944"/>
      <c r="AO110" s="945"/>
      <c r="AP110" s="947">
        <v>32</v>
      </c>
      <c r="AQ110" s="948"/>
      <c r="AR110" s="948"/>
      <c r="AS110" s="948"/>
      <c r="AT110" s="949"/>
      <c r="AU110" s="950" t="s">
        <v>73</v>
      </c>
      <c r="AV110" s="951"/>
      <c r="AW110" s="951"/>
      <c r="AX110" s="951"/>
      <c r="AY110" s="951"/>
      <c r="AZ110" s="992" t="s">
        <v>435</v>
      </c>
      <c r="BA110" s="941"/>
      <c r="BB110" s="941"/>
      <c r="BC110" s="941"/>
      <c r="BD110" s="941"/>
      <c r="BE110" s="941"/>
      <c r="BF110" s="941"/>
      <c r="BG110" s="941"/>
      <c r="BH110" s="941"/>
      <c r="BI110" s="941"/>
      <c r="BJ110" s="941"/>
      <c r="BK110" s="941"/>
      <c r="BL110" s="941"/>
      <c r="BM110" s="941"/>
      <c r="BN110" s="941"/>
      <c r="BO110" s="941"/>
      <c r="BP110" s="942"/>
      <c r="BQ110" s="978">
        <v>16366556</v>
      </c>
      <c r="BR110" s="979"/>
      <c r="BS110" s="979"/>
      <c r="BT110" s="979"/>
      <c r="BU110" s="979"/>
      <c r="BV110" s="979">
        <v>16176997</v>
      </c>
      <c r="BW110" s="979"/>
      <c r="BX110" s="979"/>
      <c r="BY110" s="979"/>
      <c r="BZ110" s="979"/>
      <c r="CA110" s="979">
        <v>15776098</v>
      </c>
      <c r="CB110" s="979"/>
      <c r="CC110" s="979"/>
      <c r="CD110" s="979"/>
      <c r="CE110" s="979"/>
      <c r="CF110" s="993">
        <v>333.3</v>
      </c>
      <c r="CG110" s="994"/>
      <c r="CH110" s="994"/>
      <c r="CI110" s="994"/>
      <c r="CJ110" s="994"/>
      <c r="CK110" s="995" t="s">
        <v>436</v>
      </c>
      <c r="CL110" s="996"/>
      <c r="CM110" s="975" t="s">
        <v>437</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438</v>
      </c>
      <c r="DH110" s="979"/>
      <c r="DI110" s="979"/>
      <c r="DJ110" s="979"/>
      <c r="DK110" s="979"/>
      <c r="DL110" s="979" t="s">
        <v>129</v>
      </c>
      <c r="DM110" s="979"/>
      <c r="DN110" s="979"/>
      <c r="DO110" s="979"/>
      <c r="DP110" s="979"/>
      <c r="DQ110" s="979" t="s">
        <v>438</v>
      </c>
      <c r="DR110" s="979"/>
      <c r="DS110" s="979"/>
      <c r="DT110" s="979"/>
      <c r="DU110" s="979"/>
      <c r="DV110" s="980" t="s">
        <v>392</v>
      </c>
      <c r="DW110" s="980"/>
      <c r="DX110" s="980"/>
      <c r="DY110" s="980"/>
      <c r="DZ110" s="981"/>
    </row>
    <row r="111" spans="1:131" s="246" customFormat="1" ht="26.25" customHeight="1" x14ac:dyDescent="0.15">
      <c r="A111" s="982" t="s">
        <v>439</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129</v>
      </c>
      <c r="AB111" s="986"/>
      <c r="AC111" s="986"/>
      <c r="AD111" s="986"/>
      <c r="AE111" s="987"/>
      <c r="AF111" s="988" t="s">
        <v>129</v>
      </c>
      <c r="AG111" s="986"/>
      <c r="AH111" s="986"/>
      <c r="AI111" s="986"/>
      <c r="AJ111" s="987"/>
      <c r="AK111" s="988" t="s">
        <v>438</v>
      </c>
      <c r="AL111" s="986"/>
      <c r="AM111" s="986"/>
      <c r="AN111" s="986"/>
      <c r="AO111" s="987"/>
      <c r="AP111" s="989" t="s">
        <v>129</v>
      </c>
      <c r="AQ111" s="990"/>
      <c r="AR111" s="990"/>
      <c r="AS111" s="990"/>
      <c r="AT111" s="991"/>
      <c r="AU111" s="952"/>
      <c r="AV111" s="953"/>
      <c r="AW111" s="953"/>
      <c r="AX111" s="953"/>
      <c r="AY111" s="953"/>
      <c r="AZ111" s="1001" t="s">
        <v>440</v>
      </c>
      <c r="BA111" s="1002"/>
      <c r="BB111" s="1002"/>
      <c r="BC111" s="1002"/>
      <c r="BD111" s="1002"/>
      <c r="BE111" s="1002"/>
      <c r="BF111" s="1002"/>
      <c r="BG111" s="1002"/>
      <c r="BH111" s="1002"/>
      <c r="BI111" s="1002"/>
      <c r="BJ111" s="1002"/>
      <c r="BK111" s="1002"/>
      <c r="BL111" s="1002"/>
      <c r="BM111" s="1002"/>
      <c r="BN111" s="1002"/>
      <c r="BO111" s="1002"/>
      <c r="BP111" s="1003"/>
      <c r="BQ111" s="971" t="s">
        <v>129</v>
      </c>
      <c r="BR111" s="972"/>
      <c r="BS111" s="972"/>
      <c r="BT111" s="972"/>
      <c r="BU111" s="972"/>
      <c r="BV111" s="972" t="s">
        <v>129</v>
      </c>
      <c r="BW111" s="972"/>
      <c r="BX111" s="972"/>
      <c r="BY111" s="972"/>
      <c r="BZ111" s="972"/>
      <c r="CA111" s="972" t="s">
        <v>129</v>
      </c>
      <c r="CB111" s="972"/>
      <c r="CC111" s="972"/>
      <c r="CD111" s="972"/>
      <c r="CE111" s="972"/>
      <c r="CF111" s="966" t="s">
        <v>129</v>
      </c>
      <c r="CG111" s="967"/>
      <c r="CH111" s="967"/>
      <c r="CI111" s="967"/>
      <c r="CJ111" s="967"/>
      <c r="CK111" s="997"/>
      <c r="CL111" s="998"/>
      <c r="CM111" s="968" t="s">
        <v>441</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392</v>
      </c>
      <c r="DH111" s="972"/>
      <c r="DI111" s="972"/>
      <c r="DJ111" s="972"/>
      <c r="DK111" s="972"/>
      <c r="DL111" s="972" t="s">
        <v>129</v>
      </c>
      <c r="DM111" s="972"/>
      <c r="DN111" s="972"/>
      <c r="DO111" s="972"/>
      <c r="DP111" s="972"/>
      <c r="DQ111" s="972" t="s">
        <v>129</v>
      </c>
      <c r="DR111" s="972"/>
      <c r="DS111" s="972"/>
      <c r="DT111" s="972"/>
      <c r="DU111" s="972"/>
      <c r="DV111" s="973" t="s">
        <v>129</v>
      </c>
      <c r="DW111" s="973"/>
      <c r="DX111" s="973"/>
      <c r="DY111" s="973"/>
      <c r="DZ111" s="974"/>
    </row>
    <row r="112" spans="1:131" s="246" customFormat="1" ht="26.25" customHeight="1" x14ac:dyDescent="0.15">
      <c r="A112" s="1004" t="s">
        <v>442</v>
      </c>
      <c r="B112" s="1005"/>
      <c r="C112" s="1002" t="s">
        <v>443</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129</v>
      </c>
      <c r="AB112" s="1011"/>
      <c r="AC112" s="1011"/>
      <c r="AD112" s="1011"/>
      <c r="AE112" s="1012"/>
      <c r="AF112" s="1013" t="s">
        <v>129</v>
      </c>
      <c r="AG112" s="1011"/>
      <c r="AH112" s="1011"/>
      <c r="AI112" s="1011"/>
      <c r="AJ112" s="1012"/>
      <c r="AK112" s="1013" t="s">
        <v>129</v>
      </c>
      <c r="AL112" s="1011"/>
      <c r="AM112" s="1011"/>
      <c r="AN112" s="1011"/>
      <c r="AO112" s="1012"/>
      <c r="AP112" s="1014" t="s">
        <v>392</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2907151</v>
      </c>
      <c r="BR112" s="972"/>
      <c r="BS112" s="972"/>
      <c r="BT112" s="972"/>
      <c r="BU112" s="972"/>
      <c r="BV112" s="972">
        <v>3285325</v>
      </c>
      <c r="BW112" s="972"/>
      <c r="BX112" s="972"/>
      <c r="BY112" s="972"/>
      <c r="BZ112" s="972"/>
      <c r="CA112" s="972">
        <v>3603936</v>
      </c>
      <c r="CB112" s="972"/>
      <c r="CC112" s="972"/>
      <c r="CD112" s="972"/>
      <c r="CE112" s="972"/>
      <c r="CF112" s="966">
        <v>76.099999999999994</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446</v>
      </c>
      <c r="DH112" s="972"/>
      <c r="DI112" s="972"/>
      <c r="DJ112" s="972"/>
      <c r="DK112" s="972"/>
      <c r="DL112" s="972" t="s">
        <v>129</v>
      </c>
      <c r="DM112" s="972"/>
      <c r="DN112" s="972"/>
      <c r="DO112" s="972"/>
      <c r="DP112" s="972"/>
      <c r="DQ112" s="972" t="s">
        <v>129</v>
      </c>
      <c r="DR112" s="972"/>
      <c r="DS112" s="972"/>
      <c r="DT112" s="972"/>
      <c r="DU112" s="972"/>
      <c r="DV112" s="973" t="s">
        <v>129</v>
      </c>
      <c r="DW112" s="973"/>
      <c r="DX112" s="973"/>
      <c r="DY112" s="973"/>
      <c r="DZ112" s="974"/>
    </row>
    <row r="113" spans="1:130" s="246" customFormat="1" ht="26.25" customHeight="1" x14ac:dyDescent="0.15">
      <c r="A113" s="1006"/>
      <c r="B113" s="1007"/>
      <c r="C113" s="1002" t="s">
        <v>447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189285</v>
      </c>
      <c r="AB113" s="986"/>
      <c r="AC113" s="986"/>
      <c r="AD113" s="986"/>
      <c r="AE113" s="987"/>
      <c r="AF113" s="988">
        <v>257935</v>
      </c>
      <c r="AG113" s="986"/>
      <c r="AH113" s="986"/>
      <c r="AI113" s="986"/>
      <c r="AJ113" s="987"/>
      <c r="AK113" s="988">
        <v>263232</v>
      </c>
      <c r="AL113" s="986"/>
      <c r="AM113" s="986"/>
      <c r="AN113" s="986"/>
      <c r="AO113" s="987"/>
      <c r="AP113" s="989">
        <v>5.6</v>
      </c>
      <c r="AQ113" s="990"/>
      <c r="AR113" s="990"/>
      <c r="AS113" s="990"/>
      <c r="AT113" s="991"/>
      <c r="AU113" s="952"/>
      <c r="AV113" s="953"/>
      <c r="AW113" s="953"/>
      <c r="AX113" s="953"/>
      <c r="AY113" s="953"/>
      <c r="AZ113" s="1001" t="s">
        <v>448</v>
      </c>
      <c r="BA113" s="1002"/>
      <c r="BB113" s="1002"/>
      <c r="BC113" s="1002"/>
      <c r="BD113" s="1002"/>
      <c r="BE113" s="1002"/>
      <c r="BF113" s="1002"/>
      <c r="BG113" s="1002"/>
      <c r="BH113" s="1002"/>
      <c r="BI113" s="1002"/>
      <c r="BJ113" s="1002"/>
      <c r="BK113" s="1002"/>
      <c r="BL113" s="1002"/>
      <c r="BM113" s="1002"/>
      <c r="BN113" s="1002"/>
      <c r="BO113" s="1002"/>
      <c r="BP113" s="1003"/>
      <c r="BQ113" s="971">
        <v>503527</v>
      </c>
      <c r="BR113" s="972"/>
      <c r="BS113" s="972"/>
      <c r="BT113" s="972"/>
      <c r="BU113" s="972"/>
      <c r="BV113" s="972">
        <v>442692</v>
      </c>
      <c r="BW113" s="972"/>
      <c r="BX113" s="972"/>
      <c r="BY113" s="972"/>
      <c r="BZ113" s="972"/>
      <c r="CA113" s="972">
        <v>373854</v>
      </c>
      <c r="CB113" s="972"/>
      <c r="CC113" s="972"/>
      <c r="CD113" s="972"/>
      <c r="CE113" s="972"/>
      <c r="CF113" s="966">
        <v>7.9</v>
      </c>
      <c r="CG113" s="967"/>
      <c r="CH113" s="967"/>
      <c r="CI113" s="967"/>
      <c r="CJ113" s="967"/>
      <c r="CK113" s="997"/>
      <c r="CL113" s="998"/>
      <c r="CM113" s="968" t="s">
        <v>449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129</v>
      </c>
      <c r="DH113" s="1011"/>
      <c r="DI113" s="1011"/>
      <c r="DJ113" s="1011"/>
      <c r="DK113" s="1012"/>
      <c r="DL113" s="1013" t="s">
        <v>438</v>
      </c>
      <c r="DM113" s="1011"/>
      <c r="DN113" s="1011"/>
      <c r="DO113" s="1011"/>
      <c r="DP113" s="1012"/>
      <c r="DQ113" s="1013" t="s">
        <v>129</v>
      </c>
      <c r="DR113" s="1011"/>
      <c r="DS113" s="1011"/>
      <c r="DT113" s="1011"/>
      <c r="DU113" s="1012"/>
      <c r="DV113" s="1014" t="s">
        <v>129</v>
      </c>
      <c r="DW113" s="1015"/>
      <c r="DX113" s="1015"/>
      <c r="DY113" s="1015"/>
      <c r="DZ113" s="1016"/>
    </row>
    <row r="114" spans="1:130" s="246" customFormat="1" ht="26.25" customHeight="1" x14ac:dyDescent="0.15">
      <c r="A114" s="1006"/>
      <c r="B114" s="1007"/>
      <c r="C114" s="1002" t="s">
        <v>450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61774</v>
      </c>
      <c r="AB114" s="1011"/>
      <c r="AC114" s="1011"/>
      <c r="AD114" s="1011"/>
      <c r="AE114" s="1012"/>
      <c r="AF114" s="1013">
        <v>70534</v>
      </c>
      <c r="AG114" s="1011"/>
      <c r="AH114" s="1011"/>
      <c r="AI114" s="1011"/>
      <c r="AJ114" s="1012"/>
      <c r="AK114" s="1013">
        <v>75502</v>
      </c>
      <c r="AL114" s="1011"/>
      <c r="AM114" s="1011"/>
      <c r="AN114" s="1011"/>
      <c r="AO114" s="1012"/>
      <c r="AP114" s="1014">
        <v>1.6</v>
      </c>
      <c r="AQ114" s="1015"/>
      <c r="AR114" s="1015"/>
      <c r="AS114" s="1015"/>
      <c r="AT114" s="1016"/>
      <c r="AU114" s="952"/>
      <c r="AV114" s="953"/>
      <c r="AW114" s="953"/>
      <c r="AX114" s="953"/>
      <c r="AY114" s="953"/>
      <c r="AZ114" s="1001" t="s">
        <v>451</v>
      </c>
      <c r="BA114" s="1002"/>
      <c r="BB114" s="1002"/>
      <c r="BC114" s="1002"/>
      <c r="BD114" s="1002"/>
      <c r="BE114" s="1002"/>
      <c r="BF114" s="1002"/>
      <c r="BG114" s="1002"/>
      <c r="BH114" s="1002"/>
      <c r="BI114" s="1002"/>
      <c r="BJ114" s="1002"/>
      <c r="BK114" s="1002"/>
      <c r="BL114" s="1002"/>
      <c r="BM114" s="1002"/>
      <c r="BN114" s="1002"/>
      <c r="BO114" s="1002"/>
      <c r="BP114" s="1003"/>
      <c r="BQ114" s="971">
        <v>1821075</v>
      </c>
      <c r="BR114" s="972"/>
      <c r="BS114" s="972"/>
      <c r="BT114" s="972"/>
      <c r="BU114" s="972"/>
      <c r="BV114" s="972">
        <v>1676569</v>
      </c>
      <c r="BW114" s="972"/>
      <c r="BX114" s="972"/>
      <c r="BY114" s="972"/>
      <c r="BZ114" s="972"/>
      <c r="CA114" s="972">
        <v>1682906</v>
      </c>
      <c r="CB114" s="972"/>
      <c r="CC114" s="972"/>
      <c r="CD114" s="972"/>
      <c r="CE114" s="972"/>
      <c r="CF114" s="966">
        <v>35.6</v>
      </c>
      <c r="CG114" s="967"/>
      <c r="CH114" s="967"/>
      <c r="CI114" s="967"/>
      <c r="CJ114" s="967"/>
      <c r="CK114" s="997"/>
      <c r="CL114" s="998"/>
      <c r="CM114" s="968" t="s">
        <v>452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129</v>
      </c>
      <c r="DH114" s="1011"/>
      <c r="DI114" s="1011"/>
      <c r="DJ114" s="1011"/>
      <c r="DK114" s="1012"/>
      <c r="DL114" s="1013" t="s">
        <v>129</v>
      </c>
      <c r="DM114" s="1011"/>
      <c r="DN114" s="1011"/>
      <c r="DO114" s="1011"/>
      <c r="DP114" s="1012"/>
      <c r="DQ114" s="1013" t="s">
        <v>129</v>
      </c>
      <c r="DR114" s="1011"/>
      <c r="DS114" s="1011"/>
      <c r="DT114" s="1011"/>
      <c r="DU114" s="1012"/>
      <c r="DV114" s="1014" t="s">
        <v>129</v>
      </c>
      <c r="DW114" s="1015"/>
      <c r="DX114" s="1015"/>
      <c r="DY114" s="1015"/>
      <c r="DZ114" s="1016"/>
    </row>
    <row r="115" spans="1:130" s="246" customFormat="1" ht="26.25" customHeight="1" x14ac:dyDescent="0.15">
      <c r="A115" s="1006"/>
      <c r="B115" s="1007"/>
      <c r="C115" s="1002" t="s">
        <v>453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v>
      </c>
      <c r="AB115" s="986"/>
      <c r="AC115" s="986"/>
      <c r="AD115" s="986"/>
      <c r="AE115" s="987"/>
      <c r="AF115" s="988" t="s">
        <v>129</v>
      </c>
      <c r="AG115" s="986"/>
      <c r="AH115" s="986"/>
      <c r="AI115" s="986"/>
      <c r="AJ115" s="987"/>
      <c r="AK115" s="988" t="s">
        <v>438</v>
      </c>
      <c r="AL115" s="986"/>
      <c r="AM115" s="986"/>
      <c r="AN115" s="986"/>
      <c r="AO115" s="987"/>
      <c r="AP115" s="989" t="s">
        <v>129</v>
      </c>
      <c r="AQ115" s="990"/>
      <c r="AR115" s="990"/>
      <c r="AS115" s="990"/>
      <c r="AT115" s="991"/>
      <c r="AU115" s="952"/>
      <c r="AV115" s="953"/>
      <c r="AW115" s="953"/>
      <c r="AX115" s="953"/>
      <c r="AY115" s="953"/>
      <c r="AZ115" s="1001" t="s">
        <v>454</v>
      </c>
      <c r="BA115" s="1002"/>
      <c r="BB115" s="1002"/>
      <c r="BC115" s="1002"/>
      <c r="BD115" s="1002"/>
      <c r="BE115" s="1002"/>
      <c r="BF115" s="1002"/>
      <c r="BG115" s="1002"/>
      <c r="BH115" s="1002"/>
      <c r="BI115" s="1002"/>
      <c r="BJ115" s="1002"/>
      <c r="BK115" s="1002"/>
      <c r="BL115" s="1002"/>
      <c r="BM115" s="1002"/>
      <c r="BN115" s="1002"/>
      <c r="BO115" s="1002"/>
      <c r="BP115" s="1003"/>
      <c r="BQ115" s="971" t="s">
        <v>129</v>
      </c>
      <c r="BR115" s="972"/>
      <c r="BS115" s="972"/>
      <c r="BT115" s="972"/>
      <c r="BU115" s="972"/>
      <c r="BV115" s="972" t="s">
        <v>392</v>
      </c>
      <c r="BW115" s="972"/>
      <c r="BX115" s="972"/>
      <c r="BY115" s="972"/>
      <c r="BZ115" s="972"/>
      <c r="CA115" s="972" t="s">
        <v>438</v>
      </c>
      <c r="CB115" s="972"/>
      <c r="CC115" s="972"/>
      <c r="CD115" s="972"/>
      <c r="CE115" s="972"/>
      <c r="CF115" s="966" t="s">
        <v>129</v>
      </c>
      <c r="CG115" s="967"/>
      <c r="CH115" s="967"/>
      <c r="CI115" s="967"/>
      <c r="CJ115" s="967"/>
      <c r="CK115" s="997"/>
      <c r="CL115" s="998"/>
      <c r="CM115" s="1001" t="s">
        <v>455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129</v>
      </c>
      <c r="DH115" s="1011"/>
      <c r="DI115" s="1011"/>
      <c r="DJ115" s="1011"/>
      <c r="DK115" s="1012"/>
      <c r="DL115" s="1013" t="s">
        <v>129</v>
      </c>
      <c r="DM115" s="1011"/>
      <c r="DN115" s="1011"/>
      <c r="DO115" s="1011"/>
      <c r="DP115" s="1012"/>
      <c r="DQ115" s="1013" t="s">
        <v>129</v>
      </c>
      <c r="DR115" s="1011"/>
      <c r="DS115" s="1011"/>
      <c r="DT115" s="1011"/>
      <c r="DU115" s="1012"/>
      <c r="DV115" s="1014" t="s">
        <v>392</v>
      </c>
      <c r="DW115" s="1015"/>
      <c r="DX115" s="1015"/>
      <c r="DY115" s="1015"/>
      <c r="DZ115" s="1016"/>
    </row>
    <row r="116" spans="1:130" s="246" customFormat="1" ht="26.25" customHeight="1" x14ac:dyDescent="0.15">
      <c r="A116" s="1008"/>
      <c r="B116" s="1009"/>
      <c r="C116" s="1017" t="s">
        <v>456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129</v>
      </c>
      <c r="AB116" s="1011"/>
      <c r="AC116" s="1011"/>
      <c r="AD116" s="1011"/>
      <c r="AE116" s="1012"/>
      <c r="AF116" s="1013" t="s">
        <v>129</v>
      </c>
      <c r="AG116" s="1011"/>
      <c r="AH116" s="1011"/>
      <c r="AI116" s="1011"/>
      <c r="AJ116" s="1012"/>
      <c r="AK116" s="1013" t="s">
        <v>129</v>
      </c>
      <c r="AL116" s="1011"/>
      <c r="AM116" s="1011"/>
      <c r="AN116" s="1011"/>
      <c r="AO116" s="1012"/>
      <c r="AP116" s="1014" t="s">
        <v>129</v>
      </c>
      <c r="AQ116" s="1015"/>
      <c r="AR116" s="1015"/>
      <c r="AS116" s="1015"/>
      <c r="AT116" s="1016"/>
      <c r="AU116" s="952"/>
      <c r="AV116" s="953"/>
      <c r="AW116" s="953"/>
      <c r="AX116" s="953"/>
      <c r="AY116" s="953"/>
      <c r="AZ116" s="1019" t="s">
        <v>457</v>
      </c>
      <c r="BA116" s="1020"/>
      <c r="BB116" s="1020"/>
      <c r="BC116" s="1020"/>
      <c r="BD116" s="1020"/>
      <c r="BE116" s="1020"/>
      <c r="BF116" s="1020"/>
      <c r="BG116" s="1020"/>
      <c r="BH116" s="1020"/>
      <c r="BI116" s="1020"/>
      <c r="BJ116" s="1020"/>
      <c r="BK116" s="1020"/>
      <c r="BL116" s="1020"/>
      <c r="BM116" s="1020"/>
      <c r="BN116" s="1020"/>
      <c r="BO116" s="1020"/>
      <c r="BP116" s="1021"/>
      <c r="BQ116" s="971" t="s">
        <v>129</v>
      </c>
      <c r="BR116" s="972"/>
      <c r="BS116" s="972"/>
      <c r="BT116" s="972"/>
      <c r="BU116" s="972"/>
      <c r="BV116" s="972" t="s">
        <v>129</v>
      </c>
      <c r="BW116" s="972"/>
      <c r="BX116" s="972"/>
      <c r="BY116" s="972"/>
      <c r="BZ116" s="972"/>
      <c r="CA116" s="972" t="s">
        <v>129</v>
      </c>
      <c r="CB116" s="972"/>
      <c r="CC116" s="972"/>
      <c r="CD116" s="972"/>
      <c r="CE116" s="972"/>
      <c r="CF116" s="966" t="s">
        <v>129</v>
      </c>
      <c r="CG116" s="967"/>
      <c r="CH116" s="967"/>
      <c r="CI116" s="967"/>
      <c r="CJ116" s="967"/>
      <c r="CK116" s="997"/>
      <c r="CL116" s="998"/>
      <c r="CM116" s="968" t="s">
        <v>458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129</v>
      </c>
      <c r="DH116" s="1011"/>
      <c r="DI116" s="1011"/>
      <c r="DJ116" s="1011"/>
      <c r="DK116" s="1012"/>
      <c r="DL116" s="1013" t="s">
        <v>129</v>
      </c>
      <c r="DM116" s="1011"/>
      <c r="DN116" s="1011"/>
      <c r="DO116" s="1011"/>
      <c r="DP116" s="1012"/>
      <c r="DQ116" s="1013" t="s">
        <v>129</v>
      </c>
      <c r="DR116" s="1011"/>
      <c r="DS116" s="1011"/>
      <c r="DT116" s="1011"/>
      <c r="DU116" s="1012"/>
      <c r="DV116" s="1014" t="s">
        <v>129</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459</v>
      </c>
      <c r="Z117" s="938"/>
      <c r="AA117" s="1028">
        <v>1771197</v>
      </c>
      <c r="AB117" s="1029"/>
      <c r="AC117" s="1029"/>
      <c r="AD117" s="1029"/>
      <c r="AE117" s="1030"/>
      <c r="AF117" s="1031">
        <v>1839674</v>
      </c>
      <c r="AG117" s="1029"/>
      <c r="AH117" s="1029"/>
      <c r="AI117" s="1029"/>
      <c r="AJ117" s="1030"/>
      <c r="AK117" s="1031">
        <v>1855576</v>
      </c>
      <c r="AL117" s="1029"/>
      <c r="AM117" s="1029"/>
      <c r="AN117" s="1029"/>
      <c r="AO117" s="1030"/>
      <c r="AP117" s="1032"/>
      <c r="AQ117" s="1033"/>
      <c r="AR117" s="1033"/>
      <c r="AS117" s="1033"/>
      <c r="AT117" s="1034"/>
      <c r="AU117" s="952"/>
      <c r="AV117" s="953"/>
      <c r="AW117" s="953"/>
      <c r="AX117" s="953"/>
      <c r="AY117" s="953"/>
      <c r="AZ117" s="1019" t="s">
        <v>460</v>
      </c>
      <c r="BA117" s="1020"/>
      <c r="BB117" s="1020"/>
      <c r="BC117" s="1020"/>
      <c r="BD117" s="1020"/>
      <c r="BE117" s="1020"/>
      <c r="BF117" s="1020"/>
      <c r="BG117" s="1020"/>
      <c r="BH117" s="1020"/>
      <c r="BI117" s="1020"/>
      <c r="BJ117" s="1020"/>
      <c r="BK117" s="1020"/>
      <c r="BL117" s="1020"/>
      <c r="BM117" s="1020"/>
      <c r="BN117" s="1020"/>
      <c r="BO117" s="1020"/>
      <c r="BP117" s="1021"/>
      <c r="BQ117" s="971" t="s">
        <v>129</v>
      </c>
      <c r="BR117" s="972"/>
      <c r="BS117" s="972"/>
      <c r="BT117" s="972"/>
      <c r="BU117" s="972"/>
      <c r="BV117" s="972" t="s">
        <v>129</v>
      </c>
      <c r="BW117" s="972"/>
      <c r="BX117" s="972"/>
      <c r="BY117" s="972"/>
      <c r="BZ117" s="972"/>
      <c r="CA117" s="972" t="s">
        <v>129</v>
      </c>
      <c r="CB117" s="972"/>
      <c r="CC117" s="972"/>
      <c r="CD117" s="972"/>
      <c r="CE117" s="972"/>
      <c r="CF117" s="966" t="s">
        <v>129</v>
      </c>
      <c r="CG117" s="967"/>
      <c r="CH117" s="967"/>
      <c r="CI117" s="967"/>
      <c r="CJ117" s="967"/>
      <c r="CK117" s="997"/>
      <c r="CL117" s="998"/>
      <c r="CM117" s="968" t="s">
        <v>461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129</v>
      </c>
      <c r="DH117" s="1011"/>
      <c r="DI117" s="1011"/>
      <c r="DJ117" s="1011"/>
      <c r="DK117" s="1012"/>
      <c r="DL117" s="1013" t="s">
        <v>129</v>
      </c>
      <c r="DM117" s="1011"/>
      <c r="DN117" s="1011"/>
      <c r="DO117" s="1011"/>
      <c r="DP117" s="1012"/>
      <c r="DQ117" s="1013" t="s">
        <v>129</v>
      </c>
      <c r="DR117" s="1011"/>
      <c r="DS117" s="1011"/>
      <c r="DT117" s="1011"/>
      <c r="DU117" s="1012"/>
      <c r="DV117" s="1014" t="s">
        <v>446</v>
      </c>
      <c r="DW117" s="1015"/>
      <c r="DX117" s="1015"/>
      <c r="DY117" s="1015"/>
      <c r="DZ117" s="1016"/>
    </row>
    <row r="118" spans="1:130" s="246" customFormat="1" ht="26.25" customHeight="1" x14ac:dyDescent="0.15">
      <c r="A118" s="956" t="s">
        <v>433</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431</v>
      </c>
      <c r="AB118" s="937"/>
      <c r="AC118" s="937"/>
      <c r="AD118" s="937"/>
      <c r="AE118" s="938"/>
      <c r="AF118" s="936" t="s">
        <v>308</v>
      </c>
      <c r="AG118" s="937"/>
      <c r="AH118" s="937"/>
      <c r="AI118" s="937"/>
      <c r="AJ118" s="938"/>
      <c r="AK118" s="936" t="s">
        <v>307</v>
      </c>
      <c r="AL118" s="937"/>
      <c r="AM118" s="937"/>
      <c r="AN118" s="937"/>
      <c r="AO118" s="938"/>
      <c r="AP118" s="1023" t="s">
        <v>432</v>
      </c>
      <c r="AQ118" s="1024"/>
      <c r="AR118" s="1024"/>
      <c r="AS118" s="1024"/>
      <c r="AT118" s="1025"/>
      <c r="AU118" s="952"/>
      <c r="AV118" s="953"/>
      <c r="AW118" s="953"/>
      <c r="AX118" s="953"/>
      <c r="AY118" s="953"/>
      <c r="AZ118" s="1026" t="s">
        <v>462</v>
      </c>
      <c r="BA118" s="1017"/>
      <c r="BB118" s="1017"/>
      <c r="BC118" s="1017"/>
      <c r="BD118" s="1017"/>
      <c r="BE118" s="1017"/>
      <c r="BF118" s="1017"/>
      <c r="BG118" s="1017"/>
      <c r="BH118" s="1017"/>
      <c r="BI118" s="1017"/>
      <c r="BJ118" s="1017"/>
      <c r="BK118" s="1017"/>
      <c r="BL118" s="1017"/>
      <c r="BM118" s="1017"/>
      <c r="BN118" s="1017"/>
      <c r="BO118" s="1017"/>
      <c r="BP118" s="1018"/>
      <c r="BQ118" s="1049" t="s">
        <v>129</v>
      </c>
      <c r="BR118" s="1050"/>
      <c r="BS118" s="1050"/>
      <c r="BT118" s="1050"/>
      <c r="BU118" s="1050"/>
      <c r="BV118" s="1050" t="s">
        <v>129</v>
      </c>
      <c r="BW118" s="1050"/>
      <c r="BX118" s="1050"/>
      <c r="BY118" s="1050"/>
      <c r="BZ118" s="1050"/>
      <c r="CA118" s="1050" t="s">
        <v>129</v>
      </c>
      <c r="CB118" s="1050"/>
      <c r="CC118" s="1050"/>
      <c r="CD118" s="1050"/>
      <c r="CE118" s="1050"/>
      <c r="CF118" s="966" t="s">
        <v>129</v>
      </c>
      <c r="CG118" s="967"/>
      <c r="CH118" s="967"/>
      <c r="CI118" s="967"/>
      <c r="CJ118" s="967"/>
      <c r="CK118" s="997"/>
      <c r="CL118" s="998"/>
      <c r="CM118" s="968" t="s">
        <v>463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446</v>
      </c>
      <c r="DH118" s="1011"/>
      <c r="DI118" s="1011"/>
      <c r="DJ118" s="1011"/>
      <c r="DK118" s="1012"/>
      <c r="DL118" s="1013" t="s">
        <v>129</v>
      </c>
      <c r="DM118" s="1011"/>
      <c r="DN118" s="1011"/>
      <c r="DO118" s="1011"/>
      <c r="DP118" s="1012"/>
      <c r="DQ118" s="1013" t="s">
        <v>446</v>
      </c>
      <c r="DR118" s="1011"/>
      <c r="DS118" s="1011"/>
      <c r="DT118" s="1011"/>
      <c r="DU118" s="1012"/>
      <c r="DV118" s="1014" t="s">
        <v>129</v>
      </c>
      <c r="DW118" s="1015"/>
      <c r="DX118" s="1015"/>
      <c r="DY118" s="1015"/>
      <c r="DZ118" s="1016"/>
    </row>
    <row r="119" spans="1:130" s="246" customFormat="1" ht="26.25" customHeight="1" x14ac:dyDescent="0.15">
      <c r="A119" s="1110" t="s">
        <v>436</v>
      </c>
      <c r="B119" s="996"/>
      <c r="C119" s="975" t="s">
        <v>437</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446</v>
      </c>
      <c r="AB119" s="944"/>
      <c r="AC119" s="944"/>
      <c r="AD119" s="944"/>
      <c r="AE119" s="945"/>
      <c r="AF119" s="946" t="s">
        <v>446</v>
      </c>
      <c r="AG119" s="944"/>
      <c r="AH119" s="944"/>
      <c r="AI119" s="944"/>
      <c r="AJ119" s="945"/>
      <c r="AK119" s="946" t="s">
        <v>129</v>
      </c>
      <c r="AL119" s="944"/>
      <c r="AM119" s="944"/>
      <c r="AN119" s="944"/>
      <c r="AO119" s="945"/>
      <c r="AP119" s="947" t="s">
        <v>129</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464</v>
      </c>
      <c r="BP119" s="1058"/>
      <c r="BQ119" s="1049">
        <v>21598309</v>
      </c>
      <c r="BR119" s="1050"/>
      <c r="BS119" s="1050"/>
      <c r="BT119" s="1050"/>
      <c r="BU119" s="1050"/>
      <c r="BV119" s="1050">
        <v>21581583</v>
      </c>
      <c r="BW119" s="1050"/>
      <c r="BX119" s="1050"/>
      <c r="BY119" s="1050"/>
      <c r="BZ119" s="1050"/>
      <c r="CA119" s="1050">
        <v>21436794</v>
      </c>
      <c r="CB119" s="1050"/>
      <c r="CC119" s="1050"/>
      <c r="CD119" s="1050"/>
      <c r="CE119" s="1050"/>
      <c r="CF119" s="1051"/>
      <c r="CG119" s="1052"/>
      <c r="CH119" s="1052"/>
      <c r="CI119" s="1052"/>
      <c r="CJ119" s="1053"/>
      <c r="CK119" s="999"/>
      <c r="CL119" s="1000"/>
      <c r="CM119" s="1054" t="s">
        <v>465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129</v>
      </c>
      <c r="DH119" s="1036"/>
      <c r="DI119" s="1036"/>
      <c r="DJ119" s="1036"/>
      <c r="DK119" s="1037"/>
      <c r="DL119" s="1035" t="s">
        <v>129</v>
      </c>
      <c r="DM119" s="1036"/>
      <c r="DN119" s="1036"/>
      <c r="DO119" s="1036"/>
      <c r="DP119" s="1037"/>
      <c r="DQ119" s="1035" t="s">
        <v>438</v>
      </c>
      <c r="DR119" s="1036"/>
      <c r="DS119" s="1036"/>
      <c r="DT119" s="1036"/>
      <c r="DU119" s="1037"/>
      <c r="DV119" s="1038" t="s">
        <v>129</v>
      </c>
      <c r="DW119" s="1039"/>
      <c r="DX119" s="1039"/>
      <c r="DY119" s="1039"/>
      <c r="DZ119" s="1040"/>
    </row>
    <row r="120" spans="1:130" s="246" customFormat="1" ht="26.25" customHeight="1" x14ac:dyDescent="0.15">
      <c r="A120" s="1111"/>
      <c r="B120" s="998"/>
      <c r="C120" s="968" t="s">
        <v>441</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129</v>
      </c>
      <c r="AB120" s="1011"/>
      <c r="AC120" s="1011"/>
      <c r="AD120" s="1011"/>
      <c r="AE120" s="1012"/>
      <c r="AF120" s="1013" t="s">
        <v>438</v>
      </c>
      <c r="AG120" s="1011"/>
      <c r="AH120" s="1011"/>
      <c r="AI120" s="1011"/>
      <c r="AJ120" s="1012"/>
      <c r="AK120" s="1013" t="s">
        <v>129</v>
      </c>
      <c r="AL120" s="1011"/>
      <c r="AM120" s="1011"/>
      <c r="AN120" s="1011"/>
      <c r="AO120" s="1012"/>
      <c r="AP120" s="1014" t="s">
        <v>129</v>
      </c>
      <c r="AQ120" s="1015"/>
      <c r="AR120" s="1015"/>
      <c r="AS120" s="1015"/>
      <c r="AT120" s="1016"/>
      <c r="AU120" s="1041" t="s">
        <v>466</v>
      </c>
      <c r="AV120" s="1042"/>
      <c r="AW120" s="1042"/>
      <c r="AX120" s="1042"/>
      <c r="AY120" s="1043"/>
      <c r="AZ120" s="992" t="s">
        <v>467</v>
      </c>
      <c r="BA120" s="941"/>
      <c r="BB120" s="941"/>
      <c r="BC120" s="941"/>
      <c r="BD120" s="941"/>
      <c r="BE120" s="941"/>
      <c r="BF120" s="941"/>
      <c r="BG120" s="941"/>
      <c r="BH120" s="941"/>
      <c r="BI120" s="941"/>
      <c r="BJ120" s="941"/>
      <c r="BK120" s="941"/>
      <c r="BL120" s="941"/>
      <c r="BM120" s="941"/>
      <c r="BN120" s="941"/>
      <c r="BO120" s="941"/>
      <c r="BP120" s="942"/>
      <c r="BQ120" s="978">
        <v>2167647</v>
      </c>
      <c r="BR120" s="979"/>
      <c r="BS120" s="979"/>
      <c r="BT120" s="979"/>
      <c r="BU120" s="979"/>
      <c r="BV120" s="979">
        <v>1949990</v>
      </c>
      <c r="BW120" s="979"/>
      <c r="BX120" s="979"/>
      <c r="BY120" s="979"/>
      <c r="BZ120" s="979"/>
      <c r="CA120" s="979">
        <v>2041716</v>
      </c>
      <c r="CB120" s="979"/>
      <c r="CC120" s="979"/>
      <c r="CD120" s="979"/>
      <c r="CE120" s="979"/>
      <c r="CF120" s="993">
        <v>43.1</v>
      </c>
      <c r="CG120" s="994"/>
      <c r="CH120" s="994"/>
      <c r="CI120" s="994"/>
      <c r="CJ120" s="994"/>
      <c r="CK120" s="1059" t="s">
        <v>468</v>
      </c>
      <c r="CL120" s="1060"/>
      <c r="CM120" s="1060"/>
      <c r="CN120" s="1060"/>
      <c r="CO120" s="1061"/>
      <c r="CP120" s="1067" t="s">
        <v>411</v>
      </c>
      <c r="CQ120" s="1068"/>
      <c r="CR120" s="1068"/>
      <c r="CS120" s="1068"/>
      <c r="CT120" s="1068"/>
      <c r="CU120" s="1068"/>
      <c r="CV120" s="1068"/>
      <c r="CW120" s="1068"/>
      <c r="CX120" s="1068"/>
      <c r="CY120" s="1068"/>
      <c r="CZ120" s="1068"/>
      <c r="DA120" s="1068"/>
      <c r="DB120" s="1068"/>
      <c r="DC120" s="1068"/>
      <c r="DD120" s="1068"/>
      <c r="DE120" s="1068"/>
      <c r="DF120" s="1069"/>
      <c r="DG120" s="978">
        <v>2568868</v>
      </c>
      <c r="DH120" s="979"/>
      <c r="DI120" s="979"/>
      <c r="DJ120" s="979"/>
      <c r="DK120" s="979"/>
      <c r="DL120" s="979">
        <v>2950422</v>
      </c>
      <c r="DM120" s="979"/>
      <c r="DN120" s="979"/>
      <c r="DO120" s="979"/>
      <c r="DP120" s="979"/>
      <c r="DQ120" s="979">
        <v>3272470</v>
      </c>
      <c r="DR120" s="979"/>
      <c r="DS120" s="979"/>
      <c r="DT120" s="979"/>
      <c r="DU120" s="979"/>
      <c r="DV120" s="980">
        <v>69.099999999999994</v>
      </c>
      <c r="DW120" s="980"/>
      <c r="DX120" s="980"/>
      <c r="DY120" s="980"/>
      <c r="DZ120" s="981"/>
    </row>
    <row r="121" spans="1:130" s="246" customFormat="1" ht="26.25" customHeight="1" x14ac:dyDescent="0.15">
      <c r="A121" s="1111"/>
      <c r="B121" s="998"/>
      <c r="C121" s="1019" t="s">
        <v>469</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129</v>
      </c>
      <c r="AB121" s="1011"/>
      <c r="AC121" s="1011"/>
      <c r="AD121" s="1011"/>
      <c r="AE121" s="1012"/>
      <c r="AF121" s="1013" t="s">
        <v>438</v>
      </c>
      <c r="AG121" s="1011"/>
      <c r="AH121" s="1011"/>
      <c r="AI121" s="1011"/>
      <c r="AJ121" s="1012"/>
      <c r="AK121" s="1013" t="s">
        <v>129</v>
      </c>
      <c r="AL121" s="1011"/>
      <c r="AM121" s="1011"/>
      <c r="AN121" s="1011"/>
      <c r="AO121" s="1012"/>
      <c r="AP121" s="1014" t="s">
        <v>129</v>
      </c>
      <c r="AQ121" s="1015"/>
      <c r="AR121" s="1015"/>
      <c r="AS121" s="1015"/>
      <c r="AT121" s="1016"/>
      <c r="AU121" s="1044"/>
      <c r="AV121" s="1045"/>
      <c r="AW121" s="1045"/>
      <c r="AX121" s="1045"/>
      <c r="AY121" s="1046"/>
      <c r="AZ121" s="1001" t="s">
        <v>470</v>
      </c>
      <c r="BA121" s="1002"/>
      <c r="BB121" s="1002"/>
      <c r="BC121" s="1002"/>
      <c r="BD121" s="1002"/>
      <c r="BE121" s="1002"/>
      <c r="BF121" s="1002"/>
      <c r="BG121" s="1002"/>
      <c r="BH121" s="1002"/>
      <c r="BI121" s="1002"/>
      <c r="BJ121" s="1002"/>
      <c r="BK121" s="1002"/>
      <c r="BL121" s="1002"/>
      <c r="BM121" s="1002"/>
      <c r="BN121" s="1002"/>
      <c r="BO121" s="1002"/>
      <c r="BP121" s="1003"/>
      <c r="BQ121" s="971">
        <v>1145380</v>
      </c>
      <c r="BR121" s="972"/>
      <c r="BS121" s="972"/>
      <c r="BT121" s="972"/>
      <c r="BU121" s="972"/>
      <c r="BV121" s="972">
        <v>1278841</v>
      </c>
      <c r="BW121" s="972"/>
      <c r="BX121" s="972"/>
      <c r="BY121" s="972"/>
      <c r="BZ121" s="972"/>
      <c r="CA121" s="972">
        <v>1225432</v>
      </c>
      <c r="CB121" s="972"/>
      <c r="CC121" s="972"/>
      <c r="CD121" s="972"/>
      <c r="CE121" s="972"/>
      <c r="CF121" s="966">
        <v>25.9</v>
      </c>
      <c r="CG121" s="967"/>
      <c r="CH121" s="967"/>
      <c r="CI121" s="967"/>
      <c r="CJ121" s="967"/>
      <c r="CK121" s="1062"/>
      <c r="CL121" s="1063"/>
      <c r="CM121" s="1063"/>
      <c r="CN121" s="1063"/>
      <c r="CO121" s="1064"/>
      <c r="CP121" s="1072" t="s">
        <v>407</v>
      </c>
      <c r="CQ121" s="1073"/>
      <c r="CR121" s="1073"/>
      <c r="CS121" s="1073"/>
      <c r="CT121" s="1073"/>
      <c r="CU121" s="1073"/>
      <c r="CV121" s="1073"/>
      <c r="CW121" s="1073"/>
      <c r="CX121" s="1073"/>
      <c r="CY121" s="1073"/>
      <c r="CZ121" s="1073"/>
      <c r="DA121" s="1073"/>
      <c r="DB121" s="1073"/>
      <c r="DC121" s="1073"/>
      <c r="DD121" s="1073"/>
      <c r="DE121" s="1073"/>
      <c r="DF121" s="1074"/>
      <c r="DG121" s="971">
        <v>334074</v>
      </c>
      <c r="DH121" s="972"/>
      <c r="DI121" s="972"/>
      <c r="DJ121" s="972"/>
      <c r="DK121" s="972"/>
      <c r="DL121" s="972">
        <v>331229</v>
      </c>
      <c r="DM121" s="972"/>
      <c r="DN121" s="972"/>
      <c r="DO121" s="972"/>
      <c r="DP121" s="972"/>
      <c r="DQ121" s="972">
        <v>328335</v>
      </c>
      <c r="DR121" s="972"/>
      <c r="DS121" s="972"/>
      <c r="DT121" s="972"/>
      <c r="DU121" s="972"/>
      <c r="DV121" s="973">
        <v>6.9</v>
      </c>
      <c r="DW121" s="973"/>
      <c r="DX121" s="973"/>
      <c r="DY121" s="973"/>
      <c r="DZ121" s="974"/>
    </row>
    <row r="122" spans="1:130" s="246" customFormat="1" ht="26.25" customHeight="1" x14ac:dyDescent="0.15">
      <c r="A122" s="1111"/>
      <c r="B122" s="998"/>
      <c r="C122" s="968" t="s">
        <v>452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438</v>
      </c>
      <c r="AB122" s="1011"/>
      <c r="AC122" s="1011"/>
      <c r="AD122" s="1011"/>
      <c r="AE122" s="1012"/>
      <c r="AF122" s="1013" t="s">
        <v>129</v>
      </c>
      <c r="AG122" s="1011"/>
      <c r="AH122" s="1011"/>
      <c r="AI122" s="1011"/>
      <c r="AJ122" s="1012"/>
      <c r="AK122" s="1013" t="s">
        <v>129</v>
      </c>
      <c r="AL122" s="1011"/>
      <c r="AM122" s="1011"/>
      <c r="AN122" s="1011"/>
      <c r="AO122" s="1012"/>
      <c r="AP122" s="1014" t="s">
        <v>438</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13145982</v>
      </c>
      <c r="BR122" s="1050"/>
      <c r="BS122" s="1050"/>
      <c r="BT122" s="1050"/>
      <c r="BU122" s="1050"/>
      <c r="BV122" s="1050">
        <v>13060161</v>
      </c>
      <c r="BW122" s="1050"/>
      <c r="BX122" s="1050"/>
      <c r="BY122" s="1050"/>
      <c r="BZ122" s="1050"/>
      <c r="CA122" s="1050">
        <v>12880436</v>
      </c>
      <c r="CB122" s="1050"/>
      <c r="CC122" s="1050"/>
      <c r="CD122" s="1050"/>
      <c r="CE122" s="1050"/>
      <c r="CF122" s="1070">
        <v>272.10000000000002</v>
      </c>
      <c r="CG122" s="1071"/>
      <c r="CH122" s="1071"/>
      <c r="CI122" s="1071"/>
      <c r="CJ122" s="1071"/>
      <c r="CK122" s="1062"/>
      <c r="CL122" s="1063"/>
      <c r="CM122" s="1063"/>
      <c r="CN122" s="1063"/>
      <c r="CO122" s="1064"/>
      <c r="CP122" s="1072" t="s">
        <v>472</v>
      </c>
      <c r="CQ122" s="1073"/>
      <c r="CR122" s="1073"/>
      <c r="CS122" s="1073"/>
      <c r="CT122" s="1073"/>
      <c r="CU122" s="1073"/>
      <c r="CV122" s="1073"/>
      <c r="CW122" s="1073"/>
      <c r="CX122" s="1073"/>
      <c r="CY122" s="1073"/>
      <c r="CZ122" s="1073"/>
      <c r="DA122" s="1073"/>
      <c r="DB122" s="1073"/>
      <c r="DC122" s="1073"/>
      <c r="DD122" s="1073"/>
      <c r="DE122" s="1073"/>
      <c r="DF122" s="1074"/>
      <c r="DG122" s="971">
        <v>4209</v>
      </c>
      <c r="DH122" s="972"/>
      <c r="DI122" s="972"/>
      <c r="DJ122" s="972"/>
      <c r="DK122" s="972"/>
      <c r="DL122" s="972">
        <v>3674</v>
      </c>
      <c r="DM122" s="972"/>
      <c r="DN122" s="972"/>
      <c r="DO122" s="972"/>
      <c r="DP122" s="972"/>
      <c r="DQ122" s="972">
        <v>3131</v>
      </c>
      <c r="DR122" s="972"/>
      <c r="DS122" s="972"/>
      <c r="DT122" s="972"/>
      <c r="DU122" s="972"/>
      <c r="DV122" s="973">
        <v>0.1</v>
      </c>
      <c r="DW122" s="973"/>
      <c r="DX122" s="973"/>
      <c r="DY122" s="973"/>
      <c r="DZ122" s="974"/>
    </row>
    <row r="123" spans="1:130" s="246" customFormat="1" ht="26.25" customHeight="1" x14ac:dyDescent="0.15">
      <c r="A123" s="1111"/>
      <c r="B123" s="998"/>
      <c r="C123" s="968" t="s">
        <v>458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438</v>
      </c>
      <c r="AB123" s="1011"/>
      <c r="AC123" s="1011"/>
      <c r="AD123" s="1011"/>
      <c r="AE123" s="1012"/>
      <c r="AF123" s="1013" t="s">
        <v>438</v>
      </c>
      <c r="AG123" s="1011"/>
      <c r="AH123" s="1011"/>
      <c r="AI123" s="1011"/>
      <c r="AJ123" s="1012"/>
      <c r="AK123" s="1013" t="s">
        <v>129</v>
      </c>
      <c r="AL123" s="1011"/>
      <c r="AM123" s="1011"/>
      <c r="AN123" s="1011"/>
      <c r="AO123" s="1012"/>
      <c r="AP123" s="1014" t="s">
        <v>129</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473</v>
      </c>
      <c r="BP123" s="1058"/>
      <c r="BQ123" s="1117">
        <v>16459009</v>
      </c>
      <c r="BR123" s="1118"/>
      <c r="BS123" s="1118"/>
      <c r="BT123" s="1118"/>
      <c r="BU123" s="1118"/>
      <c r="BV123" s="1118">
        <v>16288992</v>
      </c>
      <c r="BW123" s="1118"/>
      <c r="BX123" s="1118"/>
      <c r="BY123" s="1118"/>
      <c r="BZ123" s="1118"/>
      <c r="CA123" s="1118">
        <v>16147584</v>
      </c>
      <c r="CB123" s="1118"/>
      <c r="CC123" s="1118"/>
      <c r="CD123" s="1118"/>
      <c r="CE123" s="1118"/>
      <c r="CF123" s="1051"/>
      <c r="CG123" s="1052"/>
      <c r="CH123" s="1052"/>
      <c r="CI123" s="1052"/>
      <c r="CJ123" s="1053"/>
      <c r="CK123" s="1062"/>
      <c r="CL123" s="1063"/>
      <c r="CM123" s="1063"/>
      <c r="CN123" s="1063"/>
      <c r="CO123" s="1064"/>
      <c r="CP123" s="1072" t="s">
        <v>412</v>
      </c>
      <c r="CQ123" s="1073"/>
      <c r="CR123" s="1073"/>
      <c r="CS123" s="1073"/>
      <c r="CT123" s="1073"/>
      <c r="CU123" s="1073"/>
      <c r="CV123" s="1073"/>
      <c r="CW123" s="1073"/>
      <c r="CX123" s="1073"/>
      <c r="CY123" s="1073"/>
      <c r="CZ123" s="1073"/>
      <c r="DA123" s="1073"/>
      <c r="DB123" s="1073"/>
      <c r="DC123" s="1073"/>
      <c r="DD123" s="1073"/>
      <c r="DE123" s="1073"/>
      <c r="DF123" s="1074"/>
      <c r="DG123" s="1010" t="s">
        <v>129</v>
      </c>
      <c r="DH123" s="1011"/>
      <c r="DI123" s="1011"/>
      <c r="DJ123" s="1011"/>
      <c r="DK123" s="1012"/>
      <c r="DL123" s="1013" t="s">
        <v>129</v>
      </c>
      <c r="DM123" s="1011"/>
      <c r="DN123" s="1011"/>
      <c r="DO123" s="1011"/>
      <c r="DP123" s="1012"/>
      <c r="DQ123" s="1013" t="s">
        <v>438</v>
      </c>
      <c r="DR123" s="1011"/>
      <c r="DS123" s="1011"/>
      <c r="DT123" s="1011"/>
      <c r="DU123" s="1012"/>
      <c r="DV123" s="1014" t="s">
        <v>438</v>
      </c>
      <c r="DW123" s="1015"/>
      <c r="DX123" s="1015"/>
      <c r="DY123" s="1015"/>
      <c r="DZ123" s="1016"/>
    </row>
    <row r="124" spans="1:130" s="246" customFormat="1" ht="26.25" customHeight="1" thickBot="1" x14ac:dyDescent="0.2">
      <c r="A124" s="1111"/>
      <c r="B124" s="998"/>
      <c r="C124" s="968" t="s">
        <v>461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129</v>
      </c>
      <c r="AB124" s="1011"/>
      <c r="AC124" s="1011"/>
      <c r="AD124" s="1011"/>
      <c r="AE124" s="1012"/>
      <c r="AF124" s="1013" t="s">
        <v>129</v>
      </c>
      <c r="AG124" s="1011"/>
      <c r="AH124" s="1011"/>
      <c r="AI124" s="1011"/>
      <c r="AJ124" s="1012"/>
      <c r="AK124" s="1013" t="s">
        <v>129</v>
      </c>
      <c r="AL124" s="1011"/>
      <c r="AM124" s="1011"/>
      <c r="AN124" s="1011"/>
      <c r="AO124" s="1012"/>
      <c r="AP124" s="1014" t="s">
        <v>129</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107.3</v>
      </c>
      <c r="BR124" s="1080"/>
      <c r="BS124" s="1080"/>
      <c r="BT124" s="1080"/>
      <c r="BU124" s="1080"/>
      <c r="BV124" s="1080">
        <v>113.1</v>
      </c>
      <c r="BW124" s="1080"/>
      <c r="BX124" s="1080"/>
      <c r="BY124" s="1080"/>
      <c r="BZ124" s="1080"/>
      <c r="CA124" s="1080">
        <v>111.7</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129</v>
      </c>
      <c r="DH124" s="1036"/>
      <c r="DI124" s="1036"/>
      <c r="DJ124" s="1036"/>
      <c r="DK124" s="1037"/>
      <c r="DL124" s="1035" t="s">
        <v>129</v>
      </c>
      <c r="DM124" s="1036"/>
      <c r="DN124" s="1036"/>
      <c r="DO124" s="1036"/>
      <c r="DP124" s="1037"/>
      <c r="DQ124" s="1035" t="s">
        <v>129</v>
      </c>
      <c r="DR124" s="1036"/>
      <c r="DS124" s="1036"/>
      <c r="DT124" s="1036"/>
      <c r="DU124" s="1037"/>
      <c r="DV124" s="1038" t="s">
        <v>129</v>
      </c>
      <c r="DW124" s="1039"/>
      <c r="DX124" s="1039"/>
      <c r="DY124" s="1039"/>
      <c r="DZ124" s="1040"/>
    </row>
    <row r="125" spans="1:130" s="246" customFormat="1" ht="26.25" customHeight="1" x14ac:dyDescent="0.15">
      <c r="A125" s="1111"/>
      <c r="B125" s="998"/>
      <c r="C125" s="968" t="s">
        <v>463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476</v>
      </c>
      <c r="AB125" s="1011"/>
      <c r="AC125" s="1011"/>
      <c r="AD125" s="1011"/>
      <c r="AE125" s="1012"/>
      <c r="AF125" s="1013" t="s">
        <v>477</v>
      </c>
      <c r="AG125" s="1011"/>
      <c r="AH125" s="1011"/>
      <c r="AI125" s="1011"/>
      <c r="AJ125" s="1012"/>
      <c r="AK125" s="1013" t="s">
        <v>476</v>
      </c>
      <c r="AL125" s="1011"/>
      <c r="AM125" s="1011"/>
      <c r="AN125" s="1011"/>
      <c r="AO125" s="1012"/>
      <c r="AP125" s="1014" t="s">
        <v>129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478</v>
      </c>
      <c r="CL125" s="1060"/>
      <c r="CM125" s="1060"/>
      <c r="CN125" s="1060"/>
      <c r="CO125" s="1061"/>
      <c r="CP125" s="992" t="s">
        <v>479</v>
      </c>
      <c r="CQ125" s="941"/>
      <c r="CR125" s="941"/>
      <c r="CS125" s="941"/>
      <c r="CT125" s="941"/>
      <c r="CU125" s="941"/>
      <c r="CV125" s="941"/>
      <c r="CW125" s="941"/>
      <c r="CX125" s="941"/>
      <c r="CY125" s="941"/>
      <c r="CZ125" s="941"/>
      <c r="DA125" s="941"/>
      <c r="DB125" s="941"/>
      <c r="DC125" s="941"/>
      <c r="DD125" s="941"/>
      <c r="DE125" s="941"/>
      <c r="DF125" s="942"/>
      <c r="DG125" s="978" t="s">
        <v>129</v>
      </c>
      <c r="DH125" s="979"/>
      <c r="DI125" s="979"/>
      <c r="DJ125" s="979"/>
      <c r="DK125" s="979"/>
      <c r="DL125" s="979" t="s">
        <v>129</v>
      </c>
      <c r="DM125" s="979"/>
      <c r="DN125" s="979"/>
      <c r="DO125" s="979"/>
      <c r="DP125" s="979"/>
      <c r="DQ125" s="979" t="s">
        <v>476</v>
      </c>
      <c r="DR125" s="979"/>
      <c r="DS125" s="979"/>
      <c r="DT125" s="979"/>
      <c r="DU125" s="979"/>
      <c r="DV125" s="980" t="s">
        <v>129</v>
      </c>
      <c r="DW125" s="980"/>
      <c r="DX125" s="980"/>
      <c r="DY125" s="980"/>
      <c r="DZ125" s="981"/>
    </row>
    <row r="126" spans="1:130" s="246" customFormat="1" ht="26.25" customHeight="1" thickBot="1" x14ac:dyDescent="0.2">
      <c r="A126" s="1111"/>
      <c r="B126" s="998"/>
      <c r="C126" s="968" t="s">
        <v>465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129</v>
      </c>
      <c r="AB126" s="1011"/>
      <c r="AC126" s="1011"/>
      <c r="AD126" s="1011"/>
      <c r="AE126" s="1012"/>
      <c r="AF126" s="1013" t="s">
        <v>476</v>
      </c>
      <c r="AG126" s="1011"/>
      <c r="AH126" s="1011"/>
      <c r="AI126" s="1011"/>
      <c r="AJ126" s="1012"/>
      <c r="AK126" s="1013" t="s">
        <v>476</v>
      </c>
      <c r="AL126" s="1011"/>
      <c r="AM126" s="1011"/>
      <c r="AN126" s="1011"/>
      <c r="AO126" s="1012"/>
      <c r="AP126" s="1014" t="s">
        <v>129</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480</v>
      </c>
      <c r="CQ126" s="1002"/>
      <c r="CR126" s="1002"/>
      <c r="CS126" s="1002"/>
      <c r="CT126" s="1002"/>
      <c r="CU126" s="1002"/>
      <c r="CV126" s="1002"/>
      <c r="CW126" s="1002"/>
      <c r="CX126" s="1002"/>
      <c r="CY126" s="1002"/>
      <c r="CZ126" s="1002"/>
      <c r="DA126" s="1002"/>
      <c r="DB126" s="1002"/>
      <c r="DC126" s="1002"/>
      <c r="DD126" s="1002"/>
      <c r="DE126" s="1002"/>
      <c r="DF126" s="1003"/>
      <c r="DG126" s="971" t="s">
        <v>129</v>
      </c>
      <c r="DH126" s="972"/>
      <c r="DI126" s="972"/>
      <c r="DJ126" s="972"/>
      <c r="DK126" s="972"/>
      <c r="DL126" s="972" t="s">
        <v>129</v>
      </c>
      <c r="DM126" s="972"/>
      <c r="DN126" s="972"/>
      <c r="DO126" s="972"/>
      <c r="DP126" s="972"/>
      <c r="DQ126" s="972" t="s">
        <v>129</v>
      </c>
      <c r="DR126" s="972"/>
      <c r="DS126" s="972"/>
      <c r="DT126" s="972"/>
      <c r="DU126" s="972"/>
      <c r="DV126" s="973" t="s">
        <v>129</v>
      </c>
      <c r="DW126" s="973"/>
      <c r="DX126" s="973"/>
      <c r="DY126" s="973"/>
      <c r="DZ126" s="974"/>
    </row>
    <row r="127" spans="1:130" s="246" customFormat="1" ht="26.25" customHeight="1" x14ac:dyDescent="0.15">
      <c r="A127" s="1112"/>
      <c r="B127" s="1000"/>
      <c r="C127" s="1054" t="s">
        <v>481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4</v>
      </c>
      <c r="AB127" s="1011"/>
      <c r="AC127" s="1011"/>
      <c r="AD127" s="1011"/>
      <c r="AE127" s="1012"/>
      <c r="AF127" s="1013" t="s">
        <v>129</v>
      </c>
      <c r="AG127" s="1011"/>
      <c r="AH127" s="1011"/>
      <c r="AI127" s="1011"/>
      <c r="AJ127" s="1012"/>
      <c r="AK127" s="1013" t="s">
        <v>129</v>
      </c>
      <c r="AL127" s="1011"/>
      <c r="AM127" s="1011"/>
      <c r="AN127" s="1011"/>
      <c r="AO127" s="1012"/>
      <c r="AP127" s="1014" t="s">
        <v>129</v>
      </c>
      <c r="AQ127" s="1015"/>
      <c r="AR127" s="1015"/>
      <c r="AS127" s="1015"/>
      <c r="AT127" s="1016"/>
      <c r="AU127" s="282"/>
      <c r="AV127" s="282"/>
      <c r="AW127" s="282"/>
      <c r="AX127" s="1084" t="s">
        <v>482</v>
      </c>
      <c r="AY127" s="1085"/>
      <c r="AZ127" s="1085"/>
      <c r="BA127" s="1085"/>
      <c r="BB127" s="1085"/>
      <c r="BC127" s="1085"/>
      <c r="BD127" s="1085"/>
      <c r="BE127" s="1086"/>
      <c r="BF127" s="1087" t="s">
        <v>483</v>
      </c>
      <c r="BG127" s="1085"/>
      <c r="BH127" s="1085"/>
      <c r="BI127" s="1085"/>
      <c r="BJ127" s="1085"/>
      <c r="BK127" s="1085"/>
      <c r="BL127" s="1086"/>
      <c r="BM127" s="1087" t="s">
        <v>484</v>
      </c>
      <c r="BN127" s="1085"/>
      <c r="BO127" s="1085"/>
      <c r="BP127" s="1085"/>
      <c r="BQ127" s="1085"/>
      <c r="BR127" s="1085"/>
      <c r="BS127" s="1086"/>
      <c r="BT127" s="1087" t="s">
        <v>485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486</v>
      </c>
      <c r="CQ127" s="1002"/>
      <c r="CR127" s="1002"/>
      <c r="CS127" s="1002"/>
      <c r="CT127" s="1002"/>
      <c r="CU127" s="1002"/>
      <c r="CV127" s="1002"/>
      <c r="CW127" s="1002"/>
      <c r="CX127" s="1002"/>
      <c r="CY127" s="1002"/>
      <c r="CZ127" s="1002"/>
      <c r="DA127" s="1002"/>
      <c r="DB127" s="1002"/>
      <c r="DC127" s="1002"/>
      <c r="DD127" s="1002"/>
      <c r="DE127" s="1002"/>
      <c r="DF127" s="1003"/>
      <c r="DG127" s="971" t="s">
        <v>129</v>
      </c>
      <c r="DH127" s="972"/>
      <c r="DI127" s="972"/>
      <c r="DJ127" s="972"/>
      <c r="DK127" s="972"/>
      <c r="DL127" s="972" t="s">
        <v>129</v>
      </c>
      <c r="DM127" s="972"/>
      <c r="DN127" s="972"/>
      <c r="DO127" s="972"/>
      <c r="DP127" s="972"/>
      <c r="DQ127" s="972" t="s">
        <v>129</v>
      </c>
      <c r="DR127" s="972"/>
      <c r="DS127" s="972"/>
      <c r="DT127" s="972"/>
      <c r="DU127" s="972"/>
      <c r="DV127" s="973" t="s">
        <v>476</v>
      </c>
      <c r="DW127" s="973"/>
      <c r="DX127" s="973"/>
      <c r="DY127" s="973"/>
      <c r="DZ127" s="974"/>
    </row>
    <row r="128" spans="1:130" s="246" customFormat="1" ht="26.25" customHeight="1" thickBot="1" x14ac:dyDescent="0.2">
      <c r="A128" s="1095" t="s">
        <v>487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488</v>
      </c>
      <c r="X128" s="1097"/>
      <c r="Y128" s="1097"/>
      <c r="Z128" s="1098"/>
      <c r="AA128" s="1099">
        <v>89710</v>
      </c>
      <c r="AB128" s="1100"/>
      <c r="AC128" s="1100"/>
      <c r="AD128" s="1100"/>
      <c r="AE128" s="1101"/>
      <c r="AF128" s="1102">
        <v>123311</v>
      </c>
      <c r="AG128" s="1100"/>
      <c r="AH128" s="1100"/>
      <c r="AI128" s="1100"/>
      <c r="AJ128" s="1101"/>
      <c r="AK128" s="1102">
        <v>122761</v>
      </c>
      <c r="AL128" s="1100"/>
      <c r="AM128" s="1100"/>
      <c r="AN128" s="1100"/>
      <c r="AO128" s="1101"/>
      <c r="AP128" s="1103"/>
      <c r="AQ128" s="1104"/>
      <c r="AR128" s="1104"/>
      <c r="AS128" s="1104"/>
      <c r="AT128" s="1105"/>
      <c r="AU128" s="282"/>
      <c r="AV128" s="282"/>
      <c r="AW128" s="282"/>
      <c r="AX128" s="940" t="s">
        <v>489</v>
      </c>
      <c r="AY128" s="941"/>
      <c r="AZ128" s="941"/>
      <c r="BA128" s="941"/>
      <c r="BB128" s="941"/>
      <c r="BC128" s="941"/>
      <c r="BD128" s="941"/>
      <c r="BE128" s="942"/>
      <c r="BF128" s="1106" t="s">
        <v>476</v>
      </c>
      <c r="BG128" s="1107"/>
      <c r="BH128" s="1107"/>
      <c r="BI128" s="1107"/>
      <c r="BJ128" s="1107"/>
      <c r="BK128" s="1107"/>
      <c r="BL128" s="1108"/>
      <c r="BM128" s="1106">
        <v>14.51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490</v>
      </c>
      <c r="CQ128" s="1089"/>
      <c r="CR128" s="1089"/>
      <c r="CS128" s="1089"/>
      <c r="CT128" s="1089"/>
      <c r="CU128" s="1089"/>
      <c r="CV128" s="1089"/>
      <c r="CW128" s="1089"/>
      <c r="CX128" s="1089"/>
      <c r="CY128" s="1089"/>
      <c r="CZ128" s="1089"/>
      <c r="DA128" s="1089"/>
      <c r="DB128" s="1089"/>
      <c r="DC128" s="1089"/>
      <c r="DD128" s="1089"/>
      <c r="DE128" s="1089"/>
      <c r="DF128" s="1090"/>
      <c r="DG128" s="1091" t="s">
        <v>129</v>
      </c>
      <c r="DH128" s="1092"/>
      <c r="DI128" s="1092"/>
      <c r="DJ128" s="1092"/>
      <c r="DK128" s="1092"/>
      <c r="DL128" s="1092" t="s">
        <v>477</v>
      </c>
      <c r="DM128" s="1092"/>
      <c r="DN128" s="1092"/>
      <c r="DO128" s="1092"/>
      <c r="DP128" s="1092"/>
      <c r="DQ128" s="1092" t="s">
        <v>129</v>
      </c>
      <c r="DR128" s="1092"/>
      <c r="DS128" s="1092"/>
      <c r="DT128" s="1092"/>
      <c r="DU128" s="1092"/>
      <c r="DV128" s="1093" t="s">
        <v>129</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491</v>
      </c>
      <c r="X129" s="1126"/>
      <c r="Y129" s="1126"/>
      <c r="Z129" s="1127"/>
      <c r="AA129" s="1010">
        <v>5886336</v>
      </c>
      <c r="AB129" s="1011"/>
      <c r="AC129" s="1011"/>
      <c r="AD129" s="1011"/>
      <c r="AE129" s="1012"/>
      <c r="AF129" s="1013">
        <v>5780140</v>
      </c>
      <c r="AG129" s="1011"/>
      <c r="AH129" s="1011"/>
      <c r="AI129" s="1011"/>
      <c r="AJ129" s="1012"/>
      <c r="AK129" s="1013">
        <v>5864040</v>
      </c>
      <c r="AL129" s="1011"/>
      <c r="AM129" s="1011"/>
      <c r="AN129" s="1011"/>
      <c r="AO129" s="1012"/>
      <c r="AP129" s="1128"/>
      <c r="AQ129" s="1129"/>
      <c r="AR129" s="1129"/>
      <c r="AS129" s="1129"/>
      <c r="AT129" s="1130"/>
      <c r="AU129" s="284"/>
      <c r="AV129" s="284"/>
      <c r="AW129" s="284"/>
      <c r="AX129" s="1119" t="s">
        <v>492</v>
      </c>
      <c r="AY129" s="1002"/>
      <c r="AZ129" s="1002"/>
      <c r="BA129" s="1002"/>
      <c r="BB129" s="1002"/>
      <c r="BC129" s="1002"/>
      <c r="BD129" s="1002"/>
      <c r="BE129" s="1003"/>
      <c r="BF129" s="1120" t="s">
        <v>477</v>
      </c>
      <c r="BG129" s="1121"/>
      <c r="BH129" s="1121"/>
      <c r="BI129" s="1121"/>
      <c r="BJ129" s="1121"/>
      <c r="BK129" s="1121"/>
      <c r="BL129" s="1122"/>
      <c r="BM129" s="1120">
        <v>19.510000000000002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493</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494</v>
      </c>
      <c r="X130" s="1126"/>
      <c r="Y130" s="1126"/>
      <c r="Z130" s="1127"/>
      <c r="AA130" s="1010">
        <v>1098486</v>
      </c>
      <c r="AB130" s="1011"/>
      <c r="AC130" s="1011"/>
      <c r="AD130" s="1011"/>
      <c r="AE130" s="1012"/>
      <c r="AF130" s="1013">
        <v>1104166</v>
      </c>
      <c r="AG130" s="1011"/>
      <c r="AH130" s="1011"/>
      <c r="AI130" s="1011"/>
      <c r="AJ130" s="1012"/>
      <c r="AK130" s="1013">
        <v>1130947</v>
      </c>
      <c r="AL130" s="1011"/>
      <c r="AM130" s="1011"/>
      <c r="AN130" s="1011"/>
      <c r="AO130" s="1012"/>
      <c r="AP130" s="1128"/>
      <c r="AQ130" s="1129"/>
      <c r="AR130" s="1129"/>
      <c r="AS130" s="1129"/>
      <c r="AT130" s="1130"/>
      <c r="AU130" s="284"/>
      <c r="AV130" s="284"/>
      <c r="AW130" s="284"/>
      <c r="AX130" s="1119" t="s">
        <v>495</v>
      </c>
      <c r="AY130" s="1002"/>
      <c r="AZ130" s="1002"/>
      <c r="BA130" s="1002"/>
      <c r="BB130" s="1002"/>
      <c r="BC130" s="1002"/>
      <c r="BD130" s="1002"/>
      <c r="BE130" s="1003"/>
      <c r="BF130" s="1156">
        <v>12.6</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496</v>
      </c>
      <c r="X131" s="1164"/>
      <c r="Y131" s="1164"/>
      <c r="Z131" s="1165"/>
      <c r="AA131" s="1057">
        <v>4787850</v>
      </c>
      <c r="AB131" s="1036"/>
      <c r="AC131" s="1036"/>
      <c r="AD131" s="1036"/>
      <c r="AE131" s="1037"/>
      <c r="AF131" s="1035">
        <v>4675974</v>
      </c>
      <c r="AG131" s="1036"/>
      <c r="AH131" s="1036"/>
      <c r="AI131" s="1036"/>
      <c r="AJ131" s="1037"/>
      <c r="AK131" s="1035">
        <v>4733093</v>
      </c>
      <c r="AL131" s="1036"/>
      <c r="AM131" s="1036"/>
      <c r="AN131" s="1036"/>
      <c r="AO131" s="1037"/>
      <c r="AP131" s="1166"/>
      <c r="AQ131" s="1167"/>
      <c r="AR131" s="1167"/>
      <c r="AS131" s="1167"/>
      <c r="AT131" s="1168"/>
      <c r="AU131" s="284"/>
      <c r="AV131" s="284"/>
      <c r="AW131" s="284"/>
      <c r="AX131" s="1138" t="s">
        <v>497</v>
      </c>
      <c r="AY131" s="1089"/>
      <c r="AZ131" s="1089"/>
      <c r="BA131" s="1089"/>
      <c r="BB131" s="1089"/>
      <c r="BC131" s="1089"/>
      <c r="BD131" s="1089"/>
      <c r="BE131" s="1090"/>
      <c r="BF131" s="1139">
        <v>111.7</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498</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499</v>
      </c>
      <c r="W132" s="1149"/>
      <c r="X132" s="1149"/>
      <c r="Y132" s="1149"/>
      <c r="Z132" s="1150"/>
      <c r="AA132" s="1151">
        <v>12.17667638</v>
      </c>
      <c r="AB132" s="1152"/>
      <c r="AC132" s="1152"/>
      <c r="AD132" s="1152"/>
      <c r="AE132" s="1153"/>
      <c r="AF132" s="1154">
        <v>13.0923953</v>
      </c>
      <c r="AG132" s="1152"/>
      <c r="AH132" s="1152"/>
      <c r="AI132" s="1152"/>
      <c r="AJ132" s="1153"/>
      <c r="AK132" s="1154">
        <v>12.716166790000001</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500</v>
      </c>
      <c r="W133" s="1132"/>
      <c r="X133" s="1132"/>
      <c r="Y133" s="1132"/>
      <c r="Z133" s="1133"/>
      <c r="AA133" s="1134">
        <v>10.8</v>
      </c>
      <c r="AB133" s="1135"/>
      <c r="AC133" s="1135"/>
      <c r="AD133" s="1135"/>
      <c r="AE133" s="1136"/>
      <c r="AF133" s="1134">
        <v>11.6</v>
      </c>
      <c r="AG133" s="1135"/>
      <c r="AH133" s="1135"/>
      <c r="AI133" s="1135"/>
      <c r="AJ133" s="1136"/>
      <c r="AK133" s="1134">
        <v>12.6</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WvaBrVvp6JHDHGZM42GUSiwPbPVPm+mdkmTgC4DU16KdCJJkLpqZHw2WBIDXftWrYH+/7mJQRNTcAP2SZvHkA==" saltValue="KvmsU1hHH4m14HCIubnu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PCVEkrSVAJT9MS2fFlPk14fEHlU1fqmRC08O5OLhTGoG34cEMvOjmYeZRWyOqPG/HOfmihlue86BdWQri5aGA==" saltValue="dfpEyFSZqJNkK18yebC0e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view="pageBreakPreview" zoomScale="55" zoomScaleNormal="145" zoomScaleSheetLayoutView="55" zoomScalePageLayoutView="85" workbookViewId="0">
      <selection sqref="A1:A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lXmTJ0qTWxByE2zr1anFIIxRZajywKbr9TNUhznV5XoTmzZXQ/9kizV5boSDmKggeztg6zLksLK7oJWb3Zljg==" saltValue="Fsp190RXOOl2Bgu9dW0tP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504</v>
      </c>
      <c r="AP7" s="303"/>
      <c r="AQ7" s="304" t="s">
        <v>505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506</v>
      </c>
      <c r="AQ8" s="310" t="s">
        <v>507</v>
      </c>
      <c r="AR8" s="311" t="s">
        <v>508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509</v>
      </c>
      <c r="AL9" s="1175"/>
      <c r="AM9" s="1175"/>
      <c r="AN9" s="1176"/>
      <c r="AO9" s="312">
        <v>1424319</v>
      </c>
      <c r="AP9" s="312">
        <v>83932</v>
      </c>
      <c r="AQ9" s="313">
        <v>91459</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510</v>
      </c>
      <c r="AL10" s="1175"/>
      <c r="AM10" s="1175"/>
      <c r="AN10" s="1176"/>
      <c r="AO10" s="315">
        <v>104965</v>
      </c>
      <c r="AP10" s="315">
        <v>6185</v>
      </c>
      <c r="AQ10" s="316">
        <v>7901</v>
      </c>
      <c r="AR10" s="317">
        <v>-21.7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511</v>
      </c>
      <c r="AL11" s="1175"/>
      <c r="AM11" s="1175"/>
      <c r="AN11" s="1176"/>
      <c r="AO11" s="315">
        <v>255151</v>
      </c>
      <c r="AP11" s="315">
        <v>15035</v>
      </c>
      <c r="AQ11" s="316">
        <v>14810</v>
      </c>
      <c r="AR11" s="317">
        <v>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512</v>
      </c>
      <c r="AL12" s="1175"/>
      <c r="AM12" s="1175"/>
      <c r="AN12" s="1176"/>
      <c r="AO12" s="315" t="s">
        <v>513</v>
      </c>
      <c r="AP12" s="315" t="s">
        <v>513</v>
      </c>
      <c r="AQ12" s="316">
        <v>2479</v>
      </c>
      <c r="AR12" s="317" t="s">
        <v>513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514</v>
      </c>
      <c r="AL13" s="1175"/>
      <c r="AM13" s="1175"/>
      <c r="AN13" s="1176"/>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515</v>
      </c>
      <c r="AL14" s="1175"/>
      <c r="AM14" s="1175"/>
      <c r="AN14" s="1176"/>
      <c r="AO14" s="315">
        <v>65412</v>
      </c>
      <c r="AP14" s="315">
        <v>3855</v>
      </c>
      <c r="AQ14" s="316">
        <v>6599</v>
      </c>
      <c r="AR14" s="317">
        <v>-41.6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516</v>
      </c>
      <c r="AL15" s="1175"/>
      <c r="AM15" s="1175"/>
      <c r="AN15" s="1176"/>
      <c r="AO15" s="315">
        <v>48347</v>
      </c>
      <c r="AP15" s="315">
        <v>2849</v>
      </c>
      <c r="AQ15" s="316">
        <v>2390</v>
      </c>
      <c r="AR15" s="317">
        <v>19.2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517</v>
      </c>
      <c r="AL16" s="1178"/>
      <c r="AM16" s="1178"/>
      <c r="AN16" s="1179"/>
      <c r="AO16" s="315">
        <v>-156797</v>
      </c>
      <c r="AP16" s="315">
        <v>-9240</v>
      </c>
      <c r="AQ16" s="316">
        <v>-8364</v>
      </c>
      <c r="AR16" s="317">
        <v>10.5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1741397</v>
      </c>
      <c r="AP17" s="315">
        <v>102616</v>
      </c>
      <c r="AQ17" s="316">
        <v>117274</v>
      </c>
      <c r="AR17" s="317">
        <v>-12.5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519</v>
      </c>
      <c r="AP20" s="323" t="s">
        <v>520</v>
      </c>
      <c r="AQ20" s="324" t="s">
        <v>521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522</v>
      </c>
      <c r="AL21" s="1170"/>
      <c r="AM21" s="1170"/>
      <c r="AN21" s="1171"/>
      <c r="AO21" s="327">
        <v>10.02</v>
      </c>
      <c r="AP21" s="328">
        <v>10.89</v>
      </c>
      <c r="AQ21" s="329">
        <v>-0.87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523</v>
      </c>
      <c r="AL22" s="1170"/>
      <c r="AM22" s="1170"/>
      <c r="AN22" s="1171"/>
      <c r="AO22" s="332">
        <v>97</v>
      </c>
      <c r="AP22" s="333">
        <v>95.2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504</v>
      </c>
      <c r="AP30" s="303"/>
      <c r="AQ30" s="304" t="s">
        <v>505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506</v>
      </c>
      <c r="AQ31" s="310" t="s">
        <v>507</v>
      </c>
      <c r="AR31" s="311" t="s">
        <v>508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527</v>
      </c>
      <c r="AL32" s="1186"/>
      <c r="AM32" s="1186"/>
      <c r="AN32" s="1187"/>
      <c r="AO32" s="342">
        <v>1516842</v>
      </c>
      <c r="AP32" s="342">
        <v>89384</v>
      </c>
      <c r="AQ32" s="343">
        <v>72398</v>
      </c>
      <c r="AR32" s="344">
        <v>23.5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528</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529</v>
      </c>
      <c r="AL34" s="1186"/>
      <c r="AM34" s="1186"/>
      <c r="AN34" s="1187"/>
      <c r="AO34" s="342" t="s">
        <v>513</v>
      </c>
      <c r="AP34" s="342" t="s">
        <v>513</v>
      </c>
      <c r="AQ34" s="343" t="s">
        <v>513</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530</v>
      </c>
      <c r="AL35" s="1186"/>
      <c r="AM35" s="1186"/>
      <c r="AN35" s="1187"/>
      <c r="AO35" s="342">
        <v>263232</v>
      </c>
      <c r="AP35" s="342">
        <v>15512</v>
      </c>
      <c r="AQ35" s="343">
        <v>20018</v>
      </c>
      <c r="AR35" s="344">
        <v>-22.5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531</v>
      </c>
      <c r="AL36" s="1186"/>
      <c r="AM36" s="1186"/>
      <c r="AN36" s="1187"/>
      <c r="AO36" s="342">
        <v>75502</v>
      </c>
      <c r="AP36" s="342">
        <v>4449</v>
      </c>
      <c r="AQ36" s="343">
        <v>2674</v>
      </c>
      <c r="AR36" s="344">
        <v>66.400000000000006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532</v>
      </c>
      <c r="AL37" s="1186"/>
      <c r="AM37" s="1186"/>
      <c r="AN37" s="1187"/>
      <c r="AO37" s="342" t="s">
        <v>513</v>
      </c>
      <c r="AP37" s="342" t="s">
        <v>513</v>
      </c>
      <c r="AQ37" s="343">
        <v>1011</v>
      </c>
      <c r="AR37" s="344" t="s">
        <v>513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533</v>
      </c>
      <c r="AL38" s="1189"/>
      <c r="AM38" s="1189"/>
      <c r="AN38" s="1190"/>
      <c r="AO38" s="345" t="s">
        <v>513</v>
      </c>
      <c r="AP38" s="345" t="s">
        <v>513</v>
      </c>
      <c r="AQ38" s="346">
        <v>5</v>
      </c>
      <c r="AR38" s="334" t="s">
        <v>513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534</v>
      </c>
      <c r="AL39" s="1189"/>
      <c r="AM39" s="1189"/>
      <c r="AN39" s="1190"/>
      <c r="AO39" s="342">
        <v>-122761</v>
      </c>
      <c r="AP39" s="342">
        <v>-7234</v>
      </c>
      <c r="AQ39" s="343">
        <v>-2985</v>
      </c>
      <c r="AR39" s="344">
        <v>142.30000000000001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535</v>
      </c>
      <c r="AL40" s="1186"/>
      <c r="AM40" s="1186"/>
      <c r="AN40" s="1187"/>
      <c r="AO40" s="342">
        <v>-1130947</v>
      </c>
      <c r="AP40" s="342">
        <v>-66644</v>
      </c>
      <c r="AQ40" s="343">
        <v>-64844</v>
      </c>
      <c r="AR40" s="344">
        <v>2.8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601868</v>
      </c>
      <c r="AP41" s="342">
        <v>35467</v>
      </c>
      <c r="AQ41" s="343">
        <v>28277</v>
      </c>
      <c r="AR41" s="344">
        <v>25.4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504</v>
      </c>
      <c r="AN49" s="1182" t="s">
        <v>539</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540</v>
      </c>
      <c r="AO50" s="359" t="s">
        <v>541</v>
      </c>
      <c r="AP50" s="360" t="s">
        <v>542</v>
      </c>
      <c r="AQ50" s="361" t="s">
        <v>543</v>
      </c>
      <c r="AR50" s="362" t="s">
        <v>544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545</v>
      </c>
      <c r="AL51" s="355"/>
      <c r="AM51" s="363">
        <v>1723489</v>
      </c>
      <c r="AN51" s="364">
        <v>95728</v>
      </c>
      <c r="AO51" s="365">
        <v>-5.9</v>
      </c>
      <c r="AP51" s="366">
        <v>101693</v>
      </c>
      <c r="AQ51" s="367">
        <v>-13.9</v>
      </c>
      <c r="AR51" s="368">
        <v>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546</v>
      </c>
      <c r="AM52" s="371">
        <v>1048302</v>
      </c>
      <c r="AN52" s="372">
        <v>58226</v>
      </c>
      <c r="AO52" s="373">
        <v>-2.2000000000000002</v>
      </c>
      <c r="AP52" s="374">
        <v>51066</v>
      </c>
      <c r="AQ52" s="375">
        <v>-6.5</v>
      </c>
      <c r="AR52" s="376">
        <v>4.3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547</v>
      </c>
      <c r="AL53" s="355"/>
      <c r="AM53" s="363">
        <v>3095076</v>
      </c>
      <c r="AN53" s="364">
        <v>174538</v>
      </c>
      <c r="AO53" s="365">
        <v>82.3</v>
      </c>
      <c r="AP53" s="366">
        <v>96635</v>
      </c>
      <c r="AQ53" s="367">
        <v>-5</v>
      </c>
      <c r="AR53" s="368">
        <v>87.3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546</v>
      </c>
      <c r="AM54" s="371">
        <v>2263194</v>
      </c>
      <c r="AN54" s="372">
        <v>127626</v>
      </c>
      <c r="AO54" s="373">
        <v>119.2</v>
      </c>
      <c r="AP54" s="374">
        <v>44408</v>
      </c>
      <c r="AQ54" s="375">
        <v>-13</v>
      </c>
      <c r="AR54" s="376">
        <v>132.19999999999999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548</v>
      </c>
      <c r="AL55" s="355"/>
      <c r="AM55" s="363">
        <v>2025385</v>
      </c>
      <c r="AN55" s="364">
        <v>116268</v>
      </c>
      <c r="AO55" s="365">
        <v>-33.4</v>
      </c>
      <c r="AP55" s="366">
        <v>97062</v>
      </c>
      <c r="AQ55" s="367">
        <v>0.4</v>
      </c>
      <c r="AR55" s="368">
        <v>-33.799999999999997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546</v>
      </c>
      <c r="AM56" s="371">
        <v>1026053</v>
      </c>
      <c r="AN56" s="372">
        <v>58901</v>
      </c>
      <c r="AO56" s="373">
        <v>-53.8</v>
      </c>
      <c r="AP56" s="374">
        <v>50112</v>
      </c>
      <c r="AQ56" s="375">
        <v>12.8</v>
      </c>
      <c r="AR56" s="376">
        <v>-66.599999999999994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549</v>
      </c>
      <c r="AL57" s="355"/>
      <c r="AM57" s="363">
        <v>1788193</v>
      </c>
      <c r="AN57" s="364">
        <v>104098</v>
      </c>
      <c r="AO57" s="365">
        <v>-10.5</v>
      </c>
      <c r="AP57" s="366">
        <v>106005</v>
      </c>
      <c r="AQ57" s="367">
        <v>9.1999999999999993</v>
      </c>
      <c r="AR57" s="368">
        <v>-19.7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546</v>
      </c>
      <c r="AM58" s="371">
        <v>485495</v>
      </c>
      <c r="AN58" s="372">
        <v>28263</v>
      </c>
      <c r="AO58" s="373">
        <v>-52</v>
      </c>
      <c r="AP58" s="374">
        <v>58359</v>
      </c>
      <c r="AQ58" s="375">
        <v>16.5</v>
      </c>
      <c r="AR58" s="376">
        <v>-68.5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550</v>
      </c>
      <c r="AL59" s="355"/>
      <c r="AM59" s="363">
        <v>994379</v>
      </c>
      <c r="AN59" s="364">
        <v>58596</v>
      </c>
      <c r="AO59" s="365">
        <v>-43.7</v>
      </c>
      <c r="AP59" s="366">
        <v>98507</v>
      </c>
      <c r="AQ59" s="367">
        <v>-7.1</v>
      </c>
      <c r="AR59" s="368">
        <v>-36.6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546</v>
      </c>
      <c r="AM60" s="371">
        <v>483323</v>
      </c>
      <c r="AN60" s="372">
        <v>28481</v>
      </c>
      <c r="AO60" s="373">
        <v>0.8</v>
      </c>
      <c r="AP60" s="374">
        <v>47567</v>
      </c>
      <c r="AQ60" s="375">
        <v>-18.5</v>
      </c>
      <c r="AR60" s="376">
        <v>19.3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551</v>
      </c>
      <c r="AL61" s="377"/>
      <c r="AM61" s="378">
        <v>1925304</v>
      </c>
      <c r="AN61" s="379">
        <v>109846</v>
      </c>
      <c r="AO61" s="380">
        <v>-2.2000000000000002</v>
      </c>
      <c r="AP61" s="381">
        <v>99980</v>
      </c>
      <c r="AQ61" s="382">
        <v>-3.3</v>
      </c>
      <c r="AR61" s="368">
        <v>1.1000000000000001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546</v>
      </c>
      <c r="AM62" s="371">
        <v>1061273</v>
      </c>
      <c r="AN62" s="372">
        <v>60299</v>
      </c>
      <c r="AO62" s="373">
        <v>2.4</v>
      </c>
      <c r="AP62" s="374">
        <v>50302</v>
      </c>
      <c r="AQ62" s="375">
        <v>-1.7</v>
      </c>
      <c r="AR62" s="376">
        <v>4.0999999999999996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PzuEoNOdw9dFx2ZQWwZQ3XjqlhDZirXhIjAQlbSZjWNbV4fDEAW6+IHqb90MCj+UNMTvjDxR9Rna1a93QSHg==" saltValue="2Yy2dMMVGnT526Iy+6RF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7k+RlexC4+jxsKoWbhXUBbOKWdciPCZhXdHeWXUjsp0T0e785euAOu+J0WVGLeUjkxoFulwKMZnwOWlSpuw1Q==" saltValue="HaqewMG2nQni2tca4MJe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6YwVp7PLVoCdfu1taE3WBvGAV4fBfqmdvtZ2MQvAMygeouHAca5oRF6wJe2X3t2cgapeqc8W1CatgNmkKtJ6w==" saltValue="jjvTbh2ukn0fQsgq8kyi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94" t="s">
        <v>3</v>
      </c>
      <c r="D47" s="1194"/>
      <c r="E47" s="1195"/>
      <c r="F47" s="11">
        <v>21.86</v>
      </c>
      <c r="G47" s="12">
        <v>21.44</v>
      </c>
      <c r="H47" s="12">
        <v>18.63</v>
      </c>
      <c r="I47" s="12">
        <v>14.7</v>
      </c>
      <c r="J47" s="13">
        <v>13.65</v>
      </c>
    </row>
    <row r="48" spans="2:10" ht="57.75" customHeight="1" x14ac:dyDescent="0.15">
      <c r="B48" s="14"/>
      <c r="C48" s="1196" t="s">
        <v>4</v>
      </c>
      <c r="D48" s="1196"/>
      <c r="E48" s="1197"/>
      <c r="F48" s="15">
        <v>5.23</v>
      </c>
      <c r="G48" s="16">
        <v>6.25</v>
      </c>
      <c r="H48" s="16">
        <v>4.3499999999999996</v>
      </c>
      <c r="I48" s="16">
        <v>4.33</v>
      </c>
      <c r="J48" s="17">
        <v>4.01</v>
      </c>
    </row>
    <row r="49" spans="2:10" ht="57.75" customHeight="1" thickBot="1" x14ac:dyDescent="0.2">
      <c r="B49" s="18"/>
      <c r="C49" s="1198" t="s">
        <v>5</v>
      </c>
      <c r="D49" s="1198"/>
      <c r="E49" s="1199"/>
      <c r="F49" s="19" t="s">
        <v>560</v>
      </c>
      <c r="G49" s="20">
        <v>1.46</v>
      </c>
      <c r="H49" s="20" t="s">
        <v>561</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P7aJGjRDZj2nQy3ET7J/XDIFgcs1M35rJbEr1mLEphgB7HoMDF95Q6S7BvnPrnIfetHCeL3SPau32CLowF3mA==" saltValue="tofMFcPOJ16Gw3/Ub4wN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2020-03-12T23:50:33Z</cp:lastPrinted>
  <dcterms:created xsi:type="dcterms:W3CDTF">2020-02-10T05:05:14Z</dcterms:created>
  <dcterms:modified xsi:type="dcterms:W3CDTF">2020-11-16T05:22:20Z</dcterms:modified>
  <cp:category/>
</cp:coreProperties>
</file>