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HP掲載\"/>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<sst xmlns="http://schemas.openxmlformats.org/spreadsheetml/2006/main" count="1135" uniqueCount="611">
  <si>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</si>
  <si>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</si>
  <si>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</si>
  <si>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</si>
  <si>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</si>
  <si>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</si>
  <si>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</si>
  <si>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</si>
  <si>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</si>
  <si>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</si>
  <si>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</si>
  <si>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</si>
  <si>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</si>
  <si>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</si>
  <si>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</si>
  <si>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</si>
  <si>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</si>
  <si>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</si>
  <si>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</si>
  <si>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</si>
  <si>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</si>
  <si>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</si>
  <si>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</si>
  <si>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</si>
  <si>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</si>
  <si>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</si>
  <si>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</si>
  <si>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</si>
  <si>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</si>
  <si>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</si>
  <si>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</si>
  <si>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</si>
  <si>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</si>
  <si>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</si>
  <si>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</si>
  <si>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</si>
  <si>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</si>
  <si>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</si>
  <si>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</si>
  <si>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</si>
  <si>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</si>
  <si>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</si>
  <si>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</si>
  <si>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</si>
  <si>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</si>
  <si>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</si>
  <si>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</si>
  <si>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</si>
  <si>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</si>
  <si>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</si>
  <si>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</si>
  <si>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</si>
  <si>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</si>
  <si>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</si>
  <si>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</si>
  <si>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</si>
  <si>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</si>
  <si>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</si>
  <si>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</si>
  <si>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</si>
  <si>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</si>
  <si>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</si>
  <si>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</si>
  <si>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</si>
  <si>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</si>
  <si>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</si>
  <si>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</si>
  <si>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</si>
  <si>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</si>
  <si>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</si>
  <si>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</si>
  <si>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</si>
  <si>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</si>
  <si>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</si>
  <si>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</si>
  <si>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</si>
  <si>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</si>
  <si>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</si>
  <si>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</si>
  <si>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</si>
  <si>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</si>
  <si>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</si>
  <si>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</si>
  <si>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</si>
  <si>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</si>
  <si>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</si>
  <si>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</si>
  <si>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</si>
  <si>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</si>
  <si>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</si>
  <si>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</si>
  <si>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</si>
  <si>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</si>
  <si>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</si>
  <si>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</si>
  <si>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</si>
  <si>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</si>
  <si>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</si>
  <si>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</si>
  <si>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</si>
  <si>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</si>
  <si>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</si>
  <si>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</si>
  <si>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</si>
  <si>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</si>
  <si>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</si>
  <si>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</si>
  <si>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</si>
  <si>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</si>
  <si>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</si>
  <si>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</si>
  <si>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</si>
  <si>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</si>
  <si>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</si>
  <si>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</si>
  <si>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</si>
  <si>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</si>
  <si>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</si>
  <si>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</si>
  <si>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</si>
  <si>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</si>
  <si>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</si>
  <si>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</si>
  <si>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</si>
  <si>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</si>
  <si>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</si>
  <si>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</si>
  <si>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</si>
  <si>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</si>
  <si>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</si>
  <si>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</si>
  <si>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</si>
  <si>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</si>
  <si>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</si>
  <si>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</si>
  <si>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</si>
  <si>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</si>
  <si>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</si>
  <si>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</si>
  <si>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</si>
  <si>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</si>
  <si>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</si>
  <si>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</si>
  <si>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</si>
  <si>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</si>
  <si>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</si>
  <si>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</si>
  <si>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</si>
  <si>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</si>
  <si>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</si>
  <si>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</si>
  <si>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</si>
  <si>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</si>
  <si>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病院事業会計</t>
    <phoneticPr fontId="5"/>
  </si>
  <si>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</si>
  <si>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</si>
  <si>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</si>
  <si>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</si>
  <si>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</si>
  <si>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</si>
  <si>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</si>
  <si>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</si>
  <si>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</si>
  <si>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</si>
  <si>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</si>
  <si>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</si>
  <si>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</si>
  <si>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</si>
  <si>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</si>
  <si>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</si>
  <si>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</si>
  <si>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</si>
  <si>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</si>
  <si>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</si>
  <si>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</si>
  <si>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</si>
  <si>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</si>
  <si>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</si>
  <si>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</si>
  <si>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</si>
  <si>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</si>
  <si>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</si>
  <si>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</si>
  <si>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</si>
  <si>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</si>
  <si>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</si>
  <si>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</si>
  <si>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</si>
  <si>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</si>
  <si>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</si>
  <si>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</si>
  <si>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</si>
  <si>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</si>
  <si>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</si>
  <si>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</si>
  <si>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</si>
  <si>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</si>
  <si>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</si>
  <si>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</si>
  <si>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</si>
  <si>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</si>
  <si>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</si>
  <si>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</si>
  <si>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</si>
  <si>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</si>
  <si>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</si>
  <si>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</si>
  <si>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</si>
  <si>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</si>
  <si>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</si>
  <si>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</si>
  <si>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</si>
  <si>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</si>
  <si>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</si>
  <si>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</si>
  <si>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和歌山県海南市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</si>
  <si>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</si>
  <si>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</si>
  <si>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</si>
  <si>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</si>
  <si>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</si>
  <si>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</si>
  <si>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</si>
  <si>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</si>
  <si>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</si>
  <si>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</si>
  <si>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</si>
  <si>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</si>
  <si>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</si>
  <si>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</si>
  <si>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</si>
  <si>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</si>
  <si>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</si>
  <si>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</si>
  <si>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</si>
  <si>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</si>
  <si>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</si>
  <si>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</si>
  <si>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</si>
  <si>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</si>
  <si>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</si>
  <si>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</si>
  <si>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</si>
  <si>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</si>
  <si>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</si>
  <si>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</si>
  <si>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</si>
  <si>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</si>
  <si>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</si>
  <si>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</si>
  <si>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</si>
  <si>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</si>
  <si>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</si>
  <si>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</si>
  <si>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</si>
  <si>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</si>
  <si>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</si>
  <si>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</si>
  <si>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</si>
  <si>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</si>
  <si>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</si>
  <si>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</si>
  <si>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</si>
  <si>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</si>
  <si>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</si>
  <si>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</si>
  <si>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</si>
  <si>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</si>
  <si>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</si>
  <si>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</si>
  <si>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</si>
  <si>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</si>
  <si>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</si>
  <si>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</si>
  <si>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</si>
  <si>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</si>
  <si>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</si>
  <si>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</si>
  <si>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</si>
  <si>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</si>
  <si>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</si>
  <si>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</si>
  <si>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</si>
  <si>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</si>
  <si>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</si>
  <si>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</si>
  <si>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</si>
  <si>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</si>
  <si>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</si>
  <si>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</si>
  <si>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</si>
  <si>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</si>
  <si>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</si>
  <si>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</si>
  <si>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</si>
  <si>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</si>
  <si>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</si>
  <si>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</si>
  <si>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</si>
  <si>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</si>
  <si>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</si>
  <si>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</si>
  <si>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</si>
  <si>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</si>
  <si>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</si>
  <si>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</si>
  <si>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</si>
  <si>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</si>
  <si>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</si>
  <si>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</si>
  <si>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</si>
  <si>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</si>
  <si>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</si>
  <si>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</si>
  <si>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</si>
  <si>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</si>
  <si>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</si>
  <si>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</si>
  <si>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</si>
  <si>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</si>
  <si>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</si>
  <si>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</si>
  <si>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</si>
  <si>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</si>
  <si>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</si>
  <si>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</si>
  <si>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</si>
  <si>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</si>
  <si>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</si>
  <si>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</si>
  <si>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</si>
  <si>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</si>
  <si>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</si>
  <si>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</si>
  <si>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</si>
  <si>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</si>
  <si>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</si>
  <si>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</si>
  <si>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</si>
  <si>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</si>
  <si>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</si>
  <si>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</si>
  <si>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</si>
  <si>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</si>
  <si>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</si>
  <si>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</si>
  <si>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</si>
  <si>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</si>
  <si>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</si>
  <si>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</si>
  <si>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</si>
  <si>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</si>
  <si>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</si>
  <si>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</si>
  <si>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</si>
  <si>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</si>
  <si>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</si>
  <si>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</si>
  <si>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</si>
  <si>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</si>
  <si>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</si>
  <si>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</si>
  <si>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</si>
  <si>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</si>
  <si>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</si>
  <si>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和歌山県海南市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</si>
  <si>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</si>
  <si>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</si>
  <si>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</si>
  <si>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</si>
  <si>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</si>
  <si>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</si>
  <si>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</si>
  <si>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</si>
  <si>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</si>
  <si>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</si>
  <si>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</si>
  <si>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</si>
  <si>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</si>
  <si>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</si>
  <si>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</si>
  <si>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</si>
  <si>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</si>
  <si>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</si>
  <si>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</si>
  <si>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</si>
  <si>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</si>
  <si>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</si>
  <si>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</si>
  <si>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</si>
  <si>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</si>
  <si>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</si>
  <si>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</si>
  <si>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</si>
  <si>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</si>
  <si>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</si>
  <si>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</si>
  <si>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</si>
  <si>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</si>
  <si>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</si>
  <si>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</si>
  <si>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</si>
  <si>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</si>
  <si>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</si>
  <si>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</si>
  <si>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</si>
  <si>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港湾施設事業特別会計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</si>
  <si>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</si>
  <si>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</si>
  <si>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</si>
  <si>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</si>
  <si>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</si>
  <si>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</si>
  <si>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</si>
  <si>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</si>
  <si>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</si>
  <si>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</si>
  <si>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</si>
  <si>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</si>
  <si>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</si>
  <si>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</si>
  <si>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</si>
  <si>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</si>
  <si>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</si>
  <si>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</si>
  <si>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</si>
  <si>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</si>
  <si>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</si>
  <si>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</si>
  <si>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</si>
  <si>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</si>
  <si>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</si>
  <si>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</si>
  <si>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</si>
  <si>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</si>
  <si>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</si>
  <si>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</si>
  <si>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</si>
  <si>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</si>
  <si>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</si>
  <si>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</si>
  <si>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</si>
  <si>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</si>
  <si>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</si>
  <si>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</si>
  <si>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</si>
  <si>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</si>
  <si>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</si>
  <si>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</si>
  <si>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</si>
  <si>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</si>
  <si>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</si>
  <si>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</si>
  <si>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</si>
  <si>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</si>
  <si>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</si>
  <si>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</si>
  <si>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</si>
  <si>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</si>
  <si>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</si>
  <si>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</si>
  <si>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</si>
  <si>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</si>
  <si>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</si>
  <si>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</si>
  <si>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</si>
  <si>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</si>
  <si>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</si>
  <si>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</si>
  <si>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</si>
  <si>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</si>
  <si>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</si>
  <si>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</si>
  <si>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</si>
  <si>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</si>
  <si>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</si>
  <si>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</si>
  <si>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</si>
  <si>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</si>
  <si>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</si>
  <si>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</si>
  <si>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</si>
  <si>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</si>
  <si>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</si>
  <si>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</si>
  <si>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</si>
  <si>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</si>
  <si>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</si>
  <si>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</si>
  <si>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</si>
  <si>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</si>
  <si>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</si>
  <si>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</si>
  <si>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</si>
  <si>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</si>
  <si>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</si>
  <si>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</si>
  <si>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</si>
  <si>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</si>
  <si>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</si>
  <si>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</si>
  <si>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</si>
  <si>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</si>
  <si>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</si>
  <si>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</si>
  <si>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</si>
  <si>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</si>
  <si>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</si>
  <si>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</si>
  <si>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</si>
  <si>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</si>
  <si>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</si>
  <si>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</si>
  <si>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</si>
  <si>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</si>
  <si>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</si>
  <si>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</si>
  <si>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</si>
  <si>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</si>
  <si>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</si>
  <si>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</si>
  <si>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</si>
  <si>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</si>
  <si>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</si>
  <si>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</si>
  <si>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</si>
  <si>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</si>
  <si>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</si>
  <si>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</si>
  <si>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</si>
  <si>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</si>
  <si>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</si>
  <si>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</si>
  <si>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</si>
  <si>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</si>
  <si>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</si>
  <si>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</si>
  <si>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</si>
  <si>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</si>
  <si>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</si>
  <si>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</si>
  <si>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</si>
  <si>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</si>
  <si>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</si>
  <si>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</si>
  <si>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</si>
  <si>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</si>
  <si>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</si>
  <si>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</si>
  <si>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</si>
  <si>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</si>
  <si>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同和対策住宅資金貸付事業特別会計</t>
  </si>
  <si>
    <t>▲ 1.27</t>
  </si>
  <si>
    <t>▲ 1.23</t>
  </si>
  <si>
    <t>▲ 1.26</t>
  </si>
  <si>
    <t>▲ 1.22</t>
  </si>
  <si>
    <t>病院事業会計</t>
  </si>
  <si>
    <t>▲ 0.45</t>
  </si>
  <si>
    <t>▲ 0.75</t>
  </si>
  <si>
    <t>▲ 1.74</t>
  </si>
  <si>
    <t>▲ 2.61</t>
  </si>
  <si>
    <t>▲ 0.28</t>
  </si>
  <si>
    <t>水道事業会計</t>
  </si>
  <si>
    <t>一般会計</t>
  </si>
  <si>
    <t>介護保険特別会計</t>
  </si>
  <si>
    <t>国民健康保険特別会計</t>
  </si>
  <si>
    <t>後期高齢者医療特別会計</t>
  </si>
  <si>
    <t>港湾施設事業特別会計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</si>
  <si>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</si>
  <si>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</si>
  <si>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</si>
  <si>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</si>
  <si>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</si>
  <si>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</si>
  <si>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</si>
  <si>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</si>
  <si>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県市町村総合事務組合</t>
    <rPh sb="0" eb="1">
      <t>ケン</t>
    </rPh>
    <rPh sb="1" eb="4">
      <t>シチョウソン</t>
    </rPh>
    <rPh sb="4" eb="6">
      <t>ソウゴウ</t>
    </rPh>
    <rPh sb="6" eb="8">
      <t>ジム</t>
    </rPh>
    <rPh sb="8" eb="10">
      <t>クミアイ</t>
    </rPh>
    <phoneticPr fontId="28"/>
  </si>
  <si>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8"/>
  </si>
  <si>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8"/>
  </si>
  <si>
    <t>海南海草環境衛生施設組合</t>
    <rPh sb="0" eb="2">
      <t>カイナン</t>
    </rPh>
    <rPh sb="2" eb="4">
      <t>カイソウ</t>
    </rPh>
    <rPh sb="4" eb="6">
      <t>カンキョウ</t>
    </rPh>
    <rPh sb="6" eb="8">
      <t>エイセイ</t>
    </rPh>
    <rPh sb="8" eb="10">
      <t>シセツ</t>
    </rPh>
    <rPh sb="10" eb="12">
      <t>クミアイ</t>
    </rPh>
    <phoneticPr fontId="28"/>
  </si>
  <si>
    <t>五色台広域施設組合</t>
    <rPh sb="0" eb="2">
      <t>ゴシキ</t>
    </rPh>
    <rPh sb="2" eb="3">
      <t>ダイ</t>
    </rPh>
    <rPh sb="3" eb="5">
      <t>コウイキ</t>
    </rPh>
    <rPh sb="5" eb="7">
      <t>シセツ</t>
    </rPh>
    <rPh sb="7" eb="9">
      <t>クミアイ</t>
    </rPh>
    <phoneticPr fontId="28"/>
  </si>
  <si>
    <t>和歌山地方税回収機構</t>
    <rPh sb="0" eb="3">
      <t>ワカヤマ</t>
    </rPh>
    <rPh sb="3" eb="6">
      <t>チホウゼイ</t>
    </rPh>
    <rPh sb="6" eb="8">
      <t>カイシュウ</t>
    </rPh>
    <rPh sb="8" eb="10">
      <t>キコウ</t>
    </rPh>
    <phoneticPr fontId="28"/>
  </si>
  <si>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8"/>
  </si>
  <si>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8"/>
  </si>
  <si>
    <t>紀の海広域施設組合</t>
    <rPh sb="0" eb="1">
      <t>キ</t>
    </rPh>
    <rPh sb="2" eb="3">
      <t>ウミ</t>
    </rPh>
    <rPh sb="3" eb="5">
      <t>コウイキ</t>
    </rPh>
    <rPh sb="5" eb="7">
      <t>シセツ</t>
    </rPh>
    <rPh sb="7" eb="9">
      <t>クミアイ</t>
    </rPh>
    <phoneticPr fontId="28"/>
  </si>
  <si>
    <t>地域振興基金</t>
  </si>
  <si>
    <t>地域排水処理施設管理基金</t>
    <rPh sb="0" eb="2">
      <t>チイキ</t>
    </rPh>
    <rPh sb="2" eb="4">
      <t>ハイスイ</t>
    </rPh>
    <rPh sb="4" eb="6">
      <t>ショリ</t>
    </rPh>
    <rPh sb="6" eb="8">
      <t>シセツ</t>
    </rPh>
    <rPh sb="8" eb="10">
      <t>カンリ</t>
    </rPh>
    <rPh sb="10" eb="12">
      <t>キキン</t>
    </rPh>
    <phoneticPr fontId="11"/>
  </si>
  <si>
    <t>つり公園ｼﾓﾂﾋﾟｱｰﾗﾝﾄﾞ整備事業基金</t>
  </si>
  <si>
    <t>子ども未来づくり基金</t>
  </si>
  <si>
    <t>株式会社まちづくり海南</t>
    <phoneticPr fontId="18"/>
  </si>
  <si>
    <t>-</t>
    <phoneticPr fontId="2"/>
  </si>
  <si>
    <t>-</t>
    <phoneticPr fontId="2"/>
  </si>
  <si>
    <t>-</t>
    <phoneticPr fontId="2"/>
  </si>
  <si>
    <t>地域づくり推進基金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</si>
  <si>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</si>
  <si>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</si>
  <si>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</si>
  <si>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平均より高い水準になっている。事業の選択と集中による地方債の発行抑制を図るとともに、公共施設等総合管理計画に基づき個別施設計画を策定し、公共施設の統廃合を適切に推進す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</si>
  <si>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</si>
  <si>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</si>
  <si>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</si>
  <si>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</si>
  <si>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</si>
  <si>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</si>
  <si>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</si>
  <si>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</si>
  <si>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平均より高い水準になっている。今後、道の駅や（仮称）中央防災公園の整備などの大型事業により地方債現在高が増加する見込みであるが、交付税措置がある有利な地方債の活用や、計画的な繰上償還の実施等により、将来の公債費負担の抑制を図り健全な財政運営に努める。</t>
    <rPh sb="30" eb="31">
      <t>ミチ</t>
    </rPh>
    <rPh sb="32" eb="33">
      <t>エキ</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</si>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</sst>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57295</c:v>
                </c:pt>
                <c:pt idx="3">
                  <c:v>54110</c:v>
                </c:pt>
                <c:pt idx="4">
                  <c:v>54684</c:v>
                </c:pt>
              </c:numCache>
            </c:numRef>
          </c:val>
          <c:smooth val="0"/>
          <c:extLst>
            <c:ext xmlns:c16="http://schemas.microsoft.com/office/drawing/2014/chart" uri="{C3380CC4-5D6E-409C-BE32-E72D297353CC}">
              <c16:uniqueId val="{00000000-7001-4533-9F06-A47E074DF5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67836</c:v>
                </c:pt>
                <c:pt idx="1">
                  <c:v>46648</c:v>
                </c:pt>
                <c:pt idx="2">
                  <c:v>89545</c:v>
                </c:pt>
                <c:pt idx="3">
                  <c:v>96122</c:v>
                </c:pt>
                <c:pt idx="4">
                  <c:v>61629</c:v>
                </c:pt>
              </c:numCache>
            </c:numRef>
          </c:val>
          <c:smooth val="0"/>
          <c:extLst>
            <c:ext xmlns:c16="http://schemas.microsoft.com/office/drawing/2014/chart" uri="{C3380CC4-5D6E-409C-BE32-E72D297353CC}">
              <c16:uniqueId val="{00000001-7001-4533-9F06-A47E074DF59D}"/>
            </c:ext>
          </c:extLst>
        </c:ser>
        <c:dLbls>
          <c:showLegendKey val="0"/>
          <c:showVal val="0"/>
          <c:showCatName val="0"/>
          <c:showSerName val="0"/>
          <c:showPercent val="0"/>
          <c:showBubbleSize val="0"/>
        </c:dLbls>
        <c:marker val="1"/>
        <c:smooth val="0"/>
        <c:axId val="215288832"/>
        <c:axId val="217257088"/>
      </c:lineChart>
      <c:catAx>
        <c:axId val="215288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257088"/>
        <c:crosses val="autoZero"/>
        <c:auto val="1"/>
        <c:lblAlgn val="ctr"/>
        <c:lblOffset val="100"/>
        <c:tickLblSkip val="1"/>
        <c:tickMarkSkip val="1"/>
        <c:noMultiLvlLbl val="0"/>
      </c:catAx>
      <c:valAx>
        <c:axId val="2172570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288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5.25</c:v>
                </c:pt>
                <c:pt idx="1">
                  <c:v>6.12</c:v>
                </c:pt>
                <c:pt idx="2">
                  <c:v>4.88</c:v>
                </c:pt>
                <c:pt idx="3">
                  <c:v>4.2300000000000004</c:v>
                </c:pt>
                <c:pt idx="4">
                  <c:v>1.72</c:v>
                </c:pt>
              </c:numCache>
            </c:numRef>
          </c:val>
          <c:extLst>
            <c:ext xmlns:c16="http://schemas.microsoft.com/office/drawing/2014/chart" uri="{C3380CC4-5D6E-409C-BE32-E72D297353CC}">
              <c16:uniqueId val="{00000000-D39C-4C9B-8F81-560E1474FC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15.35</c:v>
                </c:pt>
                <c:pt idx="1">
                  <c:v>15.36</c:v>
                </c:pt>
                <c:pt idx="2">
                  <c:v>15.89</c:v>
                </c:pt>
                <c:pt idx="3">
                  <c:v>16.079999999999998</c:v>
                </c:pt>
                <c:pt idx="4">
                  <c:v>18.850000000000001</c:v>
                </c:pt>
              </c:numCache>
            </c:numRef>
          </c:val>
          <c:extLst>
            <c:ext xmlns:c16="http://schemas.microsoft.com/office/drawing/2014/chart" uri="{C3380CC4-5D6E-409C-BE32-E72D297353CC}">
              <c16:uniqueId val="{00000001-D39C-4C9B-8F81-560E1474FC62}"/>
            </c:ext>
          </c:extLst>
        </c:ser>
        <c:dLbls>
          <c:showLegendKey val="0"/>
          <c:showVal val="0"/>
          <c:showCatName val="0"/>
          <c:showSerName val="0"/>
          <c:showPercent val="0"/>
          <c:showBubbleSize val="0"/>
        </c:dLbls>
        <c:gapWidth val="250"/>
        <c:overlap val="100"/>
        <c:axId val="225797248"/>
        <c:axId val="22579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c:v>
                </c:pt>
                <c:pt idx="1">
                  <c:v>7.64</c:v>
                </c:pt>
                <c:pt idx="2">
                  <c:v>3.79</c:v>
                </c:pt>
                <c:pt idx="3">
                  <c:v>3.29</c:v>
                </c:pt>
                <c:pt idx="4">
                  <c:v>3.07</c:v>
                </c:pt>
              </c:numCache>
            </c:numRef>
          </c:val>
          <c:smooth val="0"/>
          <c:extLst>
            <c:ext xmlns:c16="http://schemas.microsoft.com/office/drawing/2014/chart" uri="{C3380CC4-5D6E-409C-BE32-E72D297353CC}">
              <c16:uniqueId val="{00000002-D39C-4C9B-8F81-560E1474FC62}"/>
            </c:ext>
          </c:extLst>
        </c:ser>
        <c:dLbls>
          <c:showLegendKey val="0"/>
          <c:showVal val="0"/>
          <c:showCatName val="0"/>
          <c:showSerName val="0"/>
          <c:showPercent val="0"/>
          <c:showBubbleSize val="0"/>
        </c:dLbls>
        <c:marker val="1"/>
        <c:smooth val="0"/>
        <c:axId val="225797248"/>
        <c:axId val="225799168"/>
      </c:lineChart>
      <c:catAx>
        <c:axId val="22579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799168"/>
        <c:crosses val="autoZero"/>
        <c:auto val="1"/>
        <c:lblAlgn val="ctr"/>
        <c:lblOffset val="100"/>
        <c:tickLblSkip val="1"/>
        <c:tickMarkSkip val="1"/>
        <c:noMultiLvlLbl val="0"/>
      </c:catAx>
      <c:valAx>
        <c:axId val="22579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9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0.41</c:v>
                </c:pt>
                <c:pt idx="2">
                  <c:v>#N/A</c:v>
                </c:pt>
                <c:pt idx="3">
                  <c:v>0.56999999999999995</c:v>
                </c:pt>
                <c:pt idx="4">
                  <c:v>#N/A</c:v>
                </c:pt>
                <c:pt idx="5">
                  <c:v>0.73</c:v>
                </c:pt>
                <c:pt idx="6">
                  <c:v>#N/A</c:v>
                </c:pt>
                <c:pt idx="7">
                  <c:v>0</c:v>
                </c:pt>
                <c:pt idx="8">
                  <c:v>#N/A</c:v>
                </c:pt>
                <c:pt idx="9">
                  <c:v>0</c:v>
                </c:pt>
              </c:numCache>
            </c:numRef>
          </c:val>
          <c:extLst>
            <c:ext xmlns:c16="http://schemas.microsoft.com/office/drawing/2014/chart" uri="{C3380CC4-5D6E-409C-BE32-E72D297353CC}">
              <c16:uniqueId val="{00000000-40C6-4D02-BC83-76A5E8F0AF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C6-4D02-BC83-76A5E8F0AFF7}"/>
            </c:ext>
          </c:extLst>
        </c:ser>
        <c:ser>
          <c:idx val="2"/>
          <c:order val="2"/>
          <c:tx>
            <c:strRef>
              <c:f>データシート!$A$29</c:f>
              <c:strCache>
                <c:ptCount val="1"/>
                <c:pt idx="0">
                  <c:v>港湾施設事業特別会計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c:v>
                </c:pt>
                <c:pt idx="4">
                  <c:v>#N/A</c:v>
                </c:pt>
                <c:pt idx="5">
                  <c:v>0.05</c:v>
                </c:pt>
                <c:pt idx="6">
                  <c:v>#N/A</c:v>
                </c:pt>
                <c:pt idx="7">
                  <c:v>7.0000000000000007E-2</c:v>
                </c:pt>
                <c:pt idx="8">
                  <c:v>#N/A</c:v>
                </c:pt>
                <c:pt idx="9">
                  <c:v>0.08</c:v>
                </c:pt>
              </c:numCache>
            </c:numRef>
          </c:val>
          <c:extLst>
            <c:ext xmlns:c16="http://schemas.microsoft.com/office/drawing/2014/chart" uri="{C3380CC4-5D6E-409C-BE32-E72D297353CC}">
              <c16:uniqueId val="{00000002-40C6-4D02-BC83-76A5E8F0AFF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0.08</c:v>
                </c:pt>
                <c:pt idx="4">
                  <c:v>#N/A</c:v>
                </c:pt>
                <c:pt idx="5">
                  <c:v>0.1</c:v>
                </c:pt>
                <c:pt idx="6">
                  <c:v>#N/A</c:v>
                </c:pt>
                <c:pt idx="7">
                  <c:v>0.1</c:v>
                </c:pt>
                <c:pt idx="8">
                  <c:v>#N/A</c:v>
                </c:pt>
                <c:pt idx="9">
                  <c:v>0.11</c:v>
                </c:pt>
              </c:numCache>
            </c:numRef>
          </c:val>
          <c:extLst>
            <c:ext xmlns:c16="http://schemas.microsoft.com/office/drawing/2014/chart" uri="{C3380CC4-5D6E-409C-BE32-E72D297353CC}">
              <c16:uniqueId val="{00000003-40C6-4D02-BC83-76A5E8F0AFF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0.69</c:v>
                </c:pt>
                <c:pt idx="2">
                  <c:v>#N/A</c:v>
                </c:pt>
                <c:pt idx="3">
                  <c:v>0.44</c:v>
                </c:pt>
                <c:pt idx="4">
                  <c:v>#N/A</c:v>
                </c:pt>
                <c:pt idx="5">
                  <c:v>2.97</c:v>
                </c:pt>
                <c:pt idx="6">
                  <c:v>#N/A</c:v>
                </c:pt>
                <c:pt idx="7">
                  <c:v>3.21</c:v>
                </c:pt>
                <c:pt idx="8">
                  <c:v>#N/A</c:v>
                </c:pt>
                <c:pt idx="9">
                  <c:v>0.77</c:v>
                </c:pt>
              </c:numCache>
            </c:numRef>
          </c:val>
          <c:extLst>
            <c:ext xmlns:c16="http://schemas.microsoft.com/office/drawing/2014/chart" uri="{C3380CC4-5D6E-409C-BE32-E72D297353CC}">
              <c16:uniqueId val="{00000004-40C6-4D02-BC83-76A5E8F0AFF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0.35</c:v>
                </c:pt>
                <c:pt idx="2">
                  <c:v>#N/A</c:v>
                </c:pt>
                <c:pt idx="3">
                  <c:v>0.79</c:v>
                </c:pt>
                <c:pt idx="4">
                  <c:v>#N/A</c:v>
                </c:pt>
                <c:pt idx="5">
                  <c:v>1.8</c:v>
                </c:pt>
                <c:pt idx="6">
                  <c:v>#N/A</c:v>
                </c:pt>
                <c:pt idx="7">
                  <c:v>1.42</c:v>
                </c:pt>
                <c:pt idx="8">
                  <c:v>#N/A</c:v>
                </c:pt>
                <c:pt idx="9">
                  <c:v>2.74</c:v>
                </c:pt>
              </c:numCache>
            </c:numRef>
          </c:val>
          <c:extLst>
            <c:ext xmlns:c16="http://schemas.microsoft.com/office/drawing/2014/chart" uri="{C3380CC4-5D6E-409C-BE32-E72D297353CC}">
              <c16:uniqueId val="{00000005-40C6-4D02-BC83-76A5E8F0AFF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6.48</c:v>
                </c:pt>
                <c:pt idx="2">
                  <c:v>#N/A</c:v>
                </c:pt>
                <c:pt idx="3">
                  <c:v>7.31</c:v>
                </c:pt>
                <c:pt idx="4">
                  <c:v>#N/A</c:v>
                </c:pt>
                <c:pt idx="5">
                  <c:v>6.09</c:v>
                </c:pt>
                <c:pt idx="6">
                  <c:v>#N/A</c:v>
                </c:pt>
                <c:pt idx="7">
                  <c:v>5.48</c:v>
                </c:pt>
                <c:pt idx="8">
                  <c:v>#N/A</c:v>
                </c:pt>
                <c:pt idx="9">
                  <c:v>2.94</c:v>
                </c:pt>
              </c:numCache>
            </c:numRef>
          </c:val>
          <c:extLst>
            <c:ext xmlns:c16="http://schemas.microsoft.com/office/drawing/2014/chart" uri="{C3380CC4-5D6E-409C-BE32-E72D297353CC}">
              <c16:uniqueId val="{00000006-40C6-4D02-BC83-76A5E8F0AFF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5.61</c:v>
                </c:pt>
                <c:pt idx="2">
                  <c:v>#N/A</c:v>
                </c:pt>
                <c:pt idx="3">
                  <c:v>5.7</c:v>
                </c:pt>
                <c:pt idx="4">
                  <c:v>#N/A</c:v>
                </c:pt>
                <c:pt idx="5">
                  <c:v>5.92</c:v>
                </c:pt>
                <c:pt idx="6">
                  <c:v>#N/A</c:v>
                </c:pt>
                <c:pt idx="7">
                  <c:v>6.1</c:v>
                </c:pt>
                <c:pt idx="8">
                  <c:v>#N/A</c:v>
                </c:pt>
                <c:pt idx="9">
                  <c:v>6.3</c:v>
                </c:pt>
              </c:numCache>
            </c:numRef>
          </c:val>
          <c:extLst>
            <c:ext xmlns:c16="http://schemas.microsoft.com/office/drawing/2014/chart" uri="{C3380CC4-5D6E-409C-BE32-E72D297353CC}">
              <c16:uniqueId val="{00000007-40C6-4D02-BC83-76A5E8F0AFF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0.45</c:v>
                </c:pt>
                <c:pt idx="1">
                  <c:v>#N/A</c:v>
                </c:pt>
                <c:pt idx="2">
                  <c:v>0.75</c:v>
                </c:pt>
                <c:pt idx="3">
                  <c:v>#N/A</c:v>
                </c:pt>
                <c:pt idx="4">
                  <c:v>1.74</c:v>
                </c:pt>
                <c:pt idx="5">
                  <c:v>#N/A</c:v>
                </c:pt>
                <c:pt idx="6">
                  <c:v>2.61</c:v>
                </c:pt>
                <c:pt idx="7">
                  <c:v>#N/A</c:v>
                </c:pt>
                <c:pt idx="8">
                  <c:v>0.28000000000000003</c:v>
                </c:pt>
                <c:pt idx="9">
                  <c:v>#N/A</c:v>
                </c:pt>
              </c:numCache>
            </c:numRef>
          </c:val>
          <c:extLst>
            <c:ext xmlns:c16="http://schemas.microsoft.com/office/drawing/2014/chart" uri="{C3380CC4-5D6E-409C-BE32-E72D297353CC}">
              <c16:uniqueId val="{00000008-40C6-4D02-BC83-76A5E8F0AFF7}"/>
            </c:ext>
          </c:extLst>
        </c:ser>
        <c:ser>
          <c:idx val="9"/>
          <c:order val="9"/>
          <c:tx>
            <c:strRef>
              <c:f>データシート!$A$36</c:f>
              <c:strCache>
                <c:ptCount val="1"/>
                <c:pt idx="0">
                  <c:v>同和対策住宅資金貸付事業特別会計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1.27</c:v>
                </c:pt>
                <c:pt idx="1">
                  <c:v>#N/A</c:v>
                </c:pt>
                <c:pt idx="2">
                  <c:v>1.23</c:v>
                </c:pt>
                <c:pt idx="3">
                  <c:v>#N/A</c:v>
                </c:pt>
                <c:pt idx="4">
                  <c:v>1.26</c:v>
                </c:pt>
                <c:pt idx="5">
                  <c:v>#N/A</c:v>
                </c:pt>
                <c:pt idx="6">
                  <c:v>1.26</c:v>
                </c:pt>
                <c:pt idx="7">
                  <c:v>#N/A</c:v>
                </c:pt>
                <c:pt idx="8">
                  <c:v>1.22</c:v>
                </c:pt>
                <c:pt idx="9">
                  <c:v>#N/A</c:v>
                </c:pt>
              </c:numCache>
            </c:numRef>
          </c:val>
          <c:extLst>
            <c:ext xmlns:c16="http://schemas.microsoft.com/office/drawing/2014/chart" uri="{C3380CC4-5D6E-409C-BE32-E72D297353CC}">
              <c16:uniqueId val="{00000009-40C6-4D02-BC83-76A5E8F0AFF7}"/>
            </c:ext>
          </c:extLst>
        </c:ser>
        <c:dLbls>
          <c:showLegendKey val="0"/>
          <c:showVal val="0"/>
          <c:showCatName val="0"/>
          <c:showSerName val="0"/>
          <c:showPercent val="0"/>
          <c:showBubbleSize val="0"/>
        </c:dLbls>
        <c:gapWidth val="150"/>
        <c:overlap val="100"/>
        <c:axId val="222795264"/>
        <c:axId val="222796800"/>
      </c:barChart>
      <c:catAx>
        <c:axId val="22279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796800"/>
        <c:crosses val="autoZero"/>
        <c:auto val="1"/>
        <c:lblAlgn val="ctr"/>
        <c:lblOffset val="100"/>
        <c:tickLblSkip val="1"/>
        <c:tickMarkSkip val="1"/>
        <c:noMultiLvlLbl val="0"/>
      </c:catAx>
      <c:valAx>
        <c:axId val="22279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795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2442</c:v>
                </c:pt>
                <c:pt idx="5">
                  <c:v>2373</c:v>
                </c:pt>
                <c:pt idx="8">
                  <c:v>2232</c:v>
                </c:pt>
                <c:pt idx="11">
                  <c:v>2295</c:v>
                </c:pt>
                <c:pt idx="14">
                  <c:v>2251</c:v>
                </c:pt>
              </c:numCache>
            </c:numRef>
          </c:val>
          <c:extLst>
            <c:ext xmlns:c16="http://schemas.microsoft.com/office/drawing/2014/chart" uri="{C3380CC4-5D6E-409C-BE32-E72D297353CC}">
              <c16:uniqueId val="{00000000-7929-4ACC-87AC-437A88C87F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29-4ACC-87AC-437A88C87F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29-4ACC-87AC-437A88C87F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220</c:v>
                </c:pt>
                <c:pt idx="3">
                  <c:v>137</c:v>
                </c:pt>
                <c:pt idx="6">
                  <c:v>65</c:v>
                </c:pt>
                <c:pt idx="9">
                  <c:v>62</c:v>
                </c:pt>
                <c:pt idx="12">
                  <c:v>64</c:v>
                </c:pt>
              </c:numCache>
            </c:numRef>
          </c:val>
          <c:extLst>
            <c:ext xmlns:c16="http://schemas.microsoft.com/office/drawing/2014/chart" uri="{C3380CC4-5D6E-409C-BE32-E72D297353CC}">
              <c16:uniqueId val="{00000003-7929-4ACC-87AC-437A88C87F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151</c:v>
                </c:pt>
                <c:pt idx="3">
                  <c:v>149</c:v>
                </c:pt>
                <c:pt idx="6">
                  <c:v>154</c:v>
                </c:pt>
                <c:pt idx="9">
                  <c:v>165</c:v>
                </c:pt>
                <c:pt idx="12">
                  <c:v>79</c:v>
                </c:pt>
              </c:numCache>
            </c:numRef>
          </c:val>
          <c:extLst>
            <c:ext xmlns:c16="http://schemas.microsoft.com/office/drawing/2014/chart" uri="{C3380CC4-5D6E-409C-BE32-E72D297353CC}">
              <c16:uniqueId val="{00000004-7929-4ACC-87AC-437A88C87F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29-4ACC-87AC-437A88C87F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29-4ACC-87AC-437A88C87F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3316</c:v>
                </c:pt>
                <c:pt idx="3">
                  <c:v>3130</c:v>
                </c:pt>
                <c:pt idx="6">
                  <c:v>2798</c:v>
                </c:pt>
                <c:pt idx="9">
                  <c:v>2815</c:v>
                </c:pt>
                <c:pt idx="12">
                  <c:v>2860</c:v>
                </c:pt>
              </c:numCache>
            </c:numRef>
          </c:val>
          <c:extLst>
            <c:ext xmlns:c16="http://schemas.microsoft.com/office/drawing/2014/chart" uri="{C3380CC4-5D6E-409C-BE32-E72D297353CC}">
              <c16:uniqueId val="{00000007-7929-4ACC-87AC-437A88C87F64}"/>
            </c:ext>
          </c:extLst>
        </c:ser>
        <c:dLbls>
          <c:showLegendKey val="0"/>
          <c:showVal val="0"/>
          <c:showCatName val="0"/>
          <c:showSerName val="0"/>
          <c:showPercent val="0"/>
          <c:showBubbleSize val="0"/>
        </c:dLbls>
        <c:gapWidth val="100"/>
        <c:overlap val="100"/>
        <c:axId val="226177792"/>
        <c:axId val="226179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1245</c:v>
                </c:pt>
                <c:pt idx="2">
                  <c:v>#N/A</c:v>
                </c:pt>
                <c:pt idx="3">
                  <c:v>#N/A</c:v>
                </c:pt>
                <c:pt idx="4">
                  <c:v>1043</c:v>
                </c:pt>
                <c:pt idx="5">
                  <c:v>#N/A</c:v>
                </c:pt>
                <c:pt idx="6">
                  <c:v>#N/A</c:v>
                </c:pt>
                <c:pt idx="7">
                  <c:v>785</c:v>
                </c:pt>
                <c:pt idx="8">
                  <c:v>#N/A</c:v>
                </c:pt>
                <c:pt idx="9">
                  <c:v>#N/A</c:v>
                </c:pt>
                <c:pt idx="10">
                  <c:v>747</c:v>
                </c:pt>
                <c:pt idx="11">
                  <c:v>#N/A</c:v>
                </c:pt>
                <c:pt idx="12">
                  <c:v>#N/A</c:v>
                </c:pt>
                <c:pt idx="13">
                  <c:v>752</c:v>
                </c:pt>
                <c:pt idx="14">
                  <c:v>#N/A</c:v>
                </c:pt>
              </c:numCache>
            </c:numRef>
          </c:val>
          <c:smooth val="0"/>
          <c:extLst>
            <c:ext xmlns:c16="http://schemas.microsoft.com/office/drawing/2014/chart" uri="{C3380CC4-5D6E-409C-BE32-E72D297353CC}">
              <c16:uniqueId val="{00000008-7929-4ACC-87AC-437A88C87F64}"/>
            </c:ext>
          </c:extLst>
        </c:ser>
        <c:dLbls>
          <c:showLegendKey val="0"/>
          <c:showVal val="0"/>
          <c:showCatName val="0"/>
          <c:showSerName val="0"/>
          <c:showPercent val="0"/>
          <c:showBubbleSize val="0"/>
        </c:dLbls>
        <c:marker val="1"/>
        <c:smooth val="0"/>
        <c:axId val="226177792"/>
        <c:axId val="226179712"/>
      </c:lineChart>
      <c:catAx>
        <c:axId val="22617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179712"/>
        <c:crosses val="autoZero"/>
        <c:auto val="1"/>
        <c:lblAlgn val="ctr"/>
        <c:lblOffset val="100"/>
        <c:tickLblSkip val="1"/>
        <c:tickMarkSkip val="1"/>
        <c:noMultiLvlLbl val="0"/>
      </c:catAx>
      <c:valAx>
        <c:axId val="22617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7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22053</c:v>
                </c:pt>
                <c:pt idx="5">
                  <c:v>21964</c:v>
                </c:pt>
                <c:pt idx="8">
                  <c:v>23093</c:v>
                </c:pt>
                <c:pt idx="11">
                  <c:v>23614</c:v>
                </c:pt>
                <c:pt idx="14">
                  <c:v>23563</c:v>
                </c:pt>
              </c:numCache>
            </c:numRef>
          </c:val>
          <c:extLst>
            <c:ext xmlns:c16="http://schemas.microsoft.com/office/drawing/2014/chart" uri="{C3380CC4-5D6E-409C-BE32-E72D297353CC}">
              <c16:uniqueId val="{00000000-B51F-47B8-AEDD-53D5385FAA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2164</c:v>
                </c:pt>
                <c:pt idx="5">
                  <c:v>1934</c:v>
                </c:pt>
                <c:pt idx="8">
                  <c:v>1966</c:v>
                </c:pt>
                <c:pt idx="11">
                  <c:v>2110</c:v>
                </c:pt>
                <c:pt idx="14">
                  <c:v>2158</c:v>
                </c:pt>
              </c:numCache>
            </c:numRef>
          </c:val>
          <c:extLst>
            <c:ext xmlns:c16="http://schemas.microsoft.com/office/drawing/2014/chart" uri="{C3380CC4-5D6E-409C-BE32-E72D297353CC}">
              <c16:uniqueId val="{00000001-B51F-47B8-AEDD-53D5385FAA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3491</c:v>
                </c:pt>
                <c:pt idx="5">
                  <c:v>3269</c:v>
                </c:pt>
                <c:pt idx="8">
                  <c:v>3552</c:v>
                </c:pt>
                <c:pt idx="11">
                  <c:v>3634</c:v>
                </c:pt>
                <c:pt idx="14">
                  <c:v>3576</c:v>
                </c:pt>
              </c:numCache>
            </c:numRef>
          </c:val>
          <c:extLst>
            <c:ext xmlns:c16="http://schemas.microsoft.com/office/drawing/2014/chart" uri="{C3380CC4-5D6E-409C-BE32-E72D297353CC}">
              <c16:uniqueId val="{00000002-B51F-47B8-AEDD-53D5385FAA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11</c:v>
                </c:pt>
                <c:pt idx="9">
                  <c:v>18</c:v>
                </c:pt>
                <c:pt idx="12">
                  <c:v>4</c:v>
                </c:pt>
              </c:numCache>
            </c:numRef>
          </c:val>
          <c:extLst>
            <c:ext xmlns:c16="http://schemas.microsoft.com/office/drawing/2014/chart" uri="{C3380CC4-5D6E-409C-BE32-E72D297353CC}">
              <c16:uniqueId val="{00000003-B51F-47B8-AEDD-53D5385FAA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1F-47B8-AEDD-53D5385FAA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1F-47B8-AEDD-53D5385FAA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4597</c:v>
                </c:pt>
                <c:pt idx="3">
                  <c:v>4170</c:v>
                </c:pt>
                <c:pt idx="6">
                  <c:v>3994</c:v>
                </c:pt>
                <c:pt idx="9">
                  <c:v>3880</c:v>
                </c:pt>
                <c:pt idx="12">
                  <c:v>3571</c:v>
                </c:pt>
              </c:numCache>
            </c:numRef>
          </c:val>
          <c:extLst>
            <c:ext xmlns:c16="http://schemas.microsoft.com/office/drawing/2014/chart" uri="{C3380CC4-5D6E-409C-BE32-E72D297353CC}">
              <c16:uniqueId val="{00000006-B51F-47B8-AEDD-53D5385FAA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1536</c:v>
                </c:pt>
                <c:pt idx="3">
                  <c:v>1368</c:v>
                </c:pt>
                <c:pt idx="6">
                  <c:v>1227</c:v>
                </c:pt>
                <c:pt idx="9">
                  <c:v>1096</c:v>
                </c:pt>
                <c:pt idx="12">
                  <c:v>978</c:v>
                </c:pt>
              </c:numCache>
            </c:numRef>
          </c:val>
          <c:extLst>
            <c:ext xmlns:c16="http://schemas.microsoft.com/office/drawing/2014/chart" uri="{C3380CC4-5D6E-409C-BE32-E72D297353CC}">
              <c16:uniqueId val="{00000007-B51F-47B8-AEDD-53D5385FAA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2005</c:v>
                </c:pt>
                <c:pt idx="3">
                  <c:v>2048</c:v>
                </c:pt>
                <c:pt idx="6">
                  <c:v>2055</c:v>
                </c:pt>
                <c:pt idx="9">
                  <c:v>1296</c:v>
                </c:pt>
                <c:pt idx="12">
                  <c:v>1374</c:v>
                </c:pt>
              </c:numCache>
            </c:numRef>
          </c:val>
          <c:extLst>
            <c:ext xmlns:c16="http://schemas.microsoft.com/office/drawing/2014/chart" uri="{C3380CC4-5D6E-409C-BE32-E72D297353CC}">
              <c16:uniqueId val="{00000008-B51F-47B8-AEDD-53D5385FAA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51F-47B8-AEDD-53D5385FAA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33045</c:v>
                </c:pt>
                <c:pt idx="3">
                  <c:v>31993</c:v>
                </c:pt>
                <c:pt idx="6">
                  <c:v>32887</c:v>
                </c:pt>
                <c:pt idx="9">
                  <c:v>33560</c:v>
                </c:pt>
                <c:pt idx="12">
                  <c:v>32725</c:v>
                </c:pt>
              </c:numCache>
            </c:numRef>
          </c:val>
          <c:extLst>
            <c:ext xmlns:c16="http://schemas.microsoft.com/office/drawing/2014/chart" uri="{C3380CC4-5D6E-409C-BE32-E72D297353CC}">
              <c16:uniqueId val="{0000000A-B51F-47B8-AEDD-53D5385FAA8A}"/>
            </c:ext>
          </c:extLst>
        </c:ser>
        <c:dLbls>
          <c:showLegendKey val="0"/>
          <c:showVal val="0"/>
          <c:showCatName val="0"/>
          <c:showSerName val="0"/>
          <c:showPercent val="0"/>
          <c:showBubbleSize val="0"/>
        </c:dLbls>
        <c:gapWidth val="100"/>
        <c:overlap val="100"/>
        <c:axId val="226153600"/>
        <c:axId val="22615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13476</c:v>
                </c:pt>
                <c:pt idx="2">
                  <c:v>#N/A</c:v>
                </c:pt>
                <c:pt idx="3">
                  <c:v>#N/A</c:v>
                </c:pt>
                <c:pt idx="4">
                  <c:v>12412</c:v>
                </c:pt>
                <c:pt idx="5">
                  <c:v>#N/A</c:v>
                </c:pt>
                <c:pt idx="6">
                  <c:v>#N/A</c:v>
                </c:pt>
                <c:pt idx="7">
                  <c:v>11563</c:v>
                </c:pt>
                <c:pt idx="8">
                  <c:v>#N/A</c:v>
                </c:pt>
                <c:pt idx="9">
                  <c:v>#N/A</c:v>
                </c:pt>
                <c:pt idx="10">
                  <c:v>10493</c:v>
                </c:pt>
                <c:pt idx="11">
                  <c:v>#N/A</c:v>
                </c:pt>
                <c:pt idx="12">
                  <c:v>#N/A</c:v>
                </c:pt>
                <c:pt idx="13">
                  <c:v>9356</c:v>
                </c:pt>
                <c:pt idx="14">
                  <c:v>#N/A</c:v>
                </c:pt>
              </c:numCache>
            </c:numRef>
          </c:val>
          <c:smooth val="0"/>
          <c:extLst>
            <c:ext xmlns:c16="http://schemas.microsoft.com/office/drawing/2014/chart" uri="{C3380CC4-5D6E-409C-BE32-E72D297353CC}">
              <c16:uniqueId val="{0000000B-B51F-47B8-AEDD-53D5385FAA8A}"/>
            </c:ext>
          </c:extLst>
        </c:ser>
        <c:dLbls>
          <c:showLegendKey val="0"/>
          <c:showVal val="0"/>
          <c:showCatName val="0"/>
          <c:showSerName val="0"/>
          <c:showPercent val="0"/>
          <c:showBubbleSize val="0"/>
        </c:dLbls>
        <c:marker val="1"/>
        <c:smooth val="0"/>
        <c:axId val="226153600"/>
        <c:axId val="226155520"/>
      </c:lineChart>
      <c:catAx>
        <c:axId val="22615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155520"/>
        <c:crosses val="autoZero"/>
        <c:auto val="1"/>
        <c:lblAlgn val="ctr"/>
        <c:lblOffset val="100"/>
        <c:tickLblSkip val="1"/>
        <c:tickMarkSkip val="1"/>
        <c:noMultiLvlLbl val="0"/>
      </c:catAx>
      <c:valAx>
        <c:axId val="22615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5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2208</c:v>
                </c:pt>
                <c:pt idx="1">
                  <c:v>2216</c:v>
                </c:pt>
                <c:pt idx="2">
                  <c:v>2603</c:v>
                </c:pt>
              </c:numCache>
            </c:numRef>
          </c:val>
          <c:extLst>
            <c:ext xmlns:c16="http://schemas.microsoft.com/office/drawing/2014/chart" uri="{C3380CC4-5D6E-409C-BE32-E72D297353CC}">
              <c16:uniqueId val="{00000000-C80A-4710-9183-6FA726B988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403</c:v>
                </c:pt>
                <c:pt idx="1">
                  <c:v>763</c:v>
                </c:pt>
                <c:pt idx="2">
                  <c:v>2</c:v>
                </c:pt>
              </c:numCache>
            </c:numRef>
          </c:val>
          <c:extLst>
            <c:ext xmlns:c16="http://schemas.microsoft.com/office/drawing/2014/chart" uri="{C3380CC4-5D6E-409C-BE32-E72D297353CC}">
              <c16:uniqueId val="{00000001-C80A-4710-9183-6FA726B988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1435</c:v>
                </c:pt>
                <c:pt idx="1">
                  <c:v>749</c:v>
                </c:pt>
                <c:pt idx="2">
                  <c:v>650</c:v>
                </c:pt>
              </c:numCache>
            </c:numRef>
          </c:val>
          <c:extLst>
            <c:ext xmlns:c16="http://schemas.microsoft.com/office/drawing/2014/chart" uri="{C3380CC4-5D6E-409C-BE32-E72D297353CC}">
              <c16:uniqueId val="{00000002-C80A-4710-9183-6FA726B988B7}"/>
            </c:ext>
          </c:extLst>
        </c:ser>
        <c:dLbls>
          <c:showLegendKey val="0"/>
          <c:showVal val="0"/>
          <c:showCatName val="0"/>
          <c:showSerName val="0"/>
          <c:showPercent val="0"/>
          <c:showBubbleSize val="0"/>
        </c:dLbls>
        <c:gapWidth val="120"/>
        <c:overlap val="100"/>
        <c:axId val="226002816"/>
        <c:axId val="226004352"/>
      </c:barChart>
      <c:catAx>
        <c:axId val="2260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6004352"/>
        <c:crosses val="autoZero"/>
        <c:auto val="1"/>
        <c:lblAlgn val="ctr"/>
        <c:lblOffset val="100"/>
        <c:tickLblSkip val="1"/>
        <c:tickMarkSkip val="1"/>
        <c:noMultiLvlLbl val="0"/>
      </c:catAx>
      <c:valAx>
        <c:axId val="226004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600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{B8746DF7-76E8-4812-BD23-53B8D83CB307}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10A-4374-A8DD-AC1DBB78E2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{DED346F7-8329-458D-A862-C14FF6C4FDBE}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0A-4374-A8DD-AC1DBB78E2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{2F735C8A-B249-4B05-A288-D121F5425536}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0A-4374-A8DD-AC1DBB78E2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{6D259565-B15B-4608-9FF7-64C0BDBE703A}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0A-4374-A8DD-AC1DBB78E2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{25E98C5B-6AF6-4956-9479-537195D00565}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0A-4374-A8DD-AC1DBB78E25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{B93DDFEB-52B4-41A2-B46A-2B21A0DFED8F}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10A-4374-A8DD-AC1DBB78E25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{1BA18E33-0336-4828-8E91-73DD75410C87}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10A-4374-A8DD-AC1DBB78E25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{ACD2B080-5B27-4BA2-A2A1-52838D58C3F3}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10A-4374-A8DD-AC1DBB78E25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{DA4BFF6B-6D81-4E01-BE35-31E7F1B98058}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10A-4374-A8DD-AC1DBB78E2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65.2</c:v>
                </c:pt>
                <c:pt idx="16">
                  <c:v>66.900000000000006</c:v>
                </c:pt>
                <c:pt idx="24">
                  <c:v>64.3</c:v>
                </c:pt>
                <c:pt idx="32">
                  <c:v>65.099999999999994</c:v>
                </c:pt>
              </c:numCache>
            </c:numRef>
          </c:xVal>
          <c:yVal>
            <c:numRef>
              <c:f>公会計指標分析・財政指標組合せ分析表!$BP$51:$DC$51</c:f>
              <c:numCache>
                <c:formatCode>#,##0.0;"▲ "#,##0.0</c:formatCode>
                <c:ptCount val="40"/>
                <c:pt idx="8">
                  <c:v>101.8</c:v>
                </c:pt>
                <c:pt idx="16">
                  <c:v>97.2</c:v>
                </c:pt>
                <c:pt idx="24">
                  <c:v>89.4</c:v>
                </c:pt>
                <c:pt idx="32">
                  <c:v>79.400000000000006</c:v>
                </c:pt>
              </c:numCache>
            </c:numRef>
          </c:yVal>
          <c:smooth val="0"/>
          <c:extLst>
            <c:ext xmlns:c16="http://schemas.microsoft.com/office/drawing/2014/chart" uri="{C3380CC4-5D6E-409C-BE32-E72D297353CC}">
              <c16:uniqueId val="{00000009-310A-4374-A8DD-AC1DBB78E2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{86327176-316F-4D07-A5A5-24E4B1FF421A}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10A-4374-A8DD-AC1DBB78E2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{FCEB0800-1374-484E-B626-7A3D8669F48C}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0A-4374-A8DD-AC1DBB78E2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{DD65D3E6-50FE-48DB-BCFC-BB65BBDF3461}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0A-4374-A8DD-AC1DBB78E2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{C98705A9-3618-4FCE-A83F-87969AD0D746}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0A-4374-A8DD-AC1DBB78E2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{A2818FE9-F693-46E3-A472-EEAAFFCB4677}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0A-4374-A8DD-AC1DBB78E25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{61E877D7-7278-447E-957F-DA5227384C9D}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10A-4374-A8DD-AC1DBB78E25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{AE0F3CDD-A548-4648-BCEA-3C0CB8861488}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10A-4374-A8DD-AC1DBB78E25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{C54F85C7-D677-4002-BA1F-6F5513B9A662}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10A-4374-A8DD-AC1DBB78E25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{08D5134C-ABC7-436D-8912-E61D5DE2E71A}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10A-4374-A8DD-AC1DBB78E2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57.2</c:v>
                </c:pt>
                <c:pt idx="24">
                  <c:v>58.5</c:v>
                </c:pt>
                <c:pt idx="32">
                  <c:v>59.9</c:v>
                </c:pt>
              </c:numCache>
            </c:numRef>
          </c:xVal>
          <c:yVal>
            <c:numRef>
              <c:f>公会計指標分析・財政指標組合せ分析表!$BP$55:$DC$55</c:f>
              <c:numCache>
                <c:formatCode>#,##0.0;"▲ "#,##0.0</c:formatCode>
                <c:ptCount val="40"/>
                <c:pt idx="8">
                  <c:v>39</c:v>
                </c:pt>
                <c:pt idx="16">
                  <c:v>33.1</c:v>
                </c:pt>
                <c:pt idx="24">
                  <c:v>31.3</c:v>
                </c:pt>
                <c:pt idx="32">
                  <c:v>25.3</c:v>
                </c:pt>
              </c:numCache>
            </c:numRef>
          </c:yVal>
          <c:smooth val="0"/>
          <c:extLst>
            <c:ext xmlns:c16="http://schemas.microsoft.com/office/drawing/2014/chart" uri="{C3380CC4-5D6E-409C-BE32-E72D297353CC}">
              <c16:uniqueId val="{00000013-310A-4374-A8DD-AC1DBB78E258}"/>
            </c:ext>
          </c:extLst>
        </c:ser>
        <c:dLbls>
          <c:showLegendKey val="0"/>
          <c:showVal val="1"/>
          <c:showCatName val="0"/>
          <c:showSerName val="0"/>
          <c:showPercent val="0"/>
          <c:showBubbleSize val="0"/>
        </c:dLbls>
        <c:axId val="540388032"/>
        <c:axId val="540388424"/>
      </c:scatterChart>
      <c:valAx>
        <c:axId val="540388032"/>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0388424"/>
        <c:crosses val="autoZero"/>
        <c:crossBetween val="midCat"/>
      </c:valAx>
      <c:valAx>
        <c:axId val="540388424"/>
        <c:scaling>
          <c:orientation val="minMax"/>
          <c:max val="11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0388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{B160326D-FD31-4FFD-BE50-7484A200ACDC}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79E-40E9-828D-86CF1F865E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{04B8A547-3A5F-444E-9963-6BED38EBF2FB}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9E-40E9-828D-86CF1F865E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{DAE34A8F-A033-421F-8CA8-04B18908C0FC}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9E-40E9-828D-86CF1F865E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{FD5AE126-0AA8-49AD-83CA-FAF27AB34655}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9E-40E9-828D-86CF1F865E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{4F4E1B65-F49B-4CA4-85D7-E4E45084253F}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9E-40E9-828D-86CF1F865E6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{0A9552F1-93FE-47C7-ABF8-951F35C8C4F3}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79E-40E9-828D-86CF1F865E6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{4353EB84-8BA9-456D-B4E3-3242FB648347}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79E-40E9-828D-86CF1F865E6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{43B6C037-589C-4AEF-8E24-215189ABDC03}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79E-40E9-828D-86CF1F865E6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{E125AF0F-B8E0-46C0-8595-CB01EDD3B204}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79E-40E9-828D-86CF1F865E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9.9</c:v>
                </c:pt>
                <c:pt idx="16">
                  <c:v>8.4</c:v>
                </c:pt>
                <c:pt idx="24">
                  <c:v>7.1</c:v>
                </c:pt>
                <c:pt idx="32">
                  <c:v>6.4</c:v>
                </c:pt>
              </c:numCache>
            </c:numRef>
          </c:xVal>
          <c:yVal>
            <c:numRef>
              <c:f>公会計指標分析・財政指標組合せ分析表!$BP$73:$DC$73</c:f>
              <c:numCache>
                <c:formatCode>#,##0.0;"▲ "#,##0.0</c:formatCode>
                <c:ptCount val="40"/>
                <c:pt idx="0">
                  <c:v>111.3</c:v>
                </c:pt>
                <c:pt idx="8">
                  <c:v>101.8</c:v>
                </c:pt>
                <c:pt idx="16">
                  <c:v>97.2</c:v>
                </c:pt>
                <c:pt idx="24">
                  <c:v>89.4</c:v>
                </c:pt>
                <c:pt idx="32">
                  <c:v>79.400000000000006</c:v>
                </c:pt>
              </c:numCache>
            </c:numRef>
          </c:yVal>
          <c:smooth val="0"/>
          <c:extLst>
            <c:ext xmlns:c16="http://schemas.microsoft.com/office/drawing/2014/chart" uri="{C3380CC4-5D6E-409C-BE32-E72D297353CC}">
              <c16:uniqueId val="{00000009-079E-40E9-828D-86CF1F865E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{085C8451-0E52-488D-BAC5-F33226210C9E}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79E-40E9-828D-86CF1F865E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{E49DC49B-70F5-424A-A30C-42BF9F613A4E}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9E-40E9-828D-86CF1F865E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{B97A9117-B7E4-4867-BC4E-302E36A126FA}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9E-40E9-828D-86CF1F865E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{B4E6DD23-DEBC-4073-B612-870C8843D892}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9E-40E9-828D-86CF1F865E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{C0354AFE-7DA4-4C2E-99C6-E98AB5D3BEB7}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9E-40E9-828D-86CF1F865E6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{1DE407E3-CB90-495D-860D-2AFE30582592}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79E-40E9-828D-86CF1F865E6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{1C213DCE-8710-48E4-886F-36BA5E45F830}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79E-40E9-828D-86CF1F865E6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{880C9FE6-B17F-4C00-AF2F-9D9FBB8D98C5}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79E-40E9-828D-86CF1F865E6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{2F97C398-98BF-4618-A4ED-A4D1A278FE42}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79E-40E9-828D-86CF1F865E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7.5</c:v>
                </c:pt>
                <c:pt idx="24">
                  <c:v>7.2</c:v>
                </c:pt>
                <c:pt idx="32">
                  <c:v>6.9</c:v>
                </c:pt>
              </c:numCache>
            </c:numRef>
          </c:xVal>
          <c:yVal>
            <c:numRef>
              <c:f>公会計指標分析・財政指標組合せ分析表!$BP$77:$DC$77</c:f>
              <c:numCache>
                <c:formatCode>#,##0.0;"▲ "#,##0.0</c:formatCode>
                <c:ptCount val="40"/>
                <c:pt idx="0">
                  <c:v>45.9</c:v>
                </c:pt>
                <c:pt idx="8">
                  <c:v>39</c:v>
                </c:pt>
                <c:pt idx="16">
                  <c:v>33.1</c:v>
                </c:pt>
                <c:pt idx="24">
                  <c:v>31.3</c:v>
                </c:pt>
                <c:pt idx="32">
                  <c:v>25.3</c:v>
                </c:pt>
              </c:numCache>
            </c:numRef>
          </c:yVal>
          <c:smooth val="0"/>
          <c:extLst>
            <c:ext xmlns:c16="http://schemas.microsoft.com/office/drawing/2014/chart" uri="{C3380CC4-5D6E-409C-BE32-E72D297353CC}">
              <c16:uniqueId val="{00000013-079E-40E9-828D-86CF1F865E65}"/>
            </c:ext>
          </c:extLst>
        </c:ser>
        <c:dLbls>
          <c:showLegendKey val="0"/>
          <c:showVal val="1"/>
          <c:showCatName val="0"/>
          <c:showSerName val="0"/>
          <c:showPercent val="0"/>
          <c:showBubbleSize val="0"/>
        </c:dLbls>
        <c:axId val="540389208"/>
        <c:axId val="538688568"/>
      </c:scatterChart>
      <c:valAx>
        <c:axId val="540389208"/>
        <c:scaling>
          <c:orientation val="minMax"/>
          <c:max val="11.79999999999999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688568"/>
        <c:crosses val="autoZero"/>
        <c:crossBetween val="midCat"/>
      </c:valAx>
      <c:valAx>
        <c:axId val="538688568"/>
        <c:scaling>
          <c:orientation val="minMax"/>
          <c:max val="12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0389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51,079
50,861
101.06
23,858,873
23,489,935
237,795
13,810,087
32,725,373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横ばいで推移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が、臨時財政対策債等の公債費増に伴い、基準財政需要額の増加が続いているため、低下傾向にある。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今後も、人口減少などの課題に対応するための施策に取り組み、市税収入の確保に努め、財政基盤の強化を図る。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2" name="直線コネクタ 71"/>
        <xdr:cNvCxnSpPr/>
      </xdr:nvCxnSpPr>
      <xdr:spPr>
        <a:xfrm>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xdr:cNvCxnSpPr/>
      </xdr:nvCxnSpPr>
      <xdr:spPr>
        <a:xfrm>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41628</xdr:rowOff>
    </xdr:to>
    <xdr:cxnSp macro="">
      <xdr:nvCxnSpPr>
        <xdr:cNvPr id="78" name="直線コネクタ 77"/>
        <xdr:cNvCxnSpPr/>
      </xdr:nvCxnSpPr>
      <xdr:spPr>
        <a:xfrm>
          <a:off x="1447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5" name="テキスト ボックス 94"/>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歳入では、</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法人</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市民税や</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収とな</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となるなど</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市税収入の確保や、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総人件費の抑制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をはじめとした更なる行財政改革を進めるとともに、公債費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66</xdr:row>
      <xdr:rowOff>63246</xdr:rowOff>
    </xdr:to>
    <xdr:cxnSp macro="">
      <xdr:nvCxnSpPr>
        <xdr:cNvPr id="130" name="直線コネクタ 129"/>
        <xdr:cNvCxnSpPr/>
      </xdr:nvCxnSpPr>
      <xdr:spPr>
        <a:xfrm>
          <a:off x="4114800" y="1125829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114046</xdr:rowOff>
    </xdr:to>
    <xdr:cxnSp macro="">
      <xdr:nvCxnSpPr>
        <xdr:cNvPr id="133" name="直線コネクタ 132"/>
        <xdr:cNvCxnSpPr/>
      </xdr:nvCxnSpPr>
      <xdr:spPr>
        <a:xfrm>
          <a:off x="3225800" y="111810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36830</xdr:rowOff>
    </xdr:to>
    <xdr:cxnSp macro="">
      <xdr:nvCxnSpPr>
        <xdr:cNvPr id="136" name="直線コネクタ 135"/>
        <xdr:cNvCxnSpPr/>
      </xdr:nvCxnSpPr>
      <xdr:spPr>
        <a:xfrm>
          <a:off x="2336800" y="111183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65</xdr:row>
      <xdr:rowOff>109220</xdr:rowOff>
    </xdr:to>
    <xdr:cxnSp macro="">
      <xdr:nvCxnSpPr>
        <xdr:cNvPr id="139" name="直線コネクタ 138"/>
        <xdr:cNvCxnSpPr/>
      </xdr:nvCxnSpPr>
      <xdr:spPr>
        <a:xfrm flipV="1">
          <a:off x="1447800" y="1111834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12446</xdr:rowOff>
    </xdr:from>
    <xdr:to>
      <xdr:col>23</xdr:col>
      <xdr:colOff>184150</xdr:colOff>
      <xdr:row>66</xdr:row>
      <xdr:rowOff>114046</xdr:rowOff>
    </xdr:to>
    <xdr:sp macro="" textlink="">
      <xdr:nvSpPr>
        <xdr:cNvPr id="149" name="楕円 148"/>
        <xdr:cNvSpPr/>
      </xdr:nvSpPr>
      <xdr:spPr>
        <a:xfrm>
          <a:off x="49022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155973</xdr:rowOff>
    </xdr:from>
    <xdr:ext cx="762000" cy="259045"/>
    <xdr:sp macro="" textlink="">
      <xdr:nvSpPr>
        <xdr:cNvPr id="150" name="財政構造の弾力性該当値テキスト"/>
        <xdr:cNvSpPr txBox="1"/>
      </xdr:nvSpPr>
      <xdr:spPr>
        <a:xfrm>
          <a:off x="5041900" y="1130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1" name="楕円 150"/>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2" name="テキスト ボックス 151"/>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3" name="楕円 152"/>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4" name="テキスト ボックス 153"/>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5" name="楕円 154"/>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6" name="テキスト ボックス 155"/>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7" name="楕円 156"/>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8" name="テキスト ボックス 157"/>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新庁舎整備に伴う什器整備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の完了に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伴い</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減少した一方で</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定年退職者の増加に伴い退職手当負担金が増になるなど、人件費が増加したことにより、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前年度と比べ増加している。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今後も引き続き総人件費の抑制や事務事業の見直しによる経常経費の抑制に努める。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170126</xdr:rowOff>
    </xdr:from>
    <xdr:to>
      <xdr:col>23</xdr:col>
      <xdr:colOff>133350</xdr:colOff>
      <xdr:row>83</xdr:row>
      <xdr:rowOff>26164</xdr:rowOff>
    </xdr:to>
    <xdr:cxnSp macro="">
      <xdr:nvCxnSpPr>
        <xdr:cNvPr id="191" name="直線コネクタ 190"/>
        <xdr:cNvCxnSpPr/>
      </xdr:nvCxnSpPr>
      <xdr:spPr>
        <a:xfrm>
          <a:off x="4114800" y="14229026"/>
          <a:ext cx="838200" cy="2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91491</xdr:rowOff>
    </xdr:from>
    <xdr:to>
      <xdr:col>19</xdr:col>
      <xdr:colOff>133350</xdr:colOff>
      <xdr:row>82</xdr:row>
      <xdr:rowOff>170126</xdr:rowOff>
    </xdr:to>
    <xdr:cxnSp macro="">
      <xdr:nvCxnSpPr>
        <xdr:cNvPr id="194" name="直線コネクタ 193"/>
        <xdr:cNvCxnSpPr/>
      </xdr:nvCxnSpPr>
      <xdr:spPr>
        <a:xfrm>
          <a:off x="3225800" y="14150391"/>
          <a:ext cx="889000" cy="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91491</xdr:rowOff>
    </xdr:from>
    <xdr:to>
      <xdr:col>15</xdr:col>
      <xdr:colOff>82550</xdr:colOff>
      <xdr:row>82</xdr:row>
      <xdr:rowOff>127550</xdr:rowOff>
    </xdr:to>
    <xdr:cxnSp macro="">
      <xdr:nvCxnSpPr>
        <xdr:cNvPr id="197" name="直線コネクタ 196"/>
        <xdr:cNvCxnSpPr/>
      </xdr:nvCxnSpPr>
      <xdr:spPr>
        <a:xfrm flipV="1">
          <a:off x="2336800" y="14150391"/>
          <a:ext cx="889000" cy="3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119549</xdr:rowOff>
    </xdr:from>
    <xdr:to>
      <xdr:col>11</xdr:col>
      <xdr:colOff>31750</xdr:colOff>
      <xdr:row>82</xdr:row>
      <xdr:rowOff>127550</xdr:rowOff>
    </xdr:to>
    <xdr:cxnSp macro="">
      <xdr:nvCxnSpPr>
        <xdr:cNvPr id="200" name="直線コネクタ 199"/>
        <xdr:cNvCxnSpPr/>
      </xdr:nvCxnSpPr>
      <xdr:spPr>
        <a:xfrm>
          <a:off x="1447800" y="1417844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1" name="フローチャート: 判断 200"/>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2" name="テキスト ボックス 201"/>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4" name="テキスト ボックス 203"/>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146814</xdr:rowOff>
    </xdr:from>
    <xdr:to>
      <xdr:col>23</xdr:col>
      <xdr:colOff>184150</xdr:colOff>
      <xdr:row>83</xdr:row>
      <xdr:rowOff>76964</xdr:rowOff>
    </xdr:to>
    <xdr:sp macro="" textlink="">
      <xdr:nvSpPr>
        <xdr:cNvPr id="210" name="楕円 209"/>
        <xdr:cNvSpPr/>
      </xdr:nvSpPr>
      <xdr:spPr>
        <a:xfrm>
          <a:off x="4902200" y="142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118891</xdr:rowOff>
    </xdr:from>
    <xdr:ext cx="762000" cy="259045"/>
    <xdr:sp macro="" textlink="">
      <xdr:nvSpPr>
        <xdr:cNvPr id="211" name="人件費・物件費等の状況該当値テキスト"/>
        <xdr:cNvSpPr txBox="1"/>
      </xdr:nvSpPr>
      <xdr:spPr>
        <a:xfrm>
          <a:off x="5041900" y="1417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119326</xdr:rowOff>
    </xdr:from>
    <xdr:to>
      <xdr:col>19</xdr:col>
      <xdr:colOff>184150</xdr:colOff>
      <xdr:row>83</xdr:row>
      <xdr:rowOff>49476</xdr:rowOff>
    </xdr:to>
    <xdr:sp macro="" textlink="">
      <xdr:nvSpPr>
        <xdr:cNvPr id="212" name="楕円 211"/>
        <xdr:cNvSpPr/>
      </xdr:nvSpPr>
      <xdr:spPr>
        <a:xfrm>
          <a:off x="4064000" y="141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34253</xdr:rowOff>
    </xdr:from>
    <xdr:ext cx="736600" cy="259045"/>
    <xdr:sp macro="" textlink="">
      <xdr:nvSpPr>
        <xdr:cNvPr id="213" name="テキスト ボックス 212"/>
        <xdr:cNvSpPr txBox="1"/>
      </xdr:nvSpPr>
      <xdr:spPr>
        <a:xfrm>
          <a:off x="3733800" y="14264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40691</xdr:rowOff>
    </xdr:from>
    <xdr:to>
      <xdr:col>15</xdr:col>
      <xdr:colOff>133350</xdr:colOff>
      <xdr:row>82</xdr:row>
      <xdr:rowOff>142291</xdr:rowOff>
    </xdr:to>
    <xdr:sp macro="" textlink="">
      <xdr:nvSpPr>
        <xdr:cNvPr id="214" name="楕円 213"/>
        <xdr:cNvSpPr/>
      </xdr:nvSpPr>
      <xdr:spPr>
        <a:xfrm>
          <a:off x="3175000" y="140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152468</xdr:rowOff>
    </xdr:from>
    <xdr:ext cx="762000" cy="259045"/>
    <xdr:sp macro="" textlink="">
      <xdr:nvSpPr>
        <xdr:cNvPr id="215" name="テキスト ボックス 214"/>
        <xdr:cNvSpPr txBox="1"/>
      </xdr:nvSpPr>
      <xdr:spPr>
        <a:xfrm>
          <a:off x="2844800" y="138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76750</xdr:rowOff>
    </xdr:from>
    <xdr:to>
      <xdr:col>11</xdr:col>
      <xdr:colOff>82550</xdr:colOff>
      <xdr:row>83</xdr:row>
      <xdr:rowOff>6900</xdr:rowOff>
    </xdr:to>
    <xdr:sp macro="" textlink="">
      <xdr:nvSpPr>
        <xdr:cNvPr id="216" name="楕円 215"/>
        <xdr:cNvSpPr/>
      </xdr:nvSpPr>
      <xdr:spPr>
        <a:xfrm>
          <a:off x="2286000" y="141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17077</xdr:rowOff>
    </xdr:from>
    <xdr:ext cx="762000" cy="259045"/>
    <xdr:sp macro="" textlink="">
      <xdr:nvSpPr>
        <xdr:cNvPr id="217" name="テキスト ボックス 216"/>
        <xdr:cNvSpPr txBox="1"/>
      </xdr:nvSpPr>
      <xdr:spPr>
        <a:xfrm>
          <a:off x="1955800" y="139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68749</xdr:rowOff>
    </xdr:from>
    <xdr:to>
      <xdr:col>7</xdr:col>
      <xdr:colOff>31750</xdr:colOff>
      <xdr:row>82</xdr:row>
      <xdr:rowOff>170349</xdr:rowOff>
    </xdr:to>
    <xdr:sp macro="" textlink="">
      <xdr:nvSpPr>
        <xdr:cNvPr id="218" name="楕円 217"/>
        <xdr:cNvSpPr/>
      </xdr:nvSpPr>
      <xdr:spPr>
        <a:xfrm>
          <a:off x="1397000" y="141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155126</xdr:rowOff>
    </xdr:from>
    <xdr:ext cx="762000" cy="259045"/>
    <xdr:sp macro="" textlink="">
      <xdr:nvSpPr>
        <xdr:cNvPr id="219" name="テキスト ボックス 218"/>
        <xdr:cNvSpPr txBox="1"/>
      </xdr:nvSpPr>
      <xdr:spPr>
        <a:xfrm>
          <a:off x="1066800" y="1421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人事院勧告に準じた給与改定や給与構造改革、給与制度の総合的見直しを実施し、ラスパイレス指数の抑制に努めている。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今後も、給与制度全般について見直しを進め、総人件費の抑制に努めるとともに、人事評価制度を充実させ、職務や能力、実績を重視した給与体系を整備していく。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166007</xdr:rowOff>
    </xdr:to>
    <xdr:cxnSp macro="">
      <xdr:nvCxnSpPr>
        <xdr:cNvPr id="255" name="直線コネクタ 254"/>
        <xdr:cNvCxnSpPr/>
      </xdr:nvCxnSpPr>
      <xdr:spPr>
        <a:xfrm flipV="1">
          <a:off x="16179800" y="140017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46264</xdr:rowOff>
    </xdr:to>
    <xdr:cxnSp macro="">
      <xdr:nvCxnSpPr>
        <xdr:cNvPr id="258" name="直線コネクタ 257"/>
        <xdr:cNvCxnSpPr/>
      </xdr:nvCxnSpPr>
      <xdr:spPr>
        <a:xfrm flipV="1">
          <a:off x="15290800" y="140534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166914</xdr:rowOff>
    </xdr:to>
    <xdr:cxnSp macro="">
      <xdr:nvCxnSpPr>
        <xdr:cNvPr id="261" name="直線コネクタ 260"/>
        <xdr:cNvCxnSpPr/>
      </xdr:nvCxnSpPr>
      <xdr:spPr>
        <a:xfrm flipV="1">
          <a:off x="14401800" y="141051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29936</xdr:rowOff>
    </xdr:to>
    <xdr:cxnSp macro="">
      <xdr:nvCxnSpPr>
        <xdr:cNvPr id="264" name="直線コネクタ 263"/>
        <xdr:cNvCxnSpPr/>
      </xdr:nvCxnSpPr>
      <xdr:spPr>
        <a:xfrm flipV="1">
          <a:off x="13512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4" name="楕円 273"/>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5"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76" name="楕円 275"/>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77" name="テキスト ボックス 276"/>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78" name="楕円 277"/>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79" name="テキスト ボックス 278"/>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0" name="楕円 279"/>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1" name="テキスト ボックス 280"/>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2" name="楕円 281"/>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3" name="テキスト ボックス 282"/>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普通会計にかかる職員数においては類似団体平均を上回っているが、教育・消防部門を除く一般行政部門では、平均以下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を維持できている。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今後も引き続き職員定数の適正化を図る。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15240</xdr:rowOff>
    </xdr:from>
    <xdr:to>
      <xdr:col>81</xdr:col>
      <xdr:colOff>44450</xdr:colOff>
      <xdr:row>64</xdr:row>
      <xdr:rowOff>17251</xdr:rowOff>
    </xdr:to>
    <xdr:cxnSp macro="">
      <xdr:nvCxnSpPr>
        <xdr:cNvPr id="318" name="直線コネクタ 317"/>
        <xdr:cNvCxnSpPr/>
      </xdr:nvCxnSpPr>
      <xdr:spPr>
        <a:xfrm>
          <a:off x="16179800" y="1098804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140441</xdr:rowOff>
    </xdr:from>
    <xdr:to>
      <xdr:col>77</xdr:col>
      <xdr:colOff>44450</xdr:colOff>
      <xdr:row>64</xdr:row>
      <xdr:rowOff>15240</xdr:rowOff>
    </xdr:to>
    <xdr:cxnSp macro="">
      <xdr:nvCxnSpPr>
        <xdr:cNvPr id="321" name="直線コネクタ 320"/>
        <xdr:cNvCxnSpPr/>
      </xdr:nvCxnSpPr>
      <xdr:spPr>
        <a:xfrm>
          <a:off x="15290800" y="10941791"/>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104246</xdr:rowOff>
    </xdr:from>
    <xdr:to>
      <xdr:col>72</xdr:col>
      <xdr:colOff>203200</xdr:colOff>
      <xdr:row>63</xdr:row>
      <xdr:rowOff>140441</xdr:rowOff>
    </xdr:to>
    <xdr:cxnSp macro="">
      <xdr:nvCxnSpPr>
        <xdr:cNvPr id="324" name="直線コネクタ 323"/>
        <xdr:cNvCxnSpPr/>
      </xdr:nvCxnSpPr>
      <xdr:spPr>
        <a:xfrm>
          <a:off x="14401800" y="1090559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104246</xdr:rowOff>
    </xdr:from>
    <xdr:to>
      <xdr:col>68</xdr:col>
      <xdr:colOff>152400</xdr:colOff>
      <xdr:row>63</xdr:row>
      <xdr:rowOff>142452</xdr:rowOff>
    </xdr:to>
    <xdr:cxnSp macro="">
      <xdr:nvCxnSpPr>
        <xdr:cNvPr id="327" name="直線コネクタ 326"/>
        <xdr:cNvCxnSpPr/>
      </xdr:nvCxnSpPr>
      <xdr:spPr>
        <a:xfrm flipV="1">
          <a:off x="13512800" y="1090559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28" name="フローチャート: 判断 327"/>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46583</xdr:rowOff>
    </xdr:from>
    <xdr:ext cx="762000" cy="259045"/>
    <xdr:sp macro="" textlink="">
      <xdr:nvSpPr>
        <xdr:cNvPr id="329" name="テキスト ボックス 328"/>
        <xdr:cNvSpPr txBox="1"/>
      </xdr:nvSpPr>
      <xdr:spPr>
        <a:xfrm>
          <a:off x="14020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137901</xdr:rowOff>
    </xdr:from>
    <xdr:to>
      <xdr:col>81</xdr:col>
      <xdr:colOff>95250</xdr:colOff>
      <xdr:row>64</xdr:row>
      <xdr:rowOff>68051</xdr:rowOff>
    </xdr:to>
    <xdr:sp macro="" textlink="">
      <xdr:nvSpPr>
        <xdr:cNvPr id="337" name="楕円 336"/>
        <xdr:cNvSpPr/>
      </xdr:nvSpPr>
      <xdr:spPr>
        <a:xfrm>
          <a:off x="16967200" y="109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109978</xdr:rowOff>
    </xdr:from>
    <xdr:ext cx="762000" cy="259045"/>
    <xdr:sp macro="" textlink="">
      <xdr:nvSpPr>
        <xdr:cNvPr id="338" name="定員管理の状況該当値テキスト"/>
        <xdr:cNvSpPr txBox="1"/>
      </xdr:nvSpPr>
      <xdr:spPr>
        <a:xfrm>
          <a:off x="17106900" y="1091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135890</xdr:rowOff>
    </xdr:from>
    <xdr:to>
      <xdr:col>77</xdr:col>
      <xdr:colOff>95250</xdr:colOff>
      <xdr:row>64</xdr:row>
      <xdr:rowOff>66040</xdr:rowOff>
    </xdr:to>
    <xdr:sp macro="" textlink="">
      <xdr:nvSpPr>
        <xdr:cNvPr id="339" name="楕円 338"/>
        <xdr:cNvSpPr/>
      </xdr:nvSpPr>
      <xdr:spPr>
        <a:xfrm>
          <a:off x="16129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50817</xdr:rowOff>
    </xdr:from>
    <xdr:ext cx="736600" cy="259045"/>
    <xdr:sp macro="" textlink="">
      <xdr:nvSpPr>
        <xdr:cNvPr id="340" name="テキスト ボックス 339"/>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89641</xdr:rowOff>
    </xdr:from>
    <xdr:to>
      <xdr:col>73</xdr:col>
      <xdr:colOff>44450</xdr:colOff>
      <xdr:row>64</xdr:row>
      <xdr:rowOff>19791</xdr:rowOff>
    </xdr:to>
    <xdr:sp macro="" textlink="">
      <xdr:nvSpPr>
        <xdr:cNvPr id="341" name="楕円 340"/>
        <xdr:cNvSpPr/>
      </xdr:nvSpPr>
      <xdr:spPr>
        <a:xfrm>
          <a:off x="15240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4568</xdr:rowOff>
    </xdr:from>
    <xdr:ext cx="762000" cy="259045"/>
    <xdr:sp macro="" textlink="">
      <xdr:nvSpPr>
        <xdr:cNvPr id="342" name="テキスト ボックス 341"/>
        <xdr:cNvSpPr txBox="1"/>
      </xdr:nvSpPr>
      <xdr:spPr>
        <a:xfrm>
          <a:off x="14909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53446</xdr:rowOff>
    </xdr:from>
    <xdr:to>
      <xdr:col>68</xdr:col>
      <xdr:colOff>203200</xdr:colOff>
      <xdr:row>63</xdr:row>
      <xdr:rowOff>155046</xdr:rowOff>
    </xdr:to>
    <xdr:sp macro="" textlink="">
      <xdr:nvSpPr>
        <xdr:cNvPr id="343" name="楕円 342"/>
        <xdr:cNvSpPr/>
      </xdr:nvSpPr>
      <xdr:spPr>
        <a:xfrm>
          <a:off x="14351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139823</xdr:rowOff>
    </xdr:from>
    <xdr:ext cx="762000" cy="259045"/>
    <xdr:sp macro="" textlink="">
      <xdr:nvSpPr>
        <xdr:cNvPr id="344" name="テキスト ボックス 343"/>
        <xdr:cNvSpPr txBox="1"/>
      </xdr:nvSpPr>
      <xdr:spPr>
        <a:xfrm>
          <a:off x="14020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91652</xdr:rowOff>
    </xdr:from>
    <xdr:to>
      <xdr:col>64</xdr:col>
      <xdr:colOff>152400</xdr:colOff>
      <xdr:row>64</xdr:row>
      <xdr:rowOff>21802</xdr:rowOff>
    </xdr:to>
    <xdr:sp macro="" textlink="">
      <xdr:nvSpPr>
        <xdr:cNvPr id="345" name="楕円 344"/>
        <xdr:cNvSpPr/>
      </xdr:nvSpPr>
      <xdr:spPr>
        <a:xfrm>
          <a:off x="13462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6579</xdr:rowOff>
    </xdr:from>
    <xdr:ext cx="762000" cy="259045"/>
    <xdr:sp macro="" textlink="">
      <xdr:nvSpPr>
        <xdr:cNvPr id="346" name="テキスト ボックス 345"/>
        <xdr:cNvSpPr txBox="1"/>
      </xdr:nvSpPr>
      <xdr:spPr>
        <a:xfrm>
          <a:off x="13131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過去の大型事業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に係る地方債の償還終了や繰上償還の実施に伴い、地方債の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元利償還金が減少した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市民交流施設の建設や（仮称）中央防災公園の整備などの大型事業により地方債現在高が増加する見込みであるが、交付税措置がある有利な地方債の活用や、計画的な繰上償還の実施等により、実質公債費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51163</xdr:rowOff>
    </xdr:from>
    <xdr:to>
      <xdr:col>81</xdr:col>
      <xdr:colOff>44450</xdr:colOff>
      <xdr:row>40</xdr:row>
      <xdr:rowOff>99423</xdr:rowOff>
    </xdr:to>
    <xdr:cxnSp macro="">
      <xdr:nvCxnSpPr>
        <xdr:cNvPr id="381" name="直線コネクタ 380"/>
        <xdr:cNvCxnSpPr/>
      </xdr:nvCxnSpPr>
      <xdr:spPr>
        <a:xfrm flipV="1">
          <a:off x="16179800" y="69091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99423</xdr:rowOff>
    </xdr:from>
    <xdr:to>
      <xdr:col>77</xdr:col>
      <xdr:colOff>44450</xdr:colOff>
      <xdr:row>41</xdr:row>
      <xdr:rowOff>17599</xdr:rowOff>
    </xdr:to>
    <xdr:cxnSp macro="">
      <xdr:nvCxnSpPr>
        <xdr:cNvPr id="384" name="直線コネクタ 383"/>
        <xdr:cNvCxnSpPr/>
      </xdr:nvCxnSpPr>
      <xdr:spPr>
        <a:xfrm flipV="1">
          <a:off x="15290800" y="695742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17599</xdr:rowOff>
    </xdr:from>
    <xdr:to>
      <xdr:col>72</xdr:col>
      <xdr:colOff>203200</xdr:colOff>
      <xdr:row>41</xdr:row>
      <xdr:rowOff>121013</xdr:rowOff>
    </xdr:to>
    <xdr:cxnSp macro="">
      <xdr:nvCxnSpPr>
        <xdr:cNvPr id="387" name="直線コネクタ 386"/>
        <xdr:cNvCxnSpPr/>
      </xdr:nvCxnSpPr>
      <xdr:spPr>
        <a:xfrm flipV="1">
          <a:off x="14401800" y="704704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121013</xdr:rowOff>
    </xdr:from>
    <xdr:to>
      <xdr:col>68</xdr:col>
      <xdr:colOff>152400</xdr:colOff>
      <xdr:row>42</xdr:row>
      <xdr:rowOff>46083</xdr:rowOff>
    </xdr:to>
    <xdr:cxnSp macro="">
      <xdr:nvCxnSpPr>
        <xdr:cNvPr id="390" name="直線コネクタ 389"/>
        <xdr:cNvCxnSpPr/>
      </xdr:nvCxnSpPr>
      <xdr:spPr>
        <a:xfrm flipV="1">
          <a:off x="13512800" y="71504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1" name="フローチャート: 判断 390"/>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2" name="テキスト ボックス 391"/>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363</xdr:rowOff>
    </xdr:from>
    <xdr:to>
      <xdr:col>81</xdr:col>
      <xdr:colOff>95250</xdr:colOff>
      <xdr:row>40</xdr:row>
      <xdr:rowOff>101963</xdr:rowOff>
    </xdr:to>
    <xdr:sp macro="" textlink="">
      <xdr:nvSpPr>
        <xdr:cNvPr id="400" name="楕円 399"/>
        <xdr:cNvSpPr/>
      </xdr:nvSpPr>
      <xdr:spPr>
        <a:xfrm>
          <a:off x="169672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16890</xdr:rowOff>
    </xdr:from>
    <xdr:ext cx="762000" cy="259045"/>
    <xdr:sp macro="" textlink="">
      <xdr:nvSpPr>
        <xdr:cNvPr id="401" name="公債費負担の状況該当値テキスト"/>
        <xdr:cNvSpPr txBox="1"/>
      </xdr:nvSpPr>
      <xdr:spPr>
        <a:xfrm>
          <a:off x="17106900" y="67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48623</xdr:rowOff>
    </xdr:from>
    <xdr:to>
      <xdr:col>77</xdr:col>
      <xdr:colOff>95250</xdr:colOff>
      <xdr:row>40</xdr:row>
      <xdr:rowOff>150223</xdr:rowOff>
    </xdr:to>
    <xdr:sp macro="" textlink="">
      <xdr:nvSpPr>
        <xdr:cNvPr id="402" name="楕円 401"/>
        <xdr:cNvSpPr/>
      </xdr:nvSpPr>
      <xdr:spPr>
        <a:xfrm>
          <a:off x="16129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160400</xdr:rowOff>
    </xdr:from>
    <xdr:ext cx="736600" cy="259045"/>
    <xdr:sp macro="" textlink="">
      <xdr:nvSpPr>
        <xdr:cNvPr id="403" name="テキスト ボックス 402"/>
        <xdr:cNvSpPr txBox="1"/>
      </xdr:nvSpPr>
      <xdr:spPr>
        <a:xfrm>
          <a:off x="15798800" y="667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138249</xdr:rowOff>
    </xdr:from>
    <xdr:to>
      <xdr:col>73</xdr:col>
      <xdr:colOff>44450</xdr:colOff>
      <xdr:row>41</xdr:row>
      <xdr:rowOff>68399</xdr:rowOff>
    </xdr:to>
    <xdr:sp macro="" textlink="">
      <xdr:nvSpPr>
        <xdr:cNvPr id="404" name="楕円 403"/>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53176</xdr:rowOff>
    </xdr:from>
    <xdr:ext cx="762000" cy="259045"/>
    <xdr:sp macro="" textlink="">
      <xdr:nvSpPr>
        <xdr:cNvPr id="405" name="テキスト ボックス 404"/>
        <xdr:cNvSpPr txBox="1"/>
      </xdr:nvSpPr>
      <xdr:spPr>
        <a:xfrm>
          <a:off x="14909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70213</xdr:rowOff>
    </xdr:from>
    <xdr:to>
      <xdr:col>68</xdr:col>
      <xdr:colOff>203200</xdr:colOff>
      <xdr:row>42</xdr:row>
      <xdr:rowOff>363</xdr:rowOff>
    </xdr:to>
    <xdr:sp macro="" textlink="">
      <xdr:nvSpPr>
        <xdr:cNvPr id="406" name="楕円 405"/>
        <xdr:cNvSpPr/>
      </xdr:nvSpPr>
      <xdr:spPr>
        <a:xfrm>
          <a:off x="14351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156590</xdr:rowOff>
    </xdr:from>
    <xdr:ext cx="762000" cy="259045"/>
    <xdr:sp macro="" textlink="">
      <xdr:nvSpPr>
        <xdr:cNvPr id="407" name="テキスト ボックス 406"/>
        <xdr:cNvSpPr txBox="1"/>
      </xdr:nvSpPr>
      <xdr:spPr>
        <a:xfrm>
          <a:off x="14020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166733</xdr:rowOff>
    </xdr:from>
    <xdr:to>
      <xdr:col>64</xdr:col>
      <xdr:colOff>152400</xdr:colOff>
      <xdr:row>42</xdr:row>
      <xdr:rowOff>96883</xdr:rowOff>
    </xdr:to>
    <xdr:sp macro="" textlink="">
      <xdr:nvSpPr>
        <xdr:cNvPr id="408" name="楕円 407"/>
        <xdr:cNvSpPr/>
      </xdr:nvSpPr>
      <xdr:spPr>
        <a:xfrm>
          <a:off x="13462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81660</xdr:rowOff>
    </xdr:from>
    <xdr:ext cx="762000" cy="259045"/>
    <xdr:sp macro="" textlink="">
      <xdr:nvSpPr>
        <xdr:cNvPr id="409" name="テキスト ボックス 408"/>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に伴う減債基金取り崩しにより充当可能基金が減少し、充当可能財源等（基金現在高）が減額となる一方、繰上償還の実施及び地方債発行額の減により地方債残高が減少し将来負担額が減額となったことで、将来負担比率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市民交流施設の建設や（仮称）中央防災公園の整備などの大型事業により地方債現在高が増加する見込みであるが、交付税措置がある有利な地方債の活用や、計画的な繰上償還の実施等により、将来負担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94657</xdr:rowOff>
    </xdr:from>
    <xdr:to>
      <xdr:col>81</xdr:col>
      <xdr:colOff>44450</xdr:colOff>
      <xdr:row>18</xdr:row>
      <xdr:rowOff>3641</xdr:rowOff>
    </xdr:to>
    <xdr:cxnSp macro="">
      <xdr:nvCxnSpPr>
        <xdr:cNvPr id="443" name="直線コネクタ 442"/>
        <xdr:cNvCxnSpPr/>
      </xdr:nvCxnSpPr>
      <xdr:spPr>
        <a:xfrm flipV="1">
          <a:off x="16179800" y="300930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3641</xdr:rowOff>
    </xdr:from>
    <xdr:to>
      <xdr:col>77</xdr:col>
      <xdr:colOff>44450</xdr:colOff>
      <xdr:row>18</xdr:row>
      <xdr:rowOff>66379</xdr:rowOff>
    </xdr:to>
    <xdr:cxnSp macro="">
      <xdr:nvCxnSpPr>
        <xdr:cNvPr id="446" name="直線コネクタ 445"/>
        <xdr:cNvCxnSpPr/>
      </xdr:nvCxnSpPr>
      <xdr:spPr>
        <a:xfrm flipV="1">
          <a:off x="15290800" y="308974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66379</xdr:rowOff>
    </xdr:from>
    <xdr:to>
      <xdr:col>72</xdr:col>
      <xdr:colOff>203200</xdr:colOff>
      <xdr:row>18</xdr:row>
      <xdr:rowOff>103378</xdr:rowOff>
    </xdr:to>
    <xdr:cxnSp macro="">
      <xdr:nvCxnSpPr>
        <xdr:cNvPr id="449" name="直線コネクタ 448"/>
        <xdr:cNvCxnSpPr/>
      </xdr:nvCxnSpPr>
      <xdr:spPr>
        <a:xfrm flipV="1">
          <a:off x="14401800" y="3152479"/>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103378</xdr:rowOff>
    </xdr:from>
    <xdr:to>
      <xdr:col>68</xdr:col>
      <xdr:colOff>152400</xdr:colOff>
      <xdr:row>19</xdr:row>
      <xdr:rowOff>8340</xdr:rowOff>
    </xdr:to>
    <xdr:cxnSp macro="">
      <xdr:nvCxnSpPr>
        <xdr:cNvPr id="452" name="直線コネクタ 451"/>
        <xdr:cNvCxnSpPr/>
      </xdr:nvCxnSpPr>
      <xdr:spPr>
        <a:xfrm flipV="1">
          <a:off x="13512800" y="3189478"/>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61807</xdr:rowOff>
    </xdr:from>
    <xdr:to>
      <xdr:col>68</xdr:col>
      <xdr:colOff>203200</xdr:colOff>
      <xdr:row>15</xdr:row>
      <xdr:rowOff>163407</xdr:rowOff>
    </xdr:to>
    <xdr:sp macro="" textlink="">
      <xdr:nvSpPr>
        <xdr:cNvPr id="453" name="フローチャート: 判断 452"/>
        <xdr:cNvSpPr/>
      </xdr:nvSpPr>
      <xdr:spPr>
        <a:xfrm>
          <a:off x="14351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2134</xdr:rowOff>
    </xdr:from>
    <xdr:ext cx="762000" cy="259045"/>
    <xdr:sp macro="" textlink="">
      <xdr:nvSpPr>
        <xdr:cNvPr id="454" name="テキスト ボックス 453"/>
        <xdr:cNvSpPr txBox="1"/>
      </xdr:nvSpPr>
      <xdr:spPr>
        <a:xfrm>
          <a:off x="14020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43857</xdr:rowOff>
    </xdr:from>
    <xdr:to>
      <xdr:col>81</xdr:col>
      <xdr:colOff>95250</xdr:colOff>
      <xdr:row>17</xdr:row>
      <xdr:rowOff>145457</xdr:rowOff>
    </xdr:to>
    <xdr:sp macro="" textlink="">
      <xdr:nvSpPr>
        <xdr:cNvPr id="462" name="楕円 461"/>
        <xdr:cNvSpPr/>
      </xdr:nvSpPr>
      <xdr:spPr>
        <a:xfrm>
          <a:off x="16967200" y="29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15934</xdr:rowOff>
    </xdr:from>
    <xdr:ext cx="762000" cy="259045"/>
    <xdr:sp macro="" textlink="">
      <xdr:nvSpPr>
        <xdr:cNvPr id="463" name="将来負担の状況該当値テキスト"/>
        <xdr:cNvSpPr txBox="1"/>
      </xdr:nvSpPr>
      <xdr:spPr>
        <a:xfrm>
          <a:off x="17106900" y="293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124291</xdr:rowOff>
    </xdr:from>
    <xdr:to>
      <xdr:col>77</xdr:col>
      <xdr:colOff>95250</xdr:colOff>
      <xdr:row>18</xdr:row>
      <xdr:rowOff>54441</xdr:rowOff>
    </xdr:to>
    <xdr:sp macro="" textlink="">
      <xdr:nvSpPr>
        <xdr:cNvPr id="464" name="楕円 463"/>
        <xdr:cNvSpPr/>
      </xdr:nvSpPr>
      <xdr:spPr>
        <a:xfrm>
          <a:off x="16129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39218</xdr:rowOff>
    </xdr:from>
    <xdr:ext cx="736600" cy="259045"/>
    <xdr:sp macro="" textlink="">
      <xdr:nvSpPr>
        <xdr:cNvPr id="465" name="テキスト ボックス 464"/>
        <xdr:cNvSpPr txBox="1"/>
      </xdr:nvSpPr>
      <xdr:spPr>
        <a:xfrm>
          <a:off x="15798800" y="312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15579</xdr:rowOff>
    </xdr:from>
    <xdr:to>
      <xdr:col>73</xdr:col>
      <xdr:colOff>44450</xdr:colOff>
      <xdr:row>18</xdr:row>
      <xdr:rowOff>117179</xdr:rowOff>
    </xdr:to>
    <xdr:sp macro="" textlink="">
      <xdr:nvSpPr>
        <xdr:cNvPr id="466" name="楕円 465"/>
        <xdr:cNvSpPr/>
      </xdr:nvSpPr>
      <xdr:spPr>
        <a:xfrm>
          <a:off x="152400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101956</xdr:rowOff>
    </xdr:from>
    <xdr:ext cx="762000" cy="259045"/>
    <xdr:sp macro="" textlink="">
      <xdr:nvSpPr>
        <xdr:cNvPr id="467" name="テキスト ボックス 466"/>
        <xdr:cNvSpPr txBox="1"/>
      </xdr:nvSpPr>
      <xdr:spPr>
        <a:xfrm>
          <a:off x="14909800" y="318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52578</xdr:rowOff>
    </xdr:from>
    <xdr:to>
      <xdr:col>68</xdr:col>
      <xdr:colOff>203200</xdr:colOff>
      <xdr:row>18</xdr:row>
      <xdr:rowOff>154178</xdr:rowOff>
    </xdr:to>
    <xdr:sp macro="" textlink="">
      <xdr:nvSpPr>
        <xdr:cNvPr id="468" name="楕円 467"/>
        <xdr:cNvSpPr/>
      </xdr:nvSpPr>
      <xdr:spPr>
        <a:xfrm>
          <a:off x="14351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138955</xdr:rowOff>
    </xdr:from>
    <xdr:ext cx="762000" cy="259045"/>
    <xdr:sp macro="" textlink="">
      <xdr:nvSpPr>
        <xdr:cNvPr id="469" name="テキスト ボックス 468"/>
        <xdr:cNvSpPr txBox="1"/>
      </xdr:nvSpPr>
      <xdr:spPr>
        <a:xfrm>
          <a:off x="14020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128990</xdr:rowOff>
    </xdr:from>
    <xdr:to>
      <xdr:col>64</xdr:col>
      <xdr:colOff>152400</xdr:colOff>
      <xdr:row>19</xdr:row>
      <xdr:rowOff>59140</xdr:rowOff>
    </xdr:to>
    <xdr:sp macro="" textlink="">
      <xdr:nvSpPr>
        <xdr:cNvPr id="470" name="楕円 469"/>
        <xdr:cNvSpPr/>
      </xdr:nvSpPr>
      <xdr:spPr>
        <a:xfrm>
          <a:off x="13462000" y="32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43917</xdr:rowOff>
    </xdr:from>
    <xdr:ext cx="762000" cy="259045"/>
    <xdr:sp macro="" textlink="">
      <xdr:nvSpPr>
        <xdr:cNvPr id="471" name="テキスト ボックス 470"/>
        <xdr:cNvSpPr txBox="1"/>
      </xdr:nvSpPr>
      <xdr:spPr>
        <a:xfrm>
          <a:off x="13131800" y="33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51,079
50,861
101.06
23,858,873
23,489,935
237,795
13,810,087
32,725,373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5.4</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ポイント上回っている大きな要因として、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非常勤職</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員</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に係る報酬等を計上している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ことが挙げられる。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効率的な行政サービスを提供するため、引き続き最適な任用・勤務形態の人員構成に努める。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134620</xdr:rowOff>
    </xdr:to>
    <xdr:cxnSp macro="">
      <xdr:nvCxnSpPr>
        <xdr:cNvPr id="66" name="直線コネクタ 65"/>
        <xdr:cNvCxnSpPr/>
      </xdr:nvCxnSpPr>
      <xdr:spPr>
        <a:xfrm>
          <a:off x="3987800" y="6626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111760</xdr:rowOff>
    </xdr:to>
    <xdr:cxnSp macro="">
      <xdr:nvCxnSpPr>
        <xdr:cNvPr id="69" name="直線コネクタ 68"/>
        <xdr:cNvCxnSpPr/>
      </xdr:nvCxnSpPr>
      <xdr:spPr>
        <a:xfrm>
          <a:off x="3098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88900</xdr:rowOff>
    </xdr:to>
    <xdr:cxnSp macro="">
      <xdr:nvCxnSpPr>
        <xdr:cNvPr id="72" name="直線コネクタ 71"/>
        <xdr:cNvCxnSpPr/>
      </xdr:nvCxnSpPr>
      <xdr:spPr>
        <a:xfrm>
          <a:off x="2209800" y="658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38</xdr:row>
      <xdr:rowOff>96520</xdr:rowOff>
    </xdr:to>
    <xdr:cxnSp macro="">
      <xdr:nvCxnSpPr>
        <xdr:cNvPr id="75" name="直線コネクタ 74"/>
        <xdr:cNvCxnSpPr/>
      </xdr:nvCxnSpPr>
      <xdr:spPr>
        <a:xfrm flipV="1">
          <a:off x="1320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事務事業の見直しや枠配分方式による予算編成により物件費総額の抑制に努めたが、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学校給食の一部民間委託への移行に伴い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類似団体平均を下回っているが、今後も引き続き、経常経費の抑制に努める。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20320</xdr:rowOff>
    </xdr:to>
    <xdr:cxnSp macro="">
      <xdr:nvCxnSpPr>
        <xdr:cNvPr id="127" name="直線コネクタ 126"/>
        <xdr:cNvCxnSpPr/>
      </xdr:nvCxnSpPr>
      <xdr:spPr>
        <a:xfrm>
          <a:off x="15671800" y="2717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146050</xdr:rowOff>
    </xdr:to>
    <xdr:cxnSp macro="">
      <xdr:nvCxnSpPr>
        <xdr:cNvPr id="130" name="直線コネクタ 129"/>
        <xdr:cNvCxnSpPr/>
      </xdr:nvCxnSpPr>
      <xdr:spPr>
        <a:xfrm>
          <a:off x="14782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100330</xdr:rowOff>
    </xdr:to>
    <xdr:cxnSp macro="">
      <xdr:nvCxnSpPr>
        <xdr:cNvPr id="133" name="直線コネクタ 132"/>
        <xdr:cNvCxnSpPr/>
      </xdr:nvCxnSpPr>
      <xdr:spPr>
        <a:xfrm>
          <a:off x="13893800" y="267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115570</xdr:rowOff>
    </xdr:to>
    <xdr:cxnSp macro="">
      <xdr:nvCxnSpPr>
        <xdr:cNvPr id="136" name="直線コネクタ 135"/>
        <xdr:cNvCxnSpPr/>
      </xdr:nvCxnSpPr>
      <xdr:spPr>
        <a:xfrm flipV="1">
          <a:off x="13004800" y="267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6" name="楕円 145"/>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7"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0" name="楕円 149"/>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1" name="テキスト ボックス 150"/>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2" name="楕円 151"/>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3" name="テキスト ボックス 152"/>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4" name="楕円 153"/>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5" name="テキスト ボックス 154"/>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前年度と同水準を維持しており、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今後も障害者自立支援給付や子育て支援にかかる経費の増加が見込まれることから、市独自制度を含めた総合的な見直しを図り、抑制に努める。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30988</xdr:rowOff>
    </xdr:to>
    <xdr:cxnSp macro="">
      <xdr:nvCxnSpPr>
        <xdr:cNvPr id="186" name="直線コネクタ 185"/>
        <xdr:cNvCxnSpPr/>
      </xdr:nvCxnSpPr>
      <xdr:spPr>
        <a:xfrm>
          <a:off x="3987800" y="9613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21844</xdr:rowOff>
    </xdr:to>
    <xdr:cxnSp macro="">
      <xdr:nvCxnSpPr>
        <xdr:cNvPr id="189" name="直線コネクタ 188"/>
        <xdr:cNvCxnSpPr/>
      </xdr:nvCxnSpPr>
      <xdr:spPr>
        <a:xfrm flipV="1">
          <a:off x="3098800" y="9613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56</xdr:row>
      <xdr:rowOff>21844</xdr:rowOff>
    </xdr:to>
    <xdr:cxnSp macro="">
      <xdr:nvCxnSpPr>
        <xdr:cNvPr id="192" name="直線コネクタ 191"/>
        <xdr:cNvCxnSpPr/>
      </xdr:nvCxnSpPr>
      <xdr:spPr>
        <a:xfrm>
          <a:off x="2209800" y="95224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110998</xdr:rowOff>
    </xdr:to>
    <xdr:cxnSp macro="">
      <xdr:nvCxnSpPr>
        <xdr:cNvPr id="195" name="直線コネクタ 194"/>
        <xdr:cNvCxnSpPr/>
      </xdr:nvCxnSpPr>
      <xdr:spPr>
        <a:xfrm flipV="1">
          <a:off x="1320800" y="9522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105918</xdr:rowOff>
    </xdr:from>
    <xdr:to>
      <xdr:col>11</xdr:col>
      <xdr:colOff>60325</xdr:colOff>
      <xdr:row>56</xdr:row>
      <xdr:rowOff>36068</xdr:rowOff>
    </xdr:to>
    <xdr:sp macro="" textlink="">
      <xdr:nvSpPr>
        <xdr:cNvPr id="196" name="フローチャート: 判断 195"/>
        <xdr:cNvSpPr/>
      </xdr:nvSpPr>
      <xdr:spPr>
        <a:xfrm>
          <a:off x="2159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20845</xdr:rowOff>
    </xdr:from>
    <xdr:ext cx="762000" cy="259045"/>
    <xdr:sp macro="" textlink="">
      <xdr:nvSpPr>
        <xdr:cNvPr id="197" name="テキスト ボックス 196"/>
        <xdr:cNvSpPr txBox="1"/>
      </xdr:nvSpPr>
      <xdr:spPr>
        <a:xfrm>
          <a:off x="1828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151638</xdr:rowOff>
    </xdr:from>
    <xdr:to>
      <xdr:col>24</xdr:col>
      <xdr:colOff>76200</xdr:colOff>
      <xdr:row>56</xdr:row>
      <xdr:rowOff>81788</xdr:rowOff>
    </xdr:to>
    <xdr:sp macro="" textlink="">
      <xdr:nvSpPr>
        <xdr:cNvPr id="205" name="楕円 204"/>
        <xdr:cNvSpPr/>
      </xdr:nvSpPr>
      <xdr:spPr>
        <a:xfrm>
          <a:off x="4775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168165</xdr:rowOff>
    </xdr:from>
    <xdr:ext cx="762000" cy="259045"/>
    <xdr:sp macro="" textlink="">
      <xdr:nvSpPr>
        <xdr:cNvPr id="206" name="扶助費該当値テキスト"/>
        <xdr:cNvSpPr txBox="1"/>
      </xdr:nvSpPr>
      <xdr:spPr>
        <a:xfrm>
          <a:off x="4914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8" name="テキスト ボックス 20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142494</xdr:rowOff>
    </xdr:from>
    <xdr:to>
      <xdr:col>15</xdr:col>
      <xdr:colOff>149225</xdr:colOff>
      <xdr:row>56</xdr:row>
      <xdr:rowOff>72644</xdr:rowOff>
    </xdr:to>
    <xdr:sp macro="" textlink="">
      <xdr:nvSpPr>
        <xdr:cNvPr id="209" name="楕円 208"/>
        <xdr:cNvSpPr/>
      </xdr:nvSpPr>
      <xdr:spPr>
        <a:xfrm>
          <a:off x="3048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82821</xdr:rowOff>
    </xdr:from>
    <xdr:ext cx="762000" cy="259045"/>
    <xdr:sp macro="" textlink="">
      <xdr:nvSpPr>
        <xdr:cNvPr id="210" name="テキスト ボックス 209"/>
        <xdr:cNvSpPr txBox="1"/>
      </xdr:nvSpPr>
      <xdr:spPr>
        <a:xfrm>
          <a:off x="2717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1" name="楕円 210"/>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2" name="テキスト ボックス 211"/>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13" name="楕円 212"/>
        <xdr:cNvSpPr/>
      </xdr:nvSpPr>
      <xdr:spPr>
        <a:xfrm>
          <a:off x="1270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14" name="テキスト ボックス 213"/>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後期高齢者医療特別会計への繰出金が増加傾向に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医療機器購入に係る企業債の償還終了に伴い、病院事業会計への出資金が減少したことにより、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168910</xdr:rowOff>
    </xdr:to>
    <xdr:cxnSp macro="">
      <xdr:nvCxnSpPr>
        <xdr:cNvPr id="247" name="直線コネクタ 246"/>
        <xdr:cNvCxnSpPr/>
      </xdr:nvCxnSpPr>
      <xdr:spPr>
        <a:xfrm flipV="1">
          <a:off x="15671800" y="992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57</xdr:row>
      <xdr:rowOff>168910</xdr:rowOff>
    </xdr:to>
    <xdr:cxnSp macro="">
      <xdr:nvCxnSpPr>
        <xdr:cNvPr id="250" name="直線コネクタ 249"/>
        <xdr:cNvCxnSpPr/>
      </xdr:nvCxnSpPr>
      <xdr:spPr>
        <a:xfrm>
          <a:off x="14782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153670</xdr:rowOff>
    </xdr:to>
    <xdr:cxnSp macro="">
      <xdr:nvCxnSpPr>
        <xdr:cNvPr id="253" name="直線コネクタ 252"/>
        <xdr:cNvCxnSpPr/>
      </xdr:nvCxnSpPr>
      <xdr:spPr>
        <a:xfrm>
          <a:off x="13893800" y="986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92710</xdr:rowOff>
    </xdr:to>
    <xdr:cxnSp macro="">
      <xdr:nvCxnSpPr>
        <xdr:cNvPr id="256" name="直線コネクタ 255"/>
        <xdr:cNvCxnSpPr/>
      </xdr:nvCxnSpPr>
      <xdr:spPr>
        <a:xfrm>
          <a:off x="13004800" y="985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7" name="フローチャート: 判断 256"/>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8" name="テキスト ボックス 257"/>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6" name="楕円 265"/>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7"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68" name="楕円 267"/>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69" name="テキスト ボックス 268"/>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0" name="楕円 269"/>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1" name="テキスト ボックス 270"/>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2" name="楕円 271"/>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3" name="テキスト ボックス 272"/>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4" name="楕円 273"/>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5" name="テキスト ボックス 274"/>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年度から実施している補助金の見直し等により、類似団体平均を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今後も、各種団体への補助金等を継続的に見直すことにより、経常経費の抑制に努める。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26416</xdr:rowOff>
    </xdr:to>
    <xdr:cxnSp macro="">
      <xdr:nvCxnSpPr>
        <xdr:cNvPr id="305" name="直線コネクタ 304"/>
        <xdr:cNvCxnSpPr/>
      </xdr:nvCxnSpPr>
      <xdr:spPr>
        <a:xfrm>
          <a:off x="15671800" y="61528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152146</xdr:rowOff>
    </xdr:to>
    <xdr:cxnSp macro="">
      <xdr:nvCxnSpPr>
        <xdr:cNvPr id="308" name="直線コネクタ 307"/>
        <xdr:cNvCxnSpPr/>
      </xdr:nvCxnSpPr>
      <xdr:spPr>
        <a:xfrm>
          <a:off x="14782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133858</xdr:rowOff>
    </xdr:to>
    <xdr:cxnSp macro="">
      <xdr:nvCxnSpPr>
        <xdr:cNvPr id="311" name="直線コネクタ 310"/>
        <xdr:cNvCxnSpPr/>
      </xdr:nvCxnSpPr>
      <xdr:spPr>
        <a:xfrm>
          <a:off x="13893800" y="6102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115570</xdr:rowOff>
    </xdr:to>
    <xdr:cxnSp macro="">
      <xdr:nvCxnSpPr>
        <xdr:cNvPr id="314" name="直線コネクタ 313"/>
        <xdr:cNvCxnSpPr/>
      </xdr:nvCxnSpPr>
      <xdr:spPr>
        <a:xfrm flipV="1">
          <a:off x="13004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15" name="フローチャート: 判断 314"/>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16" name="テキスト ボックス 315"/>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4" name="楕円 323"/>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5"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6" name="楕円 325"/>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7" name="テキスト ボックス 326"/>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28" name="楕円 327"/>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29" name="テキスト ボックス 328"/>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0" name="楕円 329"/>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1" name="テキスト ボックス 330"/>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2" name="楕円 331"/>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3" name="テキスト ボックス 332"/>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実施することにより公債費の抑制に努めているが、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今後も公債費の増加が見込まれる中、事業のさらなる選択と集中により地方債の発行を抑制するほか、繰上償還を計画的に実施することにより、将来の公債費負担の抑制に努める。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78</xdr:row>
      <xdr:rowOff>140715</xdr:rowOff>
    </xdr:to>
    <xdr:cxnSp macro="">
      <xdr:nvCxnSpPr>
        <xdr:cNvPr id="363" name="直線コネクタ 362"/>
        <xdr:cNvCxnSpPr/>
      </xdr:nvCxnSpPr>
      <xdr:spPr>
        <a:xfrm>
          <a:off x="3987800" y="134863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113285</xdr:rowOff>
    </xdr:to>
    <xdr:cxnSp macro="">
      <xdr:nvCxnSpPr>
        <xdr:cNvPr id="366" name="直線コネクタ 365"/>
        <xdr:cNvCxnSpPr/>
      </xdr:nvCxnSpPr>
      <xdr:spPr>
        <a:xfrm>
          <a:off x="3098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5842</xdr:rowOff>
    </xdr:to>
    <xdr:cxnSp macro="">
      <xdr:nvCxnSpPr>
        <xdr:cNvPr id="369" name="直線コネクタ 368"/>
        <xdr:cNvCxnSpPr/>
      </xdr:nvCxnSpPr>
      <xdr:spPr>
        <a:xfrm flipV="1">
          <a:off x="2209800" y="134772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88137</xdr:rowOff>
    </xdr:to>
    <xdr:cxnSp macro="">
      <xdr:nvCxnSpPr>
        <xdr:cNvPr id="372" name="直線コネクタ 371"/>
        <xdr:cNvCxnSpPr/>
      </xdr:nvCxnSpPr>
      <xdr:spPr>
        <a:xfrm flipV="1">
          <a:off x="1320800" y="135503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74" name="テキスト ボックス 373"/>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82" name="楕円 381"/>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61992</xdr:rowOff>
    </xdr:from>
    <xdr:ext cx="762000" cy="259045"/>
    <xdr:sp macro="" textlink="">
      <xdr:nvSpPr>
        <xdr:cNvPr id="383"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84" name="楕円 383"/>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85" name="テキスト ボックス 384"/>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86" name="楕円 385"/>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7" name="テキスト ボックス 386"/>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88" name="楕円 387"/>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89" name="テキスト ボックス 388"/>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0" name="楕円 389"/>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1" name="テキスト ボックス 390"/>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今後も引き続き枠配分方式による予算編成や事務事業の見直しを継続することにより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、さらなる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152146</xdr:rowOff>
    </xdr:to>
    <xdr:cxnSp macro="">
      <xdr:nvCxnSpPr>
        <xdr:cNvPr id="422" name="直線コネクタ 421"/>
        <xdr:cNvCxnSpPr/>
      </xdr:nvCxnSpPr>
      <xdr:spPr>
        <a:xfrm>
          <a:off x="15671800" y="132669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65278</xdr:rowOff>
    </xdr:to>
    <xdr:cxnSp macro="">
      <xdr:nvCxnSpPr>
        <xdr:cNvPr id="425" name="直線コネクタ 424"/>
        <xdr:cNvCxnSpPr/>
      </xdr:nvCxnSpPr>
      <xdr:spPr>
        <a:xfrm>
          <a:off x="14782800" y="13202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77</xdr:row>
      <xdr:rowOff>1270</xdr:rowOff>
    </xdr:to>
    <xdr:cxnSp macro="">
      <xdr:nvCxnSpPr>
        <xdr:cNvPr id="428" name="直線コネクタ 427"/>
        <xdr:cNvCxnSpPr/>
      </xdr:nvCxnSpPr>
      <xdr:spPr>
        <a:xfrm>
          <a:off x="13893800" y="130703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85852</xdr:rowOff>
    </xdr:to>
    <xdr:cxnSp macro="">
      <xdr:nvCxnSpPr>
        <xdr:cNvPr id="431" name="直線コネクタ 430"/>
        <xdr:cNvCxnSpPr/>
      </xdr:nvCxnSpPr>
      <xdr:spPr>
        <a:xfrm flipV="1">
          <a:off x="13004800" y="13070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2" name="フローチャート: 判断 43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3" name="テキスト ボックス 43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1" name="楕円 440"/>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2"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3" name="楕円 442"/>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44" name="テキスト ボックス 443"/>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5" name="楕円 444"/>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6" name="テキスト ボックス 445"/>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47" name="楕円 446"/>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48" name="テキスト ボックス 447"/>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9" name="楕円 448"/>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0" name="テキスト ボックス 449"/>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118487</xdr:rowOff>
    </xdr:from>
    <xdr:to>
      <xdr:col>29</xdr:col>
      <xdr:colOff>127000</xdr:colOff>
      <xdr:row>15</xdr:row>
      <xdr:rowOff>125313</xdr:rowOff>
    </xdr:to>
    <xdr:cxnSp macro="">
      <xdr:nvCxnSpPr>
        <xdr:cNvPr id="52" name="直線コネクタ 51"/>
        <xdr:cNvCxnSpPr/>
      </xdr:nvCxnSpPr>
      <xdr:spPr bwMode="auto">
        <a:xfrm flipV="1">
          <a:off x="5003800" y="2737862"/>
          <a:ext cx="647700" cy="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125313</xdr:rowOff>
    </xdr:from>
    <xdr:to>
      <xdr:col>26</xdr:col>
      <xdr:colOff>50800</xdr:colOff>
      <xdr:row>15</xdr:row>
      <xdr:rowOff>171359</xdr:rowOff>
    </xdr:to>
    <xdr:cxnSp macro="">
      <xdr:nvCxnSpPr>
        <xdr:cNvPr id="55" name="直線コネクタ 54"/>
        <xdr:cNvCxnSpPr/>
      </xdr:nvCxnSpPr>
      <xdr:spPr bwMode="auto">
        <a:xfrm flipV="1">
          <a:off x="4305300" y="2744688"/>
          <a:ext cx="698500" cy="4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146148</xdr:rowOff>
    </xdr:from>
    <xdr:to>
      <xdr:col>22</xdr:col>
      <xdr:colOff>114300</xdr:colOff>
      <xdr:row>15</xdr:row>
      <xdr:rowOff>171359</xdr:rowOff>
    </xdr:to>
    <xdr:cxnSp macro="">
      <xdr:nvCxnSpPr>
        <xdr:cNvPr id="58" name="直線コネクタ 57"/>
        <xdr:cNvCxnSpPr/>
      </xdr:nvCxnSpPr>
      <xdr:spPr bwMode="auto">
        <a:xfrm>
          <a:off x="3606800" y="2765523"/>
          <a:ext cx="698500" cy="2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146148</xdr:rowOff>
    </xdr:from>
    <xdr:to>
      <xdr:col>18</xdr:col>
      <xdr:colOff>177800</xdr:colOff>
      <xdr:row>15</xdr:row>
      <xdr:rowOff>154818</xdr:rowOff>
    </xdr:to>
    <xdr:cxnSp macro="">
      <xdr:nvCxnSpPr>
        <xdr:cNvPr id="61" name="直線コネクタ 60"/>
        <xdr:cNvCxnSpPr/>
      </xdr:nvCxnSpPr>
      <xdr:spPr bwMode="auto">
        <a:xfrm flipV="1">
          <a:off x="2908300" y="2765523"/>
          <a:ext cx="698500" cy="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67687</xdr:rowOff>
    </xdr:from>
    <xdr:to>
      <xdr:col>29</xdr:col>
      <xdr:colOff>177800</xdr:colOff>
      <xdr:row>15</xdr:row>
      <xdr:rowOff>169287</xdr:rowOff>
    </xdr:to>
    <xdr:sp macro="" textlink="">
      <xdr:nvSpPr>
        <xdr:cNvPr id="71" name="楕円 70"/>
        <xdr:cNvSpPr/>
      </xdr:nvSpPr>
      <xdr:spPr bwMode="auto">
        <a:xfrm>
          <a:off x="5600700" y="268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84214</xdr:rowOff>
    </xdr:from>
    <xdr:ext cx="762000" cy="259045"/>
    <xdr:sp macro="" textlink="">
      <xdr:nvSpPr>
        <xdr:cNvPr id="72" name="人口1人当たり決算額の推移該当値テキスト130"/>
        <xdr:cNvSpPr txBox="1"/>
      </xdr:nvSpPr>
      <xdr:spPr>
        <a:xfrm>
          <a:off x="5740400" y="253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74513</xdr:rowOff>
    </xdr:from>
    <xdr:to>
      <xdr:col>26</xdr:col>
      <xdr:colOff>101600</xdr:colOff>
      <xdr:row>16</xdr:row>
      <xdr:rowOff>4663</xdr:rowOff>
    </xdr:to>
    <xdr:sp macro="" textlink="">
      <xdr:nvSpPr>
        <xdr:cNvPr id="73" name="楕円 72"/>
        <xdr:cNvSpPr/>
      </xdr:nvSpPr>
      <xdr:spPr bwMode="auto">
        <a:xfrm>
          <a:off x="4953000" y="269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14840</xdr:rowOff>
    </xdr:from>
    <xdr:ext cx="736600" cy="259045"/>
    <xdr:sp macro="" textlink="">
      <xdr:nvSpPr>
        <xdr:cNvPr id="74" name="テキスト ボックス 73"/>
        <xdr:cNvSpPr txBox="1"/>
      </xdr:nvSpPr>
      <xdr:spPr>
        <a:xfrm>
          <a:off x="4622800" y="246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120559</xdr:rowOff>
    </xdr:from>
    <xdr:to>
      <xdr:col>22</xdr:col>
      <xdr:colOff>165100</xdr:colOff>
      <xdr:row>16</xdr:row>
      <xdr:rowOff>50709</xdr:rowOff>
    </xdr:to>
    <xdr:sp macro="" textlink="">
      <xdr:nvSpPr>
        <xdr:cNvPr id="75" name="楕円 74"/>
        <xdr:cNvSpPr/>
      </xdr:nvSpPr>
      <xdr:spPr bwMode="auto">
        <a:xfrm>
          <a:off x="4254500" y="2739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60886</xdr:rowOff>
    </xdr:from>
    <xdr:ext cx="762000" cy="259045"/>
    <xdr:sp macro="" textlink="">
      <xdr:nvSpPr>
        <xdr:cNvPr id="76" name="テキスト ボックス 75"/>
        <xdr:cNvSpPr txBox="1"/>
      </xdr:nvSpPr>
      <xdr:spPr>
        <a:xfrm>
          <a:off x="3924300" y="250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95348</xdr:rowOff>
    </xdr:from>
    <xdr:to>
      <xdr:col>19</xdr:col>
      <xdr:colOff>38100</xdr:colOff>
      <xdr:row>16</xdr:row>
      <xdr:rowOff>25498</xdr:rowOff>
    </xdr:to>
    <xdr:sp macro="" textlink="">
      <xdr:nvSpPr>
        <xdr:cNvPr id="77" name="楕円 76"/>
        <xdr:cNvSpPr/>
      </xdr:nvSpPr>
      <xdr:spPr bwMode="auto">
        <a:xfrm>
          <a:off x="3556000" y="271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35675</xdr:rowOff>
    </xdr:from>
    <xdr:ext cx="762000" cy="259045"/>
    <xdr:sp macro="" textlink="">
      <xdr:nvSpPr>
        <xdr:cNvPr id="78" name="テキスト ボックス 77"/>
        <xdr:cNvSpPr txBox="1"/>
      </xdr:nvSpPr>
      <xdr:spPr>
        <a:xfrm>
          <a:off x="3225800" y="248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104018</xdr:rowOff>
    </xdr:from>
    <xdr:to>
      <xdr:col>15</xdr:col>
      <xdr:colOff>101600</xdr:colOff>
      <xdr:row>16</xdr:row>
      <xdr:rowOff>34168</xdr:rowOff>
    </xdr:to>
    <xdr:sp macro="" textlink="">
      <xdr:nvSpPr>
        <xdr:cNvPr id="79" name="楕円 78"/>
        <xdr:cNvSpPr/>
      </xdr:nvSpPr>
      <xdr:spPr bwMode="auto">
        <a:xfrm>
          <a:off x="2857500" y="272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44345</xdr:rowOff>
    </xdr:from>
    <xdr:ext cx="762000" cy="259045"/>
    <xdr:sp macro="" textlink="">
      <xdr:nvSpPr>
        <xdr:cNvPr id="80" name="テキスト ボックス 79"/>
        <xdr:cNvSpPr txBox="1"/>
      </xdr:nvSpPr>
      <xdr:spPr>
        <a:xfrm>
          <a:off x="2527300" y="249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192608</xdr:rowOff>
    </xdr:from>
    <xdr:to>
      <xdr:col>29</xdr:col>
      <xdr:colOff>127000</xdr:colOff>
      <xdr:row>35</xdr:row>
      <xdr:rowOff>202634</xdr:rowOff>
    </xdr:to>
    <xdr:cxnSp macro="">
      <xdr:nvCxnSpPr>
        <xdr:cNvPr id="115" name="直線コネクタ 114"/>
        <xdr:cNvCxnSpPr/>
      </xdr:nvCxnSpPr>
      <xdr:spPr bwMode="auto">
        <a:xfrm flipV="1">
          <a:off x="5003800" y="6802958"/>
          <a:ext cx="647700" cy="1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177385</xdr:rowOff>
    </xdr:from>
    <xdr:ext cx="762000" cy="259045"/>
    <xdr:sp macro="" textlink="">
      <xdr:nvSpPr>
        <xdr:cNvPr id="116" name="人口1人当たり決算額の推移平均値テキスト445"/>
        <xdr:cNvSpPr txBox="1"/>
      </xdr:nvSpPr>
      <xdr:spPr>
        <a:xfrm>
          <a:off x="5740400" y="67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186044</xdr:rowOff>
    </xdr:from>
    <xdr:to>
      <xdr:col>26</xdr:col>
      <xdr:colOff>50800</xdr:colOff>
      <xdr:row>35</xdr:row>
      <xdr:rowOff>202634</xdr:rowOff>
    </xdr:to>
    <xdr:cxnSp macro="">
      <xdr:nvCxnSpPr>
        <xdr:cNvPr id="118" name="直線コネクタ 117"/>
        <xdr:cNvCxnSpPr/>
      </xdr:nvCxnSpPr>
      <xdr:spPr bwMode="auto">
        <a:xfrm>
          <a:off x="4305300" y="6796394"/>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35658</xdr:rowOff>
    </xdr:from>
    <xdr:to>
      <xdr:col>22</xdr:col>
      <xdr:colOff>114300</xdr:colOff>
      <xdr:row>35</xdr:row>
      <xdr:rowOff>186044</xdr:rowOff>
    </xdr:to>
    <xdr:cxnSp macro="">
      <xdr:nvCxnSpPr>
        <xdr:cNvPr id="121" name="直線コネクタ 120"/>
        <xdr:cNvCxnSpPr/>
      </xdr:nvCxnSpPr>
      <xdr:spPr bwMode="auto">
        <a:xfrm>
          <a:off x="3606800" y="6646008"/>
          <a:ext cx="698500" cy="150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265433</xdr:rowOff>
    </xdr:from>
    <xdr:to>
      <xdr:col>18</xdr:col>
      <xdr:colOff>177800</xdr:colOff>
      <xdr:row>35</xdr:row>
      <xdr:rowOff>35658</xdr:rowOff>
    </xdr:to>
    <xdr:cxnSp macro="">
      <xdr:nvCxnSpPr>
        <xdr:cNvPr id="124" name="直線コネクタ 123"/>
        <xdr:cNvCxnSpPr/>
      </xdr:nvCxnSpPr>
      <xdr:spPr bwMode="auto">
        <a:xfrm>
          <a:off x="2908300" y="6532883"/>
          <a:ext cx="698500" cy="11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5" name="フローチャート: 判断 124"/>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79203</xdr:rowOff>
    </xdr:from>
    <xdr:ext cx="762000" cy="259045"/>
    <xdr:sp macro="" textlink="">
      <xdr:nvSpPr>
        <xdr:cNvPr id="126" name="テキスト ボックス 125"/>
        <xdr:cNvSpPr txBox="1"/>
      </xdr:nvSpPr>
      <xdr:spPr>
        <a:xfrm>
          <a:off x="32258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141808</xdr:rowOff>
    </xdr:from>
    <xdr:to>
      <xdr:col>29</xdr:col>
      <xdr:colOff>177800</xdr:colOff>
      <xdr:row>35</xdr:row>
      <xdr:rowOff>243408</xdr:rowOff>
    </xdr:to>
    <xdr:sp macro="" textlink="">
      <xdr:nvSpPr>
        <xdr:cNvPr id="134" name="楕円 133"/>
        <xdr:cNvSpPr/>
      </xdr:nvSpPr>
      <xdr:spPr bwMode="auto">
        <a:xfrm>
          <a:off x="5600700" y="675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329785</xdr:rowOff>
    </xdr:from>
    <xdr:ext cx="762000" cy="259045"/>
    <xdr:sp macro="" textlink="">
      <xdr:nvSpPr>
        <xdr:cNvPr id="135" name="人口1人当たり決算額の推移該当値テキスト445"/>
        <xdr:cNvSpPr txBox="1"/>
      </xdr:nvSpPr>
      <xdr:spPr>
        <a:xfrm>
          <a:off x="5740400" y="65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151834</xdr:rowOff>
    </xdr:from>
    <xdr:to>
      <xdr:col>26</xdr:col>
      <xdr:colOff>101600</xdr:colOff>
      <xdr:row>35</xdr:row>
      <xdr:rowOff>253434</xdr:rowOff>
    </xdr:to>
    <xdr:sp macro="" textlink="">
      <xdr:nvSpPr>
        <xdr:cNvPr id="136" name="楕円 135"/>
        <xdr:cNvSpPr/>
      </xdr:nvSpPr>
      <xdr:spPr bwMode="auto">
        <a:xfrm>
          <a:off x="4953000" y="676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263611</xdr:rowOff>
    </xdr:from>
    <xdr:ext cx="736600" cy="259045"/>
    <xdr:sp macro="" textlink="">
      <xdr:nvSpPr>
        <xdr:cNvPr id="137" name="テキスト ボックス 136"/>
        <xdr:cNvSpPr txBox="1"/>
      </xdr:nvSpPr>
      <xdr:spPr>
        <a:xfrm>
          <a:off x="4622800" y="653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135244</xdr:rowOff>
    </xdr:from>
    <xdr:to>
      <xdr:col>22</xdr:col>
      <xdr:colOff>165100</xdr:colOff>
      <xdr:row>35</xdr:row>
      <xdr:rowOff>236844</xdr:rowOff>
    </xdr:to>
    <xdr:sp macro="" textlink="">
      <xdr:nvSpPr>
        <xdr:cNvPr id="138" name="楕円 137"/>
        <xdr:cNvSpPr/>
      </xdr:nvSpPr>
      <xdr:spPr bwMode="auto">
        <a:xfrm>
          <a:off x="4254500" y="674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247021</xdr:rowOff>
    </xdr:from>
    <xdr:ext cx="762000" cy="259045"/>
    <xdr:sp macro="" textlink="">
      <xdr:nvSpPr>
        <xdr:cNvPr id="139" name="テキスト ボックス 138"/>
        <xdr:cNvSpPr txBox="1"/>
      </xdr:nvSpPr>
      <xdr:spPr>
        <a:xfrm>
          <a:off x="3924300" y="651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327758</xdr:rowOff>
    </xdr:from>
    <xdr:to>
      <xdr:col>19</xdr:col>
      <xdr:colOff>38100</xdr:colOff>
      <xdr:row>35</xdr:row>
      <xdr:rowOff>86458</xdr:rowOff>
    </xdr:to>
    <xdr:sp macro="" textlink="">
      <xdr:nvSpPr>
        <xdr:cNvPr id="140" name="楕円 139"/>
        <xdr:cNvSpPr/>
      </xdr:nvSpPr>
      <xdr:spPr bwMode="auto">
        <a:xfrm>
          <a:off x="3556000" y="659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96635</xdr:rowOff>
    </xdr:from>
    <xdr:ext cx="762000" cy="259045"/>
    <xdr:sp macro="" textlink="">
      <xdr:nvSpPr>
        <xdr:cNvPr id="141" name="テキスト ボックス 140"/>
        <xdr:cNvSpPr txBox="1"/>
      </xdr:nvSpPr>
      <xdr:spPr>
        <a:xfrm>
          <a:off x="3225800" y="63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214634</xdr:rowOff>
    </xdr:from>
    <xdr:to>
      <xdr:col>15</xdr:col>
      <xdr:colOff>101600</xdr:colOff>
      <xdr:row>34</xdr:row>
      <xdr:rowOff>316233</xdr:rowOff>
    </xdr:to>
    <xdr:sp macro="" textlink="">
      <xdr:nvSpPr>
        <xdr:cNvPr id="142" name="楕円 141"/>
        <xdr:cNvSpPr/>
      </xdr:nvSpPr>
      <xdr:spPr bwMode="auto">
        <a:xfrm>
          <a:off x="2857500" y="64820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326411</xdr:rowOff>
    </xdr:from>
    <xdr:ext cx="762000" cy="259045"/>
    <xdr:sp macro="" textlink="">
      <xdr:nvSpPr>
        <xdr:cNvPr id="143" name="テキスト ボックス 142"/>
        <xdr:cNvSpPr txBox="1"/>
      </xdr:nvSpPr>
      <xdr:spPr>
        <a:xfrm>
          <a:off x="2527300" y="625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51,079
50,861
101.06
23,858,873
23,489,935
237,795
13,810,087
32,725,373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41265</xdr:rowOff>
    </xdr:from>
    <xdr:to>
      <xdr:col>24</xdr:col>
      <xdr:colOff>63500</xdr:colOff>
      <xdr:row>32</xdr:row>
      <xdr:rowOff>102507</xdr:rowOff>
    </xdr:to>
    <xdr:cxnSp macro="">
      <xdr:nvCxnSpPr>
        <xdr:cNvPr id="59" name="直線コネクタ 58"/>
        <xdr:cNvCxnSpPr/>
      </xdr:nvCxnSpPr>
      <xdr:spPr>
        <a:xfrm flipV="1">
          <a:off x="3797300" y="5527665"/>
          <a:ext cx="8382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102507</xdr:rowOff>
    </xdr:from>
    <xdr:to>
      <xdr:col>19</xdr:col>
      <xdr:colOff>177800</xdr:colOff>
      <xdr:row>32</xdr:row>
      <xdr:rowOff>123058</xdr:rowOff>
    </xdr:to>
    <xdr:cxnSp macro="">
      <xdr:nvCxnSpPr>
        <xdr:cNvPr id="62" name="直線コネクタ 61"/>
        <xdr:cNvCxnSpPr/>
      </xdr:nvCxnSpPr>
      <xdr:spPr>
        <a:xfrm flipV="1">
          <a:off x="2908300" y="5588907"/>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86162</xdr:rowOff>
    </xdr:from>
    <xdr:to>
      <xdr:col>15</xdr:col>
      <xdr:colOff>50800</xdr:colOff>
      <xdr:row>32</xdr:row>
      <xdr:rowOff>123058</xdr:rowOff>
    </xdr:to>
    <xdr:cxnSp macro="">
      <xdr:nvCxnSpPr>
        <xdr:cNvPr id="65" name="直線コネクタ 64"/>
        <xdr:cNvCxnSpPr/>
      </xdr:nvCxnSpPr>
      <xdr:spPr>
        <a:xfrm>
          <a:off x="2019300" y="5572562"/>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86162</xdr:rowOff>
    </xdr:from>
    <xdr:to>
      <xdr:col>10</xdr:col>
      <xdr:colOff>114300</xdr:colOff>
      <xdr:row>32</xdr:row>
      <xdr:rowOff>114668</xdr:rowOff>
    </xdr:to>
    <xdr:cxnSp macro="">
      <xdr:nvCxnSpPr>
        <xdr:cNvPr id="68" name="直線コネクタ 67"/>
        <xdr:cNvCxnSpPr/>
      </xdr:nvCxnSpPr>
      <xdr:spPr>
        <a:xfrm flipV="1">
          <a:off x="1130300" y="5572562"/>
          <a:ext cx="889000" cy="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36345</xdr:rowOff>
    </xdr:from>
    <xdr:to>
      <xdr:col>10</xdr:col>
      <xdr:colOff>165100</xdr:colOff>
      <xdr:row>34</xdr:row>
      <xdr:rowOff>137945</xdr:rowOff>
    </xdr:to>
    <xdr:sp macro="" textlink="">
      <xdr:nvSpPr>
        <xdr:cNvPr id="69" name="フローチャート: 判断 68"/>
        <xdr:cNvSpPr/>
      </xdr:nvSpPr>
      <xdr:spPr>
        <a:xfrm>
          <a:off x="1968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129072</xdr:rowOff>
    </xdr:from>
    <xdr:ext cx="534377" cy="259045"/>
    <xdr:sp macro="" textlink="">
      <xdr:nvSpPr>
        <xdr:cNvPr id="70" name="テキスト ボックス 69"/>
        <xdr:cNvSpPr txBox="1"/>
      </xdr:nvSpPr>
      <xdr:spPr>
        <a:xfrm>
          <a:off x="1752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161915</xdr:rowOff>
    </xdr:from>
    <xdr:to>
      <xdr:col>24</xdr:col>
      <xdr:colOff>114300</xdr:colOff>
      <xdr:row>32</xdr:row>
      <xdr:rowOff>92065</xdr:rowOff>
    </xdr:to>
    <xdr:sp macro="" textlink="">
      <xdr:nvSpPr>
        <xdr:cNvPr id="78" name="楕円 77"/>
        <xdr:cNvSpPr/>
      </xdr:nvSpPr>
      <xdr:spPr>
        <a:xfrm>
          <a:off x="4584700" y="54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13342</xdr:rowOff>
    </xdr:from>
    <xdr:ext cx="534377" cy="259045"/>
    <xdr:sp macro="" textlink="">
      <xdr:nvSpPr>
        <xdr:cNvPr id="79" name="人件費該当値テキスト"/>
        <xdr:cNvSpPr txBox="1"/>
      </xdr:nvSpPr>
      <xdr:spPr>
        <a:xfrm>
          <a:off x="4686300" y="53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51707</xdr:rowOff>
    </xdr:from>
    <xdr:to>
      <xdr:col>20</xdr:col>
      <xdr:colOff>38100</xdr:colOff>
      <xdr:row>32</xdr:row>
      <xdr:rowOff>153307</xdr:rowOff>
    </xdr:to>
    <xdr:sp macro="" textlink="">
      <xdr:nvSpPr>
        <xdr:cNvPr id="80" name="楕円 79"/>
        <xdr:cNvSpPr/>
      </xdr:nvSpPr>
      <xdr:spPr>
        <a:xfrm>
          <a:off x="3746500" y="55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169834</xdr:rowOff>
    </xdr:from>
    <xdr:ext cx="534377" cy="259045"/>
    <xdr:sp macro="" textlink="">
      <xdr:nvSpPr>
        <xdr:cNvPr id="81" name="テキスト ボックス 80"/>
        <xdr:cNvSpPr txBox="1"/>
      </xdr:nvSpPr>
      <xdr:spPr>
        <a:xfrm>
          <a:off x="3530111" y="53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72258</xdr:rowOff>
    </xdr:from>
    <xdr:to>
      <xdr:col>15</xdr:col>
      <xdr:colOff>101600</xdr:colOff>
      <xdr:row>33</xdr:row>
      <xdr:rowOff>2408</xdr:rowOff>
    </xdr:to>
    <xdr:sp macro="" textlink="">
      <xdr:nvSpPr>
        <xdr:cNvPr id="82" name="楕円 81"/>
        <xdr:cNvSpPr/>
      </xdr:nvSpPr>
      <xdr:spPr>
        <a:xfrm>
          <a:off x="2857500" y="55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18935</xdr:rowOff>
    </xdr:from>
    <xdr:ext cx="534377" cy="259045"/>
    <xdr:sp macro="" textlink="">
      <xdr:nvSpPr>
        <xdr:cNvPr id="83" name="テキスト ボックス 82"/>
        <xdr:cNvSpPr txBox="1"/>
      </xdr:nvSpPr>
      <xdr:spPr>
        <a:xfrm>
          <a:off x="2641111" y="53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35362</xdr:rowOff>
    </xdr:from>
    <xdr:to>
      <xdr:col>10</xdr:col>
      <xdr:colOff>165100</xdr:colOff>
      <xdr:row>32</xdr:row>
      <xdr:rowOff>136962</xdr:rowOff>
    </xdr:to>
    <xdr:sp macro="" textlink="">
      <xdr:nvSpPr>
        <xdr:cNvPr id="84" name="楕円 83"/>
        <xdr:cNvSpPr/>
      </xdr:nvSpPr>
      <xdr:spPr>
        <a:xfrm>
          <a:off x="1968500" y="55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153489</xdr:rowOff>
    </xdr:from>
    <xdr:ext cx="534377" cy="259045"/>
    <xdr:sp macro="" textlink="">
      <xdr:nvSpPr>
        <xdr:cNvPr id="85" name="テキスト ボックス 84"/>
        <xdr:cNvSpPr txBox="1"/>
      </xdr:nvSpPr>
      <xdr:spPr>
        <a:xfrm>
          <a:off x="1752111" y="52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63868</xdr:rowOff>
    </xdr:from>
    <xdr:to>
      <xdr:col>6</xdr:col>
      <xdr:colOff>38100</xdr:colOff>
      <xdr:row>32</xdr:row>
      <xdr:rowOff>165468</xdr:rowOff>
    </xdr:to>
    <xdr:sp macro="" textlink="">
      <xdr:nvSpPr>
        <xdr:cNvPr id="86" name="楕円 85"/>
        <xdr:cNvSpPr/>
      </xdr:nvSpPr>
      <xdr:spPr>
        <a:xfrm>
          <a:off x="1079500" y="55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10545</xdr:rowOff>
    </xdr:from>
    <xdr:ext cx="534377" cy="259045"/>
    <xdr:sp macro="" textlink="">
      <xdr:nvSpPr>
        <xdr:cNvPr id="87" name="テキスト ボックス 86"/>
        <xdr:cNvSpPr txBox="1"/>
      </xdr:nvSpPr>
      <xdr:spPr>
        <a:xfrm>
          <a:off x="863111" y="53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85636</xdr:rowOff>
    </xdr:from>
    <xdr:to>
      <xdr:col>24</xdr:col>
      <xdr:colOff>63500</xdr:colOff>
      <xdr:row>57</xdr:row>
      <xdr:rowOff>91478</xdr:rowOff>
    </xdr:to>
    <xdr:cxnSp macro="">
      <xdr:nvCxnSpPr>
        <xdr:cNvPr id="117" name="直線コネクタ 116"/>
        <xdr:cNvCxnSpPr/>
      </xdr:nvCxnSpPr>
      <xdr:spPr>
        <a:xfrm flipV="1">
          <a:off x="3797300" y="9858286"/>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91478</xdr:rowOff>
    </xdr:from>
    <xdr:to>
      <xdr:col>19</xdr:col>
      <xdr:colOff>177800</xdr:colOff>
      <xdr:row>58</xdr:row>
      <xdr:rowOff>1067</xdr:rowOff>
    </xdr:to>
    <xdr:cxnSp macro="">
      <xdr:nvCxnSpPr>
        <xdr:cNvPr id="120" name="直線コネクタ 119"/>
        <xdr:cNvCxnSpPr/>
      </xdr:nvCxnSpPr>
      <xdr:spPr>
        <a:xfrm flipV="1">
          <a:off x="2908300" y="9864128"/>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147663</xdr:rowOff>
    </xdr:from>
    <xdr:to>
      <xdr:col>15</xdr:col>
      <xdr:colOff>50800</xdr:colOff>
      <xdr:row>58</xdr:row>
      <xdr:rowOff>1067</xdr:rowOff>
    </xdr:to>
    <xdr:cxnSp macro="">
      <xdr:nvCxnSpPr>
        <xdr:cNvPr id="123" name="直線コネクタ 122"/>
        <xdr:cNvCxnSpPr/>
      </xdr:nvCxnSpPr>
      <xdr:spPr>
        <a:xfrm>
          <a:off x="2019300" y="9920313"/>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147472</xdr:rowOff>
    </xdr:from>
    <xdr:to>
      <xdr:col>10</xdr:col>
      <xdr:colOff>114300</xdr:colOff>
      <xdr:row>57</xdr:row>
      <xdr:rowOff>147663</xdr:rowOff>
    </xdr:to>
    <xdr:cxnSp macro="">
      <xdr:nvCxnSpPr>
        <xdr:cNvPr id="126" name="直線コネクタ 125"/>
        <xdr:cNvCxnSpPr/>
      </xdr:nvCxnSpPr>
      <xdr:spPr>
        <a:xfrm>
          <a:off x="1130300" y="992012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133807</xdr:rowOff>
    </xdr:from>
    <xdr:to>
      <xdr:col>10</xdr:col>
      <xdr:colOff>165100</xdr:colOff>
      <xdr:row>56</xdr:row>
      <xdr:rowOff>63957</xdr:rowOff>
    </xdr:to>
    <xdr:sp macro="" textlink="">
      <xdr:nvSpPr>
        <xdr:cNvPr id="127" name="フローチャート: 判断 126"/>
        <xdr:cNvSpPr/>
      </xdr:nvSpPr>
      <xdr:spPr>
        <a:xfrm>
          <a:off x="1968500" y="9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80484</xdr:rowOff>
    </xdr:from>
    <xdr:ext cx="534377" cy="259045"/>
    <xdr:sp macro="" textlink="">
      <xdr:nvSpPr>
        <xdr:cNvPr id="128" name="テキスト ボックス 127"/>
        <xdr:cNvSpPr txBox="1"/>
      </xdr:nvSpPr>
      <xdr:spPr>
        <a:xfrm>
          <a:off x="1752111" y="93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34836</xdr:rowOff>
    </xdr:from>
    <xdr:to>
      <xdr:col>24</xdr:col>
      <xdr:colOff>114300</xdr:colOff>
      <xdr:row>57</xdr:row>
      <xdr:rowOff>136436</xdr:rowOff>
    </xdr:to>
    <xdr:sp macro="" textlink="">
      <xdr:nvSpPr>
        <xdr:cNvPr id="136" name="楕円 135"/>
        <xdr:cNvSpPr/>
      </xdr:nvSpPr>
      <xdr:spPr>
        <a:xfrm>
          <a:off x="4584700" y="98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13263</xdr:rowOff>
    </xdr:from>
    <xdr:ext cx="534377" cy="259045"/>
    <xdr:sp macro="" textlink="">
      <xdr:nvSpPr>
        <xdr:cNvPr id="137" name="物件費該当値テキスト"/>
        <xdr:cNvSpPr txBox="1"/>
      </xdr:nvSpPr>
      <xdr:spPr>
        <a:xfrm>
          <a:off x="4686300" y="978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40678</xdr:rowOff>
    </xdr:from>
    <xdr:to>
      <xdr:col>20</xdr:col>
      <xdr:colOff>38100</xdr:colOff>
      <xdr:row>57</xdr:row>
      <xdr:rowOff>142278</xdr:rowOff>
    </xdr:to>
    <xdr:sp macro="" textlink="">
      <xdr:nvSpPr>
        <xdr:cNvPr id="138" name="楕円 137"/>
        <xdr:cNvSpPr/>
      </xdr:nvSpPr>
      <xdr:spPr>
        <a:xfrm>
          <a:off x="3746500" y="98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133405</xdr:rowOff>
    </xdr:from>
    <xdr:ext cx="534377" cy="259045"/>
    <xdr:sp macro="" textlink="">
      <xdr:nvSpPr>
        <xdr:cNvPr id="139" name="テキスト ボックス 138"/>
        <xdr:cNvSpPr txBox="1"/>
      </xdr:nvSpPr>
      <xdr:spPr>
        <a:xfrm>
          <a:off x="3530111" y="99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121717</xdr:rowOff>
    </xdr:from>
    <xdr:to>
      <xdr:col>15</xdr:col>
      <xdr:colOff>101600</xdr:colOff>
      <xdr:row>58</xdr:row>
      <xdr:rowOff>51867</xdr:rowOff>
    </xdr:to>
    <xdr:sp macro="" textlink="">
      <xdr:nvSpPr>
        <xdr:cNvPr id="140" name="楕円 139"/>
        <xdr:cNvSpPr/>
      </xdr:nvSpPr>
      <xdr:spPr>
        <a:xfrm>
          <a:off x="2857500" y="98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42994</xdr:rowOff>
    </xdr:from>
    <xdr:ext cx="534377" cy="259045"/>
    <xdr:sp macro="" textlink="">
      <xdr:nvSpPr>
        <xdr:cNvPr id="141" name="テキスト ボックス 140"/>
        <xdr:cNvSpPr txBox="1"/>
      </xdr:nvSpPr>
      <xdr:spPr>
        <a:xfrm>
          <a:off x="2641111" y="99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96863</xdr:rowOff>
    </xdr:from>
    <xdr:to>
      <xdr:col>10</xdr:col>
      <xdr:colOff>165100</xdr:colOff>
      <xdr:row>58</xdr:row>
      <xdr:rowOff>27013</xdr:rowOff>
    </xdr:to>
    <xdr:sp macro="" textlink="">
      <xdr:nvSpPr>
        <xdr:cNvPr id="142" name="楕円 141"/>
        <xdr:cNvSpPr/>
      </xdr:nvSpPr>
      <xdr:spPr>
        <a:xfrm>
          <a:off x="1968500" y="98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18140</xdr:rowOff>
    </xdr:from>
    <xdr:ext cx="534377" cy="259045"/>
    <xdr:sp macro="" textlink="">
      <xdr:nvSpPr>
        <xdr:cNvPr id="143" name="テキスト ボックス 142"/>
        <xdr:cNvSpPr txBox="1"/>
      </xdr:nvSpPr>
      <xdr:spPr>
        <a:xfrm>
          <a:off x="1752111" y="99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96672</xdr:rowOff>
    </xdr:from>
    <xdr:to>
      <xdr:col>6</xdr:col>
      <xdr:colOff>38100</xdr:colOff>
      <xdr:row>58</xdr:row>
      <xdr:rowOff>26822</xdr:rowOff>
    </xdr:to>
    <xdr:sp macro="" textlink="">
      <xdr:nvSpPr>
        <xdr:cNvPr id="144" name="楕円 143"/>
        <xdr:cNvSpPr/>
      </xdr:nvSpPr>
      <xdr:spPr>
        <a:xfrm>
          <a:off x="1079500" y="98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17949</xdr:rowOff>
    </xdr:from>
    <xdr:ext cx="534377" cy="259045"/>
    <xdr:sp macro="" textlink="">
      <xdr:nvSpPr>
        <xdr:cNvPr id="145" name="テキスト ボックス 144"/>
        <xdr:cNvSpPr txBox="1"/>
      </xdr:nvSpPr>
      <xdr:spPr>
        <a:xfrm>
          <a:off x="863111" y="99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7950</xdr:rowOff>
    </xdr:from>
    <xdr:to>
      <xdr:col>24</xdr:col>
      <xdr:colOff>63500</xdr:colOff>
      <xdr:row>78</xdr:row>
      <xdr:rowOff>48489</xdr:rowOff>
    </xdr:to>
    <xdr:cxnSp macro="">
      <xdr:nvCxnSpPr>
        <xdr:cNvPr id="174" name="直線コネクタ 173"/>
        <xdr:cNvCxnSpPr/>
      </xdr:nvCxnSpPr>
      <xdr:spPr>
        <a:xfrm flipV="1">
          <a:off x="3797300" y="13381050"/>
          <a:ext cx="8382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48489</xdr:rowOff>
    </xdr:from>
    <xdr:to>
      <xdr:col>19</xdr:col>
      <xdr:colOff>177800</xdr:colOff>
      <xdr:row>78</xdr:row>
      <xdr:rowOff>55118</xdr:rowOff>
    </xdr:to>
    <xdr:cxnSp macro="">
      <xdr:nvCxnSpPr>
        <xdr:cNvPr id="177" name="直線コネクタ 176"/>
        <xdr:cNvCxnSpPr/>
      </xdr:nvCxnSpPr>
      <xdr:spPr>
        <a:xfrm flipV="1">
          <a:off x="2908300" y="1342158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45213</xdr:rowOff>
    </xdr:from>
    <xdr:to>
      <xdr:col>15</xdr:col>
      <xdr:colOff>50800</xdr:colOff>
      <xdr:row>78</xdr:row>
      <xdr:rowOff>55118</xdr:rowOff>
    </xdr:to>
    <xdr:cxnSp macro="">
      <xdr:nvCxnSpPr>
        <xdr:cNvPr id="180" name="直線コネクタ 179"/>
        <xdr:cNvCxnSpPr/>
      </xdr:nvCxnSpPr>
      <xdr:spPr>
        <a:xfrm>
          <a:off x="2019300" y="13418313"/>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45213</xdr:rowOff>
    </xdr:from>
    <xdr:to>
      <xdr:col>10</xdr:col>
      <xdr:colOff>114300</xdr:colOff>
      <xdr:row>78</xdr:row>
      <xdr:rowOff>78739</xdr:rowOff>
    </xdr:to>
    <xdr:cxnSp macro="">
      <xdr:nvCxnSpPr>
        <xdr:cNvPr id="183" name="直線コネクタ 182"/>
        <xdr:cNvCxnSpPr/>
      </xdr:nvCxnSpPr>
      <xdr:spPr>
        <a:xfrm flipV="1">
          <a:off x="1130300" y="13418313"/>
          <a:ext cx="889000" cy="3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81127</xdr:rowOff>
    </xdr:from>
    <xdr:to>
      <xdr:col>10</xdr:col>
      <xdr:colOff>165100</xdr:colOff>
      <xdr:row>77</xdr:row>
      <xdr:rowOff>11277</xdr:rowOff>
    </xdr:to>
    <xdr:sp macro="" textlink="">
      <xdr:nvSpPr>
        <xdr:cNvPr id="184" name="フローチャート: 判断 183"/>
        <xdr:cNvSpPr/>
      </xdr:nvSpPr>
      <xdr:spPr>
        <a:xfrm>
          <a:off x="1968500" y="131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27805</xdr:rowOff>
    </xdr:from>
    <xdr:ext cx="469744" cy="259045"/>
    <xdr:sp macro="" textlink="">
      <xdr:nvSpPr>
        <xdr:cNvPr id="185" name="テキスト ボックス 184"/>
        <xdr:cNvSpPr txBox="1"/>
      </xdr:nvSpPr>
      <xdr:spPr>
        <a:xfrm>
          <a:off x="1784428" y="1288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128600</xdr:rowOff>
    </xdr:from>
    <xdr:to>
      <xdr:col>24</xdr:col>
      <xdr:colOff>114300</xdr:colOff>
      <xdr:row>78</xdr:row>
      <xdr:rowOff>58750</xdr:rowOff>
    </xdr:to>
    <xdr:sp macro="" textlink="">
      <xdr:nvSpPr>
        <xdr:cNvPr id="193" name="楕円 192"/>
        <xdr:cNvSpPr/>
      </xdr:nvSpPr>
      <xdr:spPr>
        <a:xfrm>
          <a:off x="4584700" y="133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107027</xdr:rowOff>
    </xdr:from>
    <xdr:ext cx="469744" cy="259045"/>
    <xdr:sp macro="" textlink="">
      <xdr:nvSpPr>
        <xdr:cNvPr id="194" name="維持補修費該当値テキスト"/>
        <xdr:cNvSpPr txBox="1"/>
      </xdr:nvSpPr>
      <xdr:spPr>
        <a:xfrm>
          <a:off x="4686300" y="133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169139</xdr:rowOff>
    </xdr:from>
    <xdr:to>
      <xdr:col>20</xdr:col>
      <xdr:colOff>38100</xdr:colOff>
      <xdr:row>78</xdr:row>
      <xdr:rowOff>99289</xdr:rowOff>
    </xdr:to>
    <xdr:sp macro="" textlink="">
      <xdr:nvSpPr>
        <xdr:cNvPr id="195" name="楕円 194"/>
        <xdr:cNvSpPr/>
      </xdr:nvSpPr>
      <xdr:spPr>
        <a:xfrm>
          <a:off x="3746500" y="133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90416</xdr:rowOff>
    </xdr:from>
    <xdr:ext cx="469744" cy="259045"/>
    <xdr:sp macro="" textlink="">
      <xdr:nvSpPr>
        <xdr:cNvPr id="196" name="テキスト ボックス 195"/>
        <xdr:cNvSpPr txBox="1"/>
      </xdr:nvSpPr>
      <xdr:spPr>
        <a:xfrm>
          <a:off x="3562428" y="1346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4318</xdr:rowOff>
    </xdr:from>
    <xdr:to>
      <xdr:col>15</xdr:col>
      <xdr:colOff>101600</xdr:colOff>
      <xdr:row>78</xdr:row>
      <xdr:rowOff>105918</xdr:rowOff>
    </xdr:to>
    <xdr:sp macro="" textlink="">
      <xdr:nvSpPr>
        <xdr:cNvPr id="197" name="楕円 196"/>
        <xdr:cNvSpPr/>
      </xdr:nvSpPr>
      <xdr:spPr>
        <a:xfrm>
          <a:off x="28575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97045</xdr:rowOff>
    </xdr:from>
    <xdr:ext cx="469744" cy="259045"/>
    <xdr:sp macro="" textlink="">
      <xdr:nvSpPr>
        <xdr:cNvPr id="198" name="テキスト ボックス 197"/>
        <xdr:cNvSpPr txBox="1"/>
      </xdr:nvSpPr>
      <xdr:spPr>
        <a:xfrm>
          <a:off x="2673428"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165863</xdr:rowOff>
    </xdr:from>
    <xdr:to>
      <xdr:col>10</xdr:col>
      <xdr:colOff>165100</xdr:colOff>
      <xdr:row>78</xdr:row>
      <xdr:rowOff>96013</xdr:rowOff>
    </xdr:to>
    <xdr:sp macro="" textlink="">
      <xdr:nvSpPr>
        <xdr:cNvPr id="199" name="楕円 198"/>
        <xdr:cNvSpPr/>
      </xdr:nvSpPr>
      <xdr:spPr>
        <a:xfrm>
          <a:off x="1968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87140</xdr:rowOff>
    </xdr:from>
    <xdr:ext cx="469744" cy="259045"/>
    <xdr:sp macro="" textlink="">
      <xdr:nvSpPr>
        <xdr:cNvPr id="200" name="テキスト ボックス 199"/>
        <xdr:cNvSpPr txBox="1"/>
      </xdr:nvSpPr>
      <xdr:spPr>
        <a:xfrm>
          <a:off x="1784428" y="13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27939</xdr:rowOff>
    </xdr:from>
    <xdr:to>
      <xdr:col>6</xdr:col>
      <xdr:colOff>38100</xdr:colOff>
      <xdr:row>78</xdr:row>
      <xdr:rowOff>129539</xdr:rowOff>
    </xdr:to>
    <xdr:sp macro="" textlink="">
      <xdr:nvSpPr>
        <xdr:cNvPr id="201" name="楕円 200"/>
        <xdr:cNvSpPr/>
      </xdr:nvSpPr>
      <xdr:spPr>
        <a:xfrm>
          <a:off x="1079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120666</xdr:rowOff>
    </xdr:from>
    <xdr:ext cx="469744" cy="259045"/>
    <xdr:sp macro="" textlink="">
      <xdr:nvSpPr>
        <xdr:cNvPr id="202" name="テキスト ボックス 201"/>
        <xdr:cNvSpPr txBox="1"/>
      </xdr:nvSpPr>
      <xdr:spPr>
        <a:xfrm>
          <a:off x="895428"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82386</xdr:rowOff>
    </xdr:from>
    <xdr:to>
      <xdr:col>24</xdr:col>
      <xdr:colOff>63500</xdr:colOff>
      <xdr:row>95</xdr:row>
      <xdr:rowOff>104051</xdr:rowOff>
    </xdr:to>
    <xdr:cxnSp macro="">
      <xdr:nvCxnSpPr>
        <xdr:cNvPr id="232" name="直線コネクタ 231"/>
        <xdr:cNvCxnSpPr/>
      </xdr:nvCxnSpPr>
      <xdr:spPr>
        <a:xfrm>
          <a:off x="3797300" y="16370136"/>
          <a:ext cx="838200" cy="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68631</xdr:rowOff>
    </xdr:from>
    <xdr:to>
      <xdr:col>19</xdr:col>
      <xdr:colOff>177800</xdr:colOff>
      <xdr:row>95</xdr:row>
      <xdr:rowOff>82386</xdr:rowOff>
    </xdr:to>
    <xdr:cxnSp macro="">
      <xdr:nvCxnSpPr>
        <xdr:cNvPr id="235" name="直線コネクタ 234"/>
        <xdr:cNvCxnSpPr/>
      </xdr:nvCxnSpPr>
      <xdr:spPr>
        <a:xfrm>
          <a:off x="2908300" y="16356381"/>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68631</xdr:rowOff>
    </xdr:from>
    <xdr:to>
      <xdr:col>15</xdr:col>
      <xdr:colOff>50800</xdr:colOff>
      <xdr:row>95</xdr:row>
      <xdr:rowOff>158483</xdr:rowOff>
    </xdr:to>
    <xdr:cxnSp macro="">
      <xdr:nvCxnSpPr>
        <xdr:cNvPr id="238" name="直線コネクタ 237"/>
        <xdr:cNvCxnSpPr/>
      </xdr:nvCxnSpPr>
      <xdr:spPr>
        <a:xfrm flipV="1">
          <a:off x="2019300" y="16356381"/>
          <a:ext cx="889000" cy="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148907</xdr:rowOff>
    </xdr:from>
    <xdr:to>
      <xdr:col>10</xdr:col>
      <xdr:colOff>114300</xdr:colOff>
      <xdr:row>95</xdr:row>
      <xdr:rowOff>158483</xdr:rowOff>
    </xdr:to>
    <xdr:cxnSp macro="">
      <xdr:nvCxnSpPr>
        <xdr:cNvPr id="241" name="直線コネクタ 240"/>
        <xdr:cNvCxnSpPr/>
      </xdr:nvCxnSpPr>
      <xdr:spPr>
        <a:xfrm>
          <a:off x="1130300" y="16436657"/>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118771</xdr:rowOff>
    </xdr:from>
    <xdr:to>
      <xdr:col>10</xdr:col>
      <xdr:colOff>165100</xdr:colOff>
      <xdr:row>95</xdr:row>
      <xdr:rowOff>48921</xdr:rowOff>
    </xdr:to>
    <xdr:sp macro="" textlink="">
      <xdr:nvSpPr>
        <xdr:cNvPr id="242" name="フローチャート: 判断 241"/>
        <xdr:cNvSpPr/>
      </xdr:nvSpPr>
      <xdr:spPr>
        <a:xfrm>
          <a:off x="1968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65448</xdr:rowOff>
    </xdr:from>
    <xdr:ext cx="534377" cy="259045"/>
    <xdr:sp macro="" textlink="">
      <xdr:nvSpPr>
        <xdr:cNvPr id="243" name="テキスト ボックス 242"/>
        <xdr:cNvSpPr txBox="1"/>
      </xdr:nvSpPr>
      <xdr:spPr>
        <a:xfrm>
          <a:off x="1752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53251</xdr:rowOff>
    </xdr:from>
    <xdr:to>
      <xdr:col>24</xdr:col>
      <xdr:colOff>114300</xdr:colOff>
      <xdr:row>95</xdr:row>
      <xdr:rowOff>154851</xdr:rowOff>
    </xdr:to>
    <xdr:sp macro="" textlink="">
      <xdr:nvSpPr>
        <xdr:cNvPr id="251" name="楕円 250"/>
        <xdr:cNvSpPr/>
      </xdr:nvSpPr>
      <xdr:spPr>
        <a:xfrm>
          <a:off x="4584700" y="163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31678</xdr:rowOff>
    </xdr:from>
    <xdr:ext cx="534377" cy="259045"/>
    <xdr:sp macro="" textlink="">
      <xdr:nvSpPr>
        <xdr:cNvPr id="252" name="扶助費該当値テキスト"/>
        <xdr:cNvSpPr txBox="1"/>
      </xdr:nvSpPr>
      <xdr:spPr>
        <a:xfrm>
          <a:off x="4686300" y="163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31586</xdr:rowOff>
    </xdr:from>
    <xdr:to>
      <xdr:col>20</xdr:col>
      <xdr:colOff>38100</xdr:colOff>
      <xdr:row>95</xdr:row>
      <xdr:rowOff>133186</xdr:rowOff>
    </xdr:to>
    <xdr:sp macro="" textlink="">
      <xdr:nvSpPr>
        <xdr:cNvPr id="253" name="楕円 252"/>
        <xdr:cNvSpPr/>
      </xdr:nvSpPr>
      <xdr:spPr>
        <a:xfrm>
          <a:off x="3746500" y="163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149713</xdr:rowOff>
    </xdr:from>
    <xdr:ext cx="534377" cy="259045"/>
    <xdr:sp macro="" textlink="">
      <xdr:nvSpPr>
        <xdr:cNvPr id="254" name="テキスト ボックス 253"/>
        <xdr:cNvSpPr txBox="1"/>
      </xdr:nvSpPr>
      <xdr:spPr>
        <a:xfrm>
          <a:off x="3530111" y="160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17831</xdr:rowOff>
    </xdr:from>
    <xdr:to>
      <xdr:col>15</xdr:col>
      <xdr:colOff>101600</xdr:colOff>
      <xdr:row>95</xdr:row>
      <xdr:rowOff>119431</xdr:rowOff>
    </xdr:to>
    <xdr:sp macro="" textlink="">
      <xdr:nvSpPr>
        <xdr:cNvPr id="255" name="楕円 254"/>
        <xdr:cNvSpPr/>
      </xdr:nvSpPr>
      <xdr:spPr>
        <a:xfrm>
          <a:off x="2857500" y="163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135958</xdr:rowOff>
    </xdr:from>
    <xdr:ext cx="534377" cy="259045"/>
    <xdr:sp macro="" textlink="">
      <xdr:nvSpPr>
        <xdr:cNvPr id="256" name="テキスト ボックス 255"/>
        <xdr:cNvSpPr txBox="1"/>
      </xdr:nvSpPr>
      <xdr:spPr>
        <a:xfrm>
          <a:off x="2641111" y="160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107683</xdr:rowOff>
    </xdr:from>
    <xdr:to>
      <xdr:col>10</xdr:col>
      <xdr:colOff>165100</xdr:colOff>
      <xdr:row>96</xdr:row>
      <xdr:rowOff>37833</xdr:rowOff>
    </xdr:to>
    <xdr:sp macro="" textlink="">
      <xdr:nvSpPr>
        <xdr:cNvPr id="257" name="楕円 256"/>
        <xdr:cNvSpPr/>
      </xdr:nvSpPr>
      <xdr:spPr>
        <a:xfrm>
          <a:off x="1968500" y="163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28960</xdr:rowOff>
    </xdr:from>
    <xdr:ext cx="534377" cy="259045"/>
    <xdr:sp macro="" textlink="">
      <xdr:nvSpPr>
        <xdr:cNvPr id="258" name="テキスト ボックス 257"/>
        <xdr:cNvSpPr txBox="1"/>
      </xdr:nvSpPr>
      <xdr:spPr>
        <a:xfrm>
          <a:off x="1752111" y="164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98107</xdr:rowOff>
    </xdr:from>
    <xdr:to>
      <xdr:col>6</xdr:col>
      <xdr:colOff>38100</xdr:colOff>
      <xdr:row>96</xdr:row>
      <xdr:rowOff>28257</xdr:rowOff>
    </xdr:to>
    <xdr:sp macro="" textlink="">
      <xdr:nvSpPr>
        <xdr:cNvPr id="259" name="楕円 258"/>
        <xdr:cNvSpPr/>
      </xdr:nvSpPr>
      <xdr:spPr>
        <a:xfrm>
          <a:off x="1079500" y="16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19384</xdr:rowOff>
    </xdr:from>
    <xdr:ext cx="534377" cy="259045"/>
    <xdr:sp macro="" textlink="">
      <xdr:nvSpPr>
        <xdr:cNvPr id="260" name="テキスト ボックス 259"/>
        <xdr:cNvSpPr txBox="1"/>
      </xdr:nvSpPr>
      <xdr:spPr>
        <a:xfrm>
          <a:off x="863111" y="1647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167001</xdr:rowOff>
    </xdr:from>
    <xdr:to>
      <xdr:col>55</xdr:col>
      <xdr:colOff>0</xdr:colOff>
      <xdr:row>37</xdr:row>
      <xdr:rowOff>46213</xdr:rowOff>
    </xdr:to>
    <xdr:cxnSp macro="">
      <xdr:nvCxnSpPr>
        <xdr:cNvPr id="291" name="直線コネクタ 290"/>
        <xdr:cNvCxnSpPr/>
      </xdr:nvCxnSpPr>
      <xdr:spPr>
        <a:xfrm flipV="1">
          <a:off x="9639300" y="6339201"/>
          <a:ext cx="838200" cy="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31202</xdr:rowOff>
    </xdr:from>
    <xdr:to>
      <xdr:col>50</xdr:col>
      <xdr:colOff>114300</xdr:colOff>
      <xdr:row>37</xdr:row>
      <xdr:rowOff>46213</xdr:rowOff>
    </xdr:to>
    <xdr:cxnSp macro="">
      <xdr:nvCxnSpPr>
        <xdr:cNvPr id="294" name="直線コネクタ 293"/>
        <xdr:cNvCxnSpPr/>
      </xdr:nvCxnSpPr>
      <xdr:spPr>
        <a:xfrm>
          <a:off x="8750300" y="6374852"/>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92325</xdr:rowOff>
    </xdr:from>
    <xdr:to>
      <xdr:col>45</xdr:col>
      <xdr:colOff>177800</xdr:colOff>
      <xdr:row>37</xdr:row>
      <xdr:rowOff>31202</xdr:rowOff>
    </xdr:to>
    <xdr:cxnSp macro="">
      <xdr:nvCxnSpPr>
        <xdr:cNvPr id="297" name="直線コネクタ 296"/>
        <xdr:cNvCxnSpPr/>
      </xdr:nvCxnSpPr>
      <xdr:spPr>
        <a:xfrm>
          <a:off x="7861300" y="6264525"/>
          <a:ext cx="889000" cy="1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79709</xdr:rowOff>
    </xdr:from>
    <xdr:to>
      <xdr:col>41</xdr:col>
      <xdr:colOff>50800</xdr:colOff>
      <xdr:row>36</xdr:row>
      <xdr:rowOff>92325</xdr:rowOff>
    </xdr:to>
    <xdr:cxnSp macro="">
      <xdr:nvCxnSpPr>
        <xdr:cNvPr id="300" name="直線コネクタ 299"/>
        <xdr:cNvCxnSpPr/>
      </xdr:nvCxnSpPr>
      <xdr:spPr>
        <a:xfrm>
          <a:off x="6972300" y="6251909"/>
          <a:ext cx="8890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1" name="フローチャート: 判断 300"/>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2" name="テキスト ボックス 301"/>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116201</xdr:rowOff>
    </xdr:from>
    <xdr:to>
      <xdr:col>55</xdr:col>
      <xdr:colOff>50800</xdr:colOff>
      <xdr:row>37</xdr:row>
      <xdr:rowOff>46351</xdr:rowOff>
    </xdr:to>
    <xdr:sp macro="" textlink="">
      <xdr:nvSpPr>
        <xdr:cNvPr id="310" name="楕円 309"/>
        <xdr:cNvSpPr/>
      </xdr:nvSpPr>
      <xdr:spPr>
        <a:xfrm>
          <a:off x="10426700" y="62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94628</xdr:rowOff>
    </xdr:from>
    <xdr:ext cx="534377" cy="259045"/>
    <xdr:sp macro="" textlink="">
      <xdr:nvSpPr>
        <xdr:cNvPr id="311" name="補助費等該当値テキスト"/>
        <xdr:cNvSpPr txBox="1"/>
      </xdr:nvSpPr>
      <xdr:spPr>
        <a:xfrm>
          <a:off x="10528300" y="62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166863</xdr:rowOff>
    </xdr:from>
    <xdr:to>
      <xdr:col>50</xdr:col>
      <xdr:colOff>165100</xdr:colOff>
      <xdr:row>37</xdr:row>
      <xdr:rowOff>97013</xdr:rowOff>
    </xdr:to>
    <xdr:sp macro="" textlink="">
      <xdr:nvSpPr>
        <xdr:cNvPr id="312" name="楕円 311"/>
        <xdr:cNvSpPr/>
      </xdr:nvSpPr>
      <xdr:spPr>
        <a:xfrm>
          <a:off x="9588500" y="63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88140</xdr:rowOff>
    </xdr:from>
    <xdr:ext cx="534377" cy="259045"/>
    <xdr:sp macro="" textlink="">
      <xdr:nvSpPr>
        <xdr:cNvPr id="313" name="テキスト ボックス 312"/>
        <xdr:cNvSpPr txBox="1"/>
      </xdr:nvSpPr>
      <xdr:spPr>
        <a:xfrm>
          <a:off x="9372111" y="643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151852</xdr:rowOff>
    </xdr:from>
    <xdr:to>
      <xdr:col>46</xdr:col>
      <xdr:colOff>38100</xdr:colOff>
      <xdr:row>37</xdr:row>
      <xdr:rowOff>82002</xdr:rowOff>
    </xdr:to>
    <xdr:sp macro="" textlink="">
      <xdr:nvSpPr>
        <xdr:cNvPr id="314" name="楕円 313"/>
        <xdr:cNvSpPr/>
      </xdr:nvSpPr>
      <xdr:spPr>
        <a:xfrm>
          <a:off x="8699500" y="63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73129</xdr:rowOff>
    </xdr:from>
    <xdr:ext cx="534377" cy="259045"/>
    <xdr:sp macro="" textlink="">
      <xdr:nvSpPr>
        <xdr:cNvPr id="315" name="テキスト ボックス 314"/>
        <xdr:cNvSpPr txBox="1"/>
      </xdr:nvSpPr>
      <xdr:spPr>
        <a:xfrm>
          <a:off x="8483111" y="64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41525</xdr:rowOff>
    </xdr:from>
    <xdr:to>
      <xdr:col>41</xdr:col>
      <xdr:colOff>101600</xdr:colOff>
      <xdr:row>36</xdr:row>
      <xdr:rowOff>143125</xdr:rowOff>
    </xdr:to>
    <xdr:sp macro="" textlink="">
      <xdr:nvSpPr>
        <xdr:cNvPr id="316" name="楕円 315"/>
        <xdr:cNvSpPr/>
      </xdr:nvSpPr>
      <xdr:spPr>
        <a:xfrm>
          <a:off x="7810500" y="621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134252</xdr:rowOff>
    </xdr:from>
    <xdr:ext cx="534377" cy="259045"/>
    <xdr:sp macro="" textlink="">
      <xdr:nvSpPr>
        <xdr:cNvPr id="317" name="テキスト ボックス 316"/>
        <xdr:cNvSpPr txBox="1"/>
      </xdr:nvSpPr>
      <xdr:spPr>
        <a:xfrm>
          <a:off x="7594111" y="630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28909</xdr:rowOff>
    </xdr:from>
    <xdr:to>
      <xdr:col>36</xdr:col>
      <xdr:colOff>165100</xdr:colOff>
      <xdr:row>36</xdr:row>
      <xdr:rowOff>130509</xdr:rowOff>
    </xdr:to>
    <xdr:sp macro="" textlink="">
      <xdr:nvSpPr>
        <xdr:cNvPr id="318" name="楕円 317"/>
        <xdr:cNvSpPr/>
      </xdr:nvSpPr>
      <xdr:spPr>
        <a:xfrm>
          <a:off x="6921500" y="62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147036</xdr:rowOff>
    </xdr:from>
    <xdr:ext cx="534377" cy="259045"/>
    <xdr:sp macro="" textlink="">
      <xdr:nvSpPr>
        <xdr:cNvPr id="319" name="テキスト ボックス 318"/>
        <xdr:cNvSpPr txBox="1"/>
      </xdr:nvSpPr>
      <xdr:spPr>
        <a:xfrm>
          <a:off x="6705111" y="59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91415</xdr:rowOff>
    </xdr:from>
    <xdr:to>
      <xdr:col>55</xdr:col>
      <xdr:colOff>0</xdr:colOff>
      <xdr:row>57</xdr:row>
      <xdr:rowOff>170266</xdr:rowOff>
    </xdr:to>
    <xdr:cxnSp macro="">
      <xdr:nvCxnSpPr>
        <xdr:cNvPr id="346" name="直線コネクタ 345"/>
        <xdr:cNvCxnSpPr/>
      </xdr:nvCxnSpPr>
      <xdr:spPr>
        <a:xfrm>
          <a:off x="9639300" y="9864065"/>
          <a:ext cx="838200" cy="7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91415</xdr:rowOff>
    </xdr:from>
    <xdr:to>
      <xdr:col>50</xdr:col>
      <xdr:colOff>114300</xdr:colOff>
      <xdr:row>57</xdr:row>
      <xdr:rowOff>106450</xdr:rowOff>
    </xdr:to>
    <xdr:cxnSp macro="">
      <xdr:nvCxnSpPr>
        <xdr:cNvPr id="349" name="直線コネクタ 348"/>
        <xdr:cNvCxnSpPr/>
      </xdr:nvCxnSpPr>
      <xdr:spPr>
        <a:xfrm flipV="1">
          <a:off x="8750300" y="9864065"/>
          <a:ext cx="889000" cy="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106450</xdr:rowOff>
    </xdr:from>
    <xdr:to>
      <xdr:col>45</xdr:col>
      <xdr:colOff>177800</xdr:colOff>
      <xdr:row>58</xdr:row>
      <xdr:rowOff>33062</xdr:rowOff>
    </xdr:to>
    <xdr:cxnSp macro="">
      <xdr:nvCxnSpPr>
        <xdr:cNvPr id="352" name="直線コネクタ 351"/>
        <xdr:cNvCxnSpPr/>
      </xdr:nvCxnSpPr>
      <xdr:spPr>
        <a:xfrm flipV="1">
          <a:off x="7861300" y="9879100"/>
          <a:ext cx="889000" cy="9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156077</xdr:rowOff>
    </xdr:from>
    <xdr:to>
      <xdr:col>41</xdr:col>
      <xdr:colOff>50800</xdr:colOff>
      <xdr:row>58</xdr:row>
      <xdr:rowOff>33062</xdr:rowOff>
    </xdr:to>
    <xdr:cxnSp macro="">
      <xdr:nvCxnSpPr>
        <xdr:cNvPr id="355" name="直線コネクタ 354"/>
        <xdr:cNvCxnSpPr/>
      </xdr:nvCxnSpPr>
      <xdr:spPr>
        <a:xfrm>
          <a:off x="6972300" y="9928727"/>
          <a:ext cx="889000" cy="4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49474</xdr:rowOff>
    </xdr:from>
    <xdr:to>
      <xdr:col>41</xdr:col>
      <xdr:colOff>101600</xdr:colOff>
      <xdr:row>57</xdr:row>
      <xdr:rowOff>151074</xdr:rowOff>
    </xdr:to>
    <xdr:sp macro="" textlink="">
      <xdr:nvSpPr>
        <xdr:cNvPr id="356" name="フローチャート: 判断 355"/>
        <xdr:cNvSpPr/>
      </xdr:nvSpPr>
      <xdr:spPr>
        <a:xfrm>
          <a:off x="7810500" y="98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167601</xdr:rowOff>
    </xdr:from>
    <xdr:ext cx="534377" cy="259045"/>
    <xdr:sp macro="" textlink="">
      <xdr:nvSpPr>
        <xdr:cNvPr id="357" name="テキスト ボックス 356"/>
        <xdr:cNvSpPr txBox="1"/>
      </xdr:nvSpPr>
      <xdr:spPr>
        <a:xfrm>
          <a:off x="7594111" y="95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9" name="テキスト ボックス 358"/>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119466</xdr:rowOff>
    </xdr:from>
    <xdr:to>
      <xdr:col>55</xdr:col>
      <xdr:colOff>50800</xdr:colOff>
      <xdr:row>58</xdr:row>
      <xdr:rowOff>49616</xdr:rowOff>
    </xdr:to>
    <xdr:sp macro="" textlink="">
      <xdr:nvSpPr>
        <xdr:cNvPr id="365" name="楕円 364"/>
        <xdr:cNvSpPr/>
      </xdr:nvSpPr>
      <xdr:spPr>
        <a:xfrm>
          <a:off x="10426700" y="98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78843</xdr:rowOff>
    </xdr:from>
    <xdr:ext cx="534377" cy="259045"/>
    <xdr:sp macro="" textlink="">
      <xdr:nvSpPr>
        <xdr:cNvPr id="366" name="普通建設事業費該当値テキスト"/>
        <xdr:cNvSpPr txBox="1"/>
      </xdr:nvSpPr>
      <xdr:spPr>
        <a:xfrm>
          <a:off x="10528300" y="968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40615</xdr:rowOff>
    </xdr:from>
    <xdr:to>
      <xdr:col>50</xdr:col>
      <xdr:colOff>165100</xdr:colOff>
      <xdr:row>57</xdr:row>
      <xdr:rowOff>142215</xdr:rowOff>
    </xdr:to>
    <xdr:sp macro="" textlink="">
      <xdr:nvSpPr>
        <xdr:cNvPr id="367" name="楕円 366"/>
        <xdr:cNvSpPr/>
      </xdr:nvSpPr>
      <xdr:spPr>
        <a:xfrm>
          <a:off x="9588500" y="98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158742</xdr:rowOff>
    </xdr:from>
    <xdr:ext cx="534377" cy="259045"/>
    <xdr:sp macro="" textlink="">
      <xdr:nvSpPr>
        <xdr:cNvPr id="368" name="テキスト ボックス 367"/>
        <xdr:cNvSpPr txBox="1"/>
      </xdr:nvSpPr>
      <xdr:spPr>
        <a:xfrm>
          <a:off x="9372111" y="95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55650</xdr:rowOff>
    </xdr:from>
    <xdr:to>
      <xdr:col>46</xdr:col>
      <xdr:colOff>38100</xdr:colOff>
      <xdr:row>57</xdr:row>
      <xdr:rowOff>157250</xdr:rowOff>
    </xdr:to>
    <xdr:sp macro="" textlink="">
      <xdr:nvSpPr>
        <xdr:cNvPr id="369" name="楕円 368"/>
        <xdr:cNvSpPr/>
      </xdr:nvSpPr>
      <xdr:spPr>
        <a:xfrm>
          <a:off x="8699500" y="98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2327</xdr:rowOff>
    </xdr:from>
    <xdr:ext cx="534377" cy="259045"/>
    <xdr:sp macro="" textlink="">
      <xdr:nvSpPr>
        <xdr:cNvPr id="370" name="テキスト ボックス 369"/>
        <xdr:cNvSpPr txBox="1"/>
      </xdr:nvSpPr>
      <xdr:spPr>
        <a:xfrm>
          <a:off x="8483111" y="96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153712</xdr:rowOff>
    </xdr:from>
    <xdr:to>
      <xdr:col>41</xdr:col>
      <xdr:colOff>101600</xdr:colOff>
      <xdr:row>58</xdr:row>
      <xdr:rowOff>83862</xdr:rowOff>
    </xdr:to>
    <xdr:sp macro="" textlink="">
      <xdr:nvSpPr>
        <xdr:cNvPr id="371" name="楕円 370"/>
        <xdr:cNvSpPr/>
      </xdr:nvSpPr>
      <xdr:spPr>
        <a:xfrm>
          <a:off x="7810500" y="992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74989</xdr:rowOff>
    </xdr:from>
    <xdr:ext cx="534377" cy="259045"/>
    <xdr:sp macro="" textlink="">
      <xdr:nvSpPr>
        <xdr:cNvPr id="372" name="テキスト ボックス 371"/>
        <xdr:cNvSpPr txBox="1"/>
      </xdr:nvSpPr>
      <xdr:spPr>
        <a:xfrm>
          <a:off x="7594111" y="1001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105277</xdr:rowOff>
    </xdr:from>
    <xdr:to>
      <xdr:col>36</xdr:col>
      <xdr:colOff>165100</xdr:colOff>
      <xdr:row>58</xdr:row>
      <xdr:rowOff>35427</xdr:rowOff>
    </xdr:to>
    <xdr:sp macro="" textlink="">
      <xdr:nvSpPr>
        <xdr:cNvPr id="373" name="楕円 372"/>
        <xdr:cNvSpPr/>
      </xdr:nvSpPr>
      <xdr:spPr>
        <a:xfrm>
          <a:off x="6921500" y="98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51954</xdr:rowOff>
    </xdr:from>
    <xdr:ext cx="534377" cy="259045"/>
    <xdr:sp macro="" textlink="">
      <xdr:nvSpPr>
        <xdr:cNvPr id="374" name="テキスト ボックス 373"/>
        <xdr:cNvSpPr txBox="1"/>
      </xdr:nvSpPr>
      <xdr:spPr>
        <a:xfrm>
          <a:off x="6705111" y="96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117787</xdr:rowOff>
    </xdr:from>
    <xdr:to>
      <xdr:col>55</xdr:col>
      <xdr:colOff>0</xdr:colOff>
      <xdr:row>78</xdr:row>
      <xdr:rowOff>147896</xdr:rowOff>
    </xdr:to>
    <xdr:cxnSp macro="">
      <xdr:nvCxnSpPr>
        <xdr:cNvPr id="405" name="直線コネクタ 404"/>
        <xdr:cNvCxnSpPr/>
      </xdr:nvCxnSpPr>
      <xdr:spPr>
        <a:xfrm>
          <a:off x="9639300" y="13490887"/>
          <a:ext cx="838200" cy="3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68286</xdr:rowOff>
    </xdr:from>
    <xdr:to>
      <xdr:col>50</xdr:col>
      <xdr:colOff>114300</xdr:colOff>
      <xdr:row>78</xdr:row>
      <xdr:rowOff>117787</xdr:rowOff>
    </xdr:to>
    <xdr:cxnSp macro="">
      <xdr:nvCxnSpPr>
        <xdr:cNvPr id="408" name="直線コネクタ 407"/>
        <xdr:cNvCxnSpPr/>
      </xdr:nvCxnSpPr>
      <xdr:spPr>
        <a:xfrm>
          <a:off x="8750300" y="13441386"/>
          <a:ext cx="889000" cy="4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68286</xdr:rowOff>
    </xdr:from>
    <xdr:to>
      <xdr:col>45</xdr:col>
      <xdr:colOff>177800</xdr:colOff>
      <xdr:row>78</xdr:row>
      <xdr:rowOff>148690</xdr:rowOff>
    </xdr:to>
    <xdr:cxnSp macro="">
      <xdr:nvCxnSpPr>
        <xdr:cNvPr id="411" name="直線コネクタ 410"/>
        <xdr:cNvCxnSpPr/>
      </xdr:nvCxnSpPr>
      <xdr:spPr>
        <a:xfrm flipV="1">
          <a:off x="7861300" y="13441386"/>
          <a:ext cx="889000" cy="8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122160</xdr:rowOff>
    </xdr:from>
    <xdr:to>
      <xdr:col>41</xdr:col>
      <xdr:colOff>50800</xdr:colOff>
      <xdr:row>78</xdr:row>
      <xdr:rowOff>148690</xdr:rowOff>
    </xdr:to>
    <xdr:cxnSp macro="">
      <xdr:nvCxnSpPr>
        <xdr:cNvPr id="414" name="直線コネクタ 413"/>
        <xdr:cNvCxnSpPr/>
      </xdr:nvCxnSpPr>
      <xdr:spPr>
        <a:xfrm>
          <a:off x="6972300" y="13495260"/>
          <a:ext cx="8890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67287</xdr:rowOff>
    </xdr:from>
    <xdr:to>
      <xdr:col>41</xdr:col>
      <xdr:colOff>101600</xdr:colOff>
      <xdr:row>78</xdr:row>
      <xdr:rowOff>168887</xdr:rowOff>
    </xdr:to>
    <xdr:sp macro="" textlink="">
      <xdr:nvSpPr>
        <xdr:cNvPr id="415" name="フローチャート: 判断 414"/>
        <xdr:cNvSpPr/>
      </xdr:nvSpPr>
      <xdr:spPr>
        <a:xfrm>
          <a:off x="7810500" y="134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13964</xdr:rowOff>
    </xdr:from>
    <xdr:ext cx="534377" cy="259045"/>
    <xdr:sp macro="" textlink="">
      <xdr:nvSpPr>
        <xdr:cNvPr id="416" name="テキスト ボックス 415"/>
        <xdr:cNvSpPr txBox="1"/>
      </xdr:nvSpPr>
      <xdr:spPr>
        <a:xfrm>
          <a:off x="7594111" y="132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49268</xdr:rowOff>
    </xdr:from>
    <xdr:ext cx="534377" cy="259045"/>
    <xdr:sp macro="" textlink="">
      <xdr:nvSpPr>
        <xdr:cNvPr id="418" name="テキスト ボックス 417"/>
        <xdr:cNvSpPr txBox="1"/>
      </xdr:nvSpPr>
      <xdr:spPr>
        <a:xfrm>
          <a:off x="6705111" y="135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97096</xdr:rowOff>
    </xdr:from>
    <xdr:to>
      <xdr:col>55</xdr:col>
      <xdr:colOff>50800</xdr:colOff>
      <xdr:row>79</xdr:row>
      <xdr:rowOff>27246</xdr:rowOff>
    </xdr:to>
    <xdr:sp macro="" textlink="">
      <xdr:nvSpPr>
        <xdr:cNvPr id="424" name="楕円 423"/>
        <xdr:cNvSpPr/>
      </xdr:nvSpPr>
      <xdr:spPr>
        <a:xfrm>
          <a:off x="10426700" y="134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56473</xdr:rowOff>
    </xdr:from>
    <xdr:ext cx="534377" cy="259045"/>
    <xdr:sp macro="" textlink="">
      <xdr:nvSpPr>
        <xdr:cNvPr id="425" name="普通建設事業費 （ うち新規整備　）該当値テキスト"/>
        <xdr:cNvSpPr txBox="1"/>
      </xdr:nvSpPr>
      <xdr:spPr>
        <a:xfrm>
          <a:off x="10528300" y="1325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66987</xdr:rowOff>
    </xdr:from>
    <xdr:to>
      <xdr:col>50</xdr:col>
      <xdr:colOff>165100</xdr:colOff>
      <xdr:row>78</xdr:row>
      <xdr:rowOff>168587</xdr:rowOff>
    </xdr:to>
    <xdr:sp macro="" textlink="">
      <xdr:nvSpPr>
        <xdr:cNvPr id="426" name="楕円 425"/>
        <xdr:cNvSpPr/>
      </xdr:nvSpPr>
      <xdr:spPr>
        <a:xfrm>
          <a:off x="9588500" y="134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13664</xdr:rowOff>
    </xdr:from>
    <xdr:ext cx="534377" cy="259045"/>
    <xdr:sp macro="" textlink="">
      <xdr:nvSpPr>
        <xdr:cNvPr id="427" name="テキスト ボックス 426"/>
        <xdr:cNvSpPr txBox="1"/>
      </xdr:nvSpPr>
      <xdr:spPr>
        <a:xfrm>
          <a:off x="9372111" y="132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17486</xdr:rowOff>
    </xdr:from>
    <xdr:to>
      <xdr:col>46</xdr:col>
      <xdr:colOff>38100</xdr:colOff>
      <xdr:row>78</xdr:row>
      <xdr:rowOff>119086</xdr:rowOff>
    </xdr:to>
    <xdr:sp macro="" textlink="">
      <xdr:nvSpPr>
        <xdr:cNvPr id="428" name="楕円 427"/>
        <xdr:cNvSpPr/>
      </xdr:nvSpPr>
      <xdr:spPr>
        <a:xfrm>
          <a:off x="8699500" y="133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135613</xdr:rowOff>
    </xdr:from>
    <xdr:ext cx="534377" cy="259045"/>
    <xdr:sp macro="" textlink="">
      <xdr:nvSpPr>
        <xdr:cNvPr id="429" name="テキスト ボックス 428"/>
        <xdr:cNvSpPr txBox="1"/>
      </xdr:nvSpPr>
      <xdr:spPr>
        <a:xfrm>
          <a:off x="8483111" y="1316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97890</xdr:rowOff>
    </xdr:from>
    <xdr:to>
      <xdr:col>41</xdr:col>
      <xdr:colOff>101600</xdr:colOff>
      <xdr:row>79</xdr:row>
      <xdr:rowOff>28040</xdr:rowOff>
    </xdr:to>
    <xdr:sp macro="" textlink="">
      <xdr:nvSpPr>
        <xdr:cNvPr id="430" name="楕円 429"/>
        <xdr:cNvSpPr/>
      </xdr:nvSpPr>
      <xdr:spPr>
        <a:xfrm>
          <a:off x="7810500" y="134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19167</xdr:rowOff>
    </xdr:from>
    <xdr:ext cx="534377" cy="259045"/>
    <xdr:sp macro="" textlink="">
      <xdr:nvSpPr>
        <xdr:cNvPr id="431" name="テキスト ボックス 430"/>
        <xdr:cNvSpPr txBox="1"/>
      </xdr:nvSpPr>
      <xdr:spPr>
        <a:xfrm>
          <a:off x="7594111" y="1356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71360</xdr:rowOff>
    </xdr:from>
    <xdr:to>
      <xdr:col>36</xdr:col>
      <xdr:colOff>165100</xdr:colOff>
      <xdr:row>79</xdr:row>
      <xdr:rowOff>1510</xdr:rowOff>
    </xdr:to>
    <xdr:sp macro="" textlink="">
      <xdr:nvSpPr>
        <xdr:cNvPr id="432" name="楕円 431"/>
        <xdr:cNvSpPr/>
      </xdr:nvSpPr>
      <xdr:spPr>
        <a:xfrm>
          <a:off x="6921500" y="134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18037</xdr:rowOff>
    </xdr:from>
    <xdr:ext cx="534377" cy="259045"/>
    <xdr:sp macro="" textlink="">
      <xdr:nvSpPr>
        <xdr:cNvPr id="433" name="テキスト ボックス 432"/>
        <xdr:cNvSpPr txBox="1"/>
      </xdr:nvSpPr>
      <xdr:spPr>
        <a:xfrm>
          <a:off x="6705111" y="1321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4466</xdr:rowOff>
    </xdr:from>
    <xdr:to>
      <xdr:col>55</xdr:col>
      <xdr:colOff>0</xdr:colOff>
      <xdr:row>98</xdr:row>
      <xdr:rowOff>27490</xdr:rowOff>
    </xdr:to>
    <xdr:cxnSp macro="">
      <xdr:nvCxnSpPr>
        <xdr:cNvPr id="464" name="直線コネクタ 463"/>
        <xdr:cNvCxnSpPr/>
      </xdr:nvCxnSpPr>
      <xdr:spPr>
        <a:xfrm>
          <a:off x="9639300" y="16463666"/>
          <a:ext cx="838200" cy="36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4466</xdr:rowOff>
    </xdr:from>
    <xdr:to>
      <xdr:col>50</xdr:col>
      <xdr:colOff>114300</xdr:colOff>
      <xdr:row>97</xdr:row>
      <xdr:rowOff>141725</xdr:rowOff>
    </xdr:to>
    <xdr:cxnSp macro="">
      <xdr:nvCxnSpPr>
        <xdr:cNvPr id="467" name="直線コネクタ 466"/>
        <xdr:cNvCxnSpPr/>
      </xdr:nvCxnSpPr>
      <xdr:spPr>
        <a:xfrm flipV="1">
          <a:off x="8750300" y="16463666"/>
          <a:ext cx="889000" cy="30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141725</xdr:rowOff>
    </xdr:from>
    <xdr:to>
      <xdr:col>45</xdr:col>
      <xdr:colOff>177800</xdr:colOff>
      <xdr:row>99</xdr:row>
      <xdr:rowOff>8958</xdr:rowOff>
    </xdr:to>
    <xdr:cxnSp macro="">
      <xdr:nvCxnSpPr>
        <xdr:cNvPr id="470" name="直線コネクタ 469"/>
        <xdr:cNvCxnSpPr/>
      </xdr:nvCxnSpPr>
      <xdr:spPr>
        <a:xfrm flipV="1">
          <a:off x="7861300" y="16772375"/>
          <a:ext cx="889000" cy="2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156339</xdr:rowOff>
    </xdr:from>
    <xdr:to>
      <xdr:col>41</xdr:col>
      <xdr:colOff>50800</xdr:colOff>
      <xdr:row>99</xdr:row>
      <xdr:rowOff>8958</xdr:rowOff>
    </xdr:to>
    <xdr:cxnSp macro="">
      <xdr:nvCxnSpPr>
        <xdr:cNvPr id="473" name="直線コネクタ 472"/>
        <xdr:cNvCxnSpPr/>
      </xdr:nvCxnSpPr>
      <xdr:spPr>
        <a:xfrm>
          <a:off x="6972300" y="16958439"/>
          <a:ext cx="8890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4" name="フローチャート: 判断 473"/>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5" name="テキスト ボックス 474"/>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148140</xdr:rowOff>
    </xdr:from>
    <xdr:to>
      <xdr:col>55</xdr:col>
      <xdr:colOff>50800</xdr:colOff>
      <xdr:row>98</xdr:row>
      <xdr:rowOff>78290</xdr:rowOff>
    </xdr:to>
    <xdr:sp macro="" textlink="">
      <xdr:nvSpPr>
        <xdr:cNvPr id="483" name="楕円 482"/>
        <xdr:cNvSpPr/>
      </xdr:nvSpPr>
      <xdr:spPr>
        <a:xfrm>
          <a:off x="10426700" y="167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126567</xdr:rowOff>
    </xdr:from>
    <xdr:ext cx="534377" cy="259045"/>
    <xdr:sp macro="" textlink="">
      <xdr:nvSpPr>
        <xdr:cNvPr id="484" name="普通建設事業費 （ うち更新整備　）該当値テキスト"/>
        <xdr:cNvSpPr txBox="1"/>
      </xdr:nvSpPr>
      <xdr:spPr>
        <a:xfrm>
          <a:off x="10528300" y="167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125116</xdr:rowOff>
    </xdr:from>
    <xdr:to>
      <xdr:col>50</xdr:col>
      <xdr:colOff>165100</xdr:colOff>
      <xdr:row>96</xdr:row>
      <xdr:rowOff>55266</xdr:rowOff>
    </xdr:to>
    <xdr:sp macro="" textlink="">
      <xdr:nvSpPr>
        <xdr:cNvPr id="485" name="楕円 484"/>
        <xdr:cNvSpPr/>
      </xdr:nvSpPr>
      <xdr:spPr>
        <a:xfrm>
          <a:off x="9588500" y="164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71793</xdr:rowOff>
    </xdr:from>
    <xdr:ext cx="534377" cy="259045"/>
    <xdr:sp macro="" textlink="">
      <xdr:nvSpPr>
        <xdr:cNvPr id="486" name="テキスト ボックス 485"/>
        <xdr:cNvSpPr txBox="1"/>
      </xdr:nvSpPr>
      <xdr:spPr>
        <a:xfrm>
          <a:off x="9372111" y="1618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90925</xdr:rowOff>
    </xdr:from>
    <xdr:to>
      <xdr:col>46</xdr:col>
      <xdr:colOff>38100</xdr:colOff>
      <xdr:row>98</xdr:row>
      <xdr:rowOff>21075</xdr:rowOff>
    </xdr:to>
    <xdr:sp macro="" textlink="">
      <xdr:nvSpPr>
        <xdr:cNvPr id="487" name="楕円 486"/>
        <xdr:cNvSpPr/>
      </xdr:nvSpPr>
      <xdr:spPr>
        <a:xfrm>
          <a:off x="8699500" y="167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12202</xdr:rowOff>
    </xdr:from>
    <xdr:ext cx="534377" cy="259045"/>
    <xdr:sp macro="" textlink="">
      <xdr:nvSpPr>
        <xdr:cNvPr id="488" name="テキスト ボックス 487"/>
        <xdr:cNvSpPr txBox="1"/>
      </xdr:nvSpPr>
      <xdr:spPr>
        <a:xfrm>
          <a:off x="8483111" y="168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129608</xdr:rowOff>
    </xdr:from>
    <xdr:to>
      <xdr:col>41</xdr:col>
      <xdr:colOff>101600</xdr:colOff>
      <xdr:row>99</xdr:row>
      <xdr:rowOff>59758</xdr:rowOff>
    </xdr:to>
    <xdr:sp macro="" textlink="">
      <xdr:nvSpPr>
        <xdr:cNvPr id="489" name="楕円 488"/>
        <xdr:cNvSpPr/>
      </xdr:nvSpPr>
      <xdr:spPr>
        <a:xfrm>
          <a:off x="7810500" y="169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50885</xdr:rowOff>
    </xdr:from>
    <xdr:ext cx="469744" cy="259045"/>
    <xdr:sp macro="" textlink="">
      <xdr:nvSpPr>
        <xdr:cNvPr id="490" name="テキスト ボックス 489"/>
        <xdr:cNvSpPr txBox="1"/>
      </xdr:nvSpPr>
      <xdr:spPr>
        <a:xfrm>
          <a:off x="7626428" y="1702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105539</xdr:rowOff>
    </xdr:from>
    <xdr:to>
      <xdr:col>36</xdr:col>
      <xdr:colOff>165100</xdr:colOff>
      <xdr:row>99</xdr:row>
      <xdr:rowOff>35689</xdr:rowOff>
    </xdr:to>
    <xdr:sp macro="" textlink="">
      <xdr:nvSpPr>
        <xdr:cNvPr id="491" name="楕円 490"/>
        <xdr:cNvSpPr/>
      </xdr:nvSpPr>
      <xdr:spPr>
        <a:xfrm>
          <a:off x="6921500" y="169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26816</xdr:rowOff>
    </xdr:from>
    <xdr:ext cx="469744" cy="259045"/>
    <xdr:sp macro="" textlink="">
      <xdr:nvSpPr>
        <xdr:cNvPr id="492" name="テキスト ボックス 491"/>
        <xdr:cNvSpPr txBox="1"/>
      </xdr:nvSpPr>
      <xdr:spPr>
        <a:xfrm>
          <a:off x="6737428" y="1700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141580</xdr:rowOff>
    </xdr:from>
    <xdr:to>
      <xdr:col>85</xdr:col>
      <xdr:colOff>127000</xdr:colOff>
      <xdr:row>39</xdr:row>
      <xdr:rowOff>20447</xdr:rowOff>
    </xdr:to>
    <xdr:cxnSp macro="">
      <xdr:nvCxnSpPr>
        <xdr:cNvPr id="521" name="直線コネクタ 520"/>
        <xdr:cNvCxnSpPr/>
      </xdr:nvCxnSpPr>
      <xdr:spPr>
        <a:xfrm flipV="1">
          <a:off x="15481300" y="6656680"/>
          <a:ext cx="838200" cy="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20447</xdr:rowOff>
    </xdr:from>
    <xdr:to>
      <xdr:col>81</xdr:col>
      <xdr:colOff>50800</xdr:colOff>
      <xdr:row>39</xdr:row>
      <xdr:rowOff>44450</xdr:rowOff>
    </xdr:to>
    <xdr:cxnSp macro="">
      <xdr:nvCxnSpPr>
        <xdr:cNvPr id="524" name="直線コネクタ 523"/>
        <xdr:cNvCxnSpPr/>
      </xdr:nvCxnSpPr>
      <xdr:spPr>
        <a:xfrm flipV="1">
          <a:off x="14592300" y="670699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38671</xdr:rowOff>
    </xdr:from>
    <xdr:to>
      <xdr:col>76</xdr:col>
      <xdr:colOff>114300</xdr:colOff>
      <xdr:row>39</xdr:row>
      <xdr:rowOff>44450</xdr:rowOff>
    </xdr:to>
    <xdr:cxnSp macro="">
      <xdr:nvCxnSpPr>
        <xdr:cNvPr id="527" name="直線コネクタ 526"/>
        <xdr:cNvCxnSpPr/>
      </xdr:nvCxnSpPr>
      <xdr:spPr>
        <a:xfrm>
          <a:off x="13703300" y="6725221"/>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32207</xdr:rowOff>
    </xdr:from>
    <xdr:to>
      <xdr:col>71</xdr:col>
      <xdr:colOff>177800</xdr:colOff>
      <xdr:row>39</xdr:row>
      <xdr:rowOff>38671</xdr:rowOff>
    </xdr:to>
    <xdr:cxnSp macro="">
      <xdr:nvCxnSpPr>
        <xdr:cNvPr id="530" name="直線コネクタ 529"/>
        <xdr:cNvCxnSpPr/>
      </xdr:nvCxnSpPr>
      <xdr:spPr>
        <a:xfrm>
          <a:off x="12814300" y="6718757"/>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86919</xdr:rowOff>
    </xdr:from>
    <xdr:to>
      <xdr:col>72</xdr:col>
      <xdr:colOff>38100</xdr:colOff>
      <xdr:row>39</xdr:row>
      <xdr:rowOff>17069</xdr:rowOff>
    </xdr:to>
    <xdr:sp macro="" textlink="">
      <xdr:nvSpPr>
        <xdr:cNvPr id="531" name="フローチャート: 判断 530"/>
        <xdr:cNvSpPr/>
      </xdr:nvSpPr>
      <xdr:spPr>
        <a:xfrm>
          <a:off x="13652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33596</xdr:rowOff>
    </xdr:from>
    <xdr:ext cx="469744" cy="259045"/>
    <xdr:sp macro="" textlink="">
      <xdr:nvSpPr>
        <xdr:cNvPr id="532" name="テキスト ボックス 531"/>
        <xdr:cNvSpPr txBox="1"/>
      </xdr:nvSpPr>
      <xdr:spPr>
        <a:xfrm>
          <a:off x="13468428"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90780</xdr:rowOff>
    </xdr:from>
    <xdr:to>
      <xdr:col>85</xdr:col>
      <xdr:colOff>177800</xdr:colOff>
      <xdr:row>39</xdr:row>
      <xdr:rowOff>20930</xdr:rowOff>
    </xdr:to>
    <xdr:sp macro="" textlink="">
      <xdr:nvSpPr>
        <xdr:cNvPr id="540" name="楕円 539"/>
        <xdr:cNvSpPr/>
      </xdr:nvSpPr>
      <xdr:spPr>
        <a:xfrm>
          <a:off x="16268700" y="66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50157</xdr:rowOff>
    </xdr:from>
    <xdr:ext cx="469744" cy="259045"/>
    <xdr:sp macro="" textlink="">
      <xdr:nvSpPr>
        <xdr:cNvPr id="541" name="災害復旧事業費該当値テキスト"/>
        <xdr:cNvSpPr txBox="1"/>
      </xdr:nvSpPr>
      <xdr:spPr>
        <a:xfrm>
          <a:off x="16370300" y="63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141097</xdr:rowOff>
    </xdr:from>
    <xdr:to>
      <xdr:col>81</xdr:col>
      <xdr:colOff>101600</xdr:colOff>
      <xdr:row>39</xdr:row>
      <xdr:rowOff>71247</xdr:rowOff>
    </xdr:to>
    <xdr:sp macro="" textlink="">
      <xdr:nvSpPr>
        <xdr:cNvPr id="542" name="楕円 541"/>
        <xdr:cNvSpPr/>
      </xdr:nvSpPr>
      <xdr:spPr>
        <a:xfrm>
          <a:off x="15430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87774</xdr:rowOff>
    </xdr:from>
    <xdr:ext cx="469744" cy="259045"/>
    <xdr:sp macro="" textlink="">
      <xdr:nvSpPr>
        <xdr:cNvPr id="543" name="テキスト ボックス 542"/>
        <xdr:cNvSpPr txBox="1"/>
      </xdr:nvSpPr>
      <xdr:spPr>
        <a:xfrm>
          <a:off x="15246428" y="64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159321</xdr:rowOff>
    </xdr:from>
    <xdr:to>
      <xdr:col>72</xdr:col>
      <xdr:colOff>38100</xdr:colOff>
      <xdr:row>39</xdr:row>
      <xdr:rowOff>89471</xdr:rowOff>
    </xdr:to>
    <xdr:sp macro="" textlink="">
      <xdr:nvSpPr>
        <xdr:cNvPr id="546" name="楕円 545"/>
        <xdr:cNvSpPr/>
      </xdr:nvSpPr>
      <xdr:spPr>
        <a:xfrm>
          <a:off x="13652500" y="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80598</xdr:rowOff>
    </xdr:from>
    <xdr:ext cx="378565" cy="259045"/>
    <xdr:sp macro="" textlink="">
      <xdr:nvSpPr>
        <xdr:cNvPr id="547" name="テキスト ボックス 546"/>
        <xdr:cNvSpPr txBox="1"/>
      </xdr:nvSpPr>
      <xdr:spPr>
        <a:xfrm>
          <a:off x="13514017" y="676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152857</xdr:rowOff>
    </xdr:from>
    <xdr:to>
      <xdr:col>67</xdr:col>
      <xdr:colOff>101600</xdr:colOff>
      <xdr:row>39</xdr:row>
      <xdr:rowOff>83007</xdr:rowOff>
    </xdr:to>
    <xdr:sp macro="" textlink="">
      <xdr:nvSpPr>
        <xdr:cNvPr id="548" name="楕円 547"/>
        <xdr:cNvSpPr/>
      </xdr:nvSpPr>
      <xdr:spPr>
        <a:xfrm>
          <a:off x="12763500" y="66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74134</xdr:rowOff>
    </xdr:from>
    <xdr:ext cx="378565" cy="259045"/>
    <xdr:sp macro="" textlink="">
      <xdr:nvSpPr>
        <xdr:cNvPr id="549" name="テキスト ボックス 548"/>
        <xdr:cNvSpPr txBox="1"/>
      </xdr:nvSpPr>
      <xdr:spPr>
        <a:xfrm>
          <a:off x="12625017" y="676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141415</xdr:rowOff>
    </xdr:from>
    <xdr:to>
      <xdr:col>85</xdr:col>
      <xdr:colOff>127000</xdr:colOff>
      <xdr:row>73</xdr:row>
      <xdr:rowOff>69912</xdr:rowOff>
    </xdr:to>
    <xdr:cxnSp macro="">
      <xdr:nvCxnSpPr>
        <xdr:cNvPr id="629" name="直線コネクタ 628"/>
        <xdr:cNvCxnSpPr/>
      </xdr:nvCxnSpPr>
      <xdr:spPr>
        <a:xfrm flipV="1">
          <a:off x="15481300" y="12485815"/>
          <a:ext cx="838200" cy="9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35442</xdr:rowOff>
    </xdr:from>
    <xdr:to>
      <xdr:col>81</xdr:col>
      <xdr:colOff>50800</xdr:colOff>
      <xdr:row>73</xdr:row>
      <xdr:rowOff>69912</xdr:rowOff>
    </xdr:to>
    <xdr:cxnSp macro="">
      <xdr:nvCxnSpPr>
        <xdr:cNvPr id="632" name="直線コネクタ 631"/>
        <xdr:cNvCxnSpPr/>
      </xdr:nvCxnSpPr>
      <xdr:spPr>
        <a:xfrm>
          <a:off x="14592300" y="1255129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44684</xdr:rowOff>
    </xdr:from>
    <xdr:to>
      <xdr:col>76</xdr:col>
      <xdr:colOff>114300</xdr:colOff>
      <xdr:row>73</xdr:row>
      <xdr:rowOff>35442</xdr:rowOff>
    </xdr:to>
    <xdr:cxnSp macro="">
      <xdr:nvCxnSpPr>
        <xdr:cNvPr id="635" name="直線コネクタ 634"/>
        <xdr:cNvCxnSpPr/>
      </xdr:nvCxnSpPr>
      <xdr:spPr>
        <a:xfrm>
          <a:off x="13703300" y="12389084"/>
          <a:ext cx="8890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44684</xdr:rowOff>
    </xdr:from>
    <xdr:to>
      <xdr:col>71</xdr:col>
      <xdr:colOff>177800</xdr:colOff>
      <xdr:row>73</xdr:row>
      <xdr:rowOff>126261</xdr:rowOff>
    </xdr:to>
    <xdr:cxnSp macro="">
      <xdr:nvCxnSpPr>
        <xdr:cNvPr id="638" name="直線コネクタ 637"/>
        <xdr:cNvCxnSpPr/>
      </xdr:nvCxnSpPr>
      <xdr:spPr>
        <a:xfrm flipV="1">
          <a:off x="12814300" y="12389084"/>
          <a:ext cx="889000" cy="25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50234</xdr:rowOff>
    </xdr:from>
    <xdr:to>
      <xdr:col>72</xdr:col>
      <xdr:colOff>38100</xdr:colOff>
      <xdr:row>74</xdr:row>
      <xdr:rowOff>151834</xdr:rowOff>
    </xdr:to>
    <xdr:sp macro="" textlink="">
      <xdr:nvSpPr>
        <xdr:cNvPr id="639" name="フローチャート: 判断 638"/>
        <xdr:cNvSpPr/>
      </xdr:nvSpPr>
      <xdr:spPr>
        <a:xfrm>
          <a:off x="13652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142961</xdr:rowOff>
    </xdr:from>
    <xdr:ext cx="534377" cy="259045"/>
    <xdr:sp macro="" textlink="">
      <xdr:nvSpPr>
        <xdr:cNvPr id="640" name="テキスト ボックス 639"/>
        <xdr:cNvSpPr txBox="1"/>
      </xdr:nvSpPr>
      <xdr:spPr>
        <a:xfrm>
          <a:off x="13436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90615</xdr:rowOff>
    </xdr:from>
    <xdr:to>
      <xdr:col>85</xdr:col>
      <xdr:colOff>177800</xdr:colOff>
      <xdr:row>73</xdr:row>
      <xdr:rowOff>20765</xdr:rowOff>
    </xdr:to>
    <xdr:sp macro="" textlink="">
      <xdr:nvSpPr>
        <xdr:cNvPr id="648" name="楕円 647"/>
        <xdr:cNvSpPr/>
      </xdr:nvSpPr>
      <xdr:spPr>
        <a:xfrm>
          <a:off x="16268700" y="124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113492</xdr:rowOff>
    </xdr:from>
    <xdr:ext cx="534377" cy="259045"/>
    <xdr:sp macro="" textlink="">
      <xdr:nvSpPr>
        <xdr:cNvPr id="649" name="公債費該当値テキスト"/>
        <xdr:cNvSpPr txBox="1"/>
      </xdr:nvSpPr>
      <xdr:spPr>
        <a:xfrm>
          <a:off x="16370300" y="1228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19112</xdr:rowOff>
    </xdr:from>
    <xdr:to>
      <xdr:col>81</xdr:col>
      <xdr:colOff>101600</xdr:colOff>
      <xdr:row>73</xdr:row>
      <xdr:rowOff>120712</xdr:rowOff>
    </xdr:to>
    <xdr:sp macro="" textlink="">
      <xdr:nvSpPr>
        <xdr:cNvPr id="650" name="楕円 649"/>
        <xdr:cNvSpPr/>
      </xdr:nvSpPr>
      <xdr:spPr>
        <a:xfrm>
          <a:off x="15430500" y="125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137239</xdr:rowOff>
    </xdr:from>
    <xdr:ext cx="534377" cy="259045"/>
    <xdr:sp macro="" textlink="">
      <xdr:nvSpPr>
        <xdr:cNvPr id="651" name="テキスト ボックス 650"/>
        <xdr:cNvSpPr txBox="1"/>
      </xdr:nvSpPr>
      <xdr:spPr>
        <a:xfrm>
          <a:off x="15214111" y="123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156092</xdr:rowOff>
    </xdr:from>
    <xdr:to>
      <xdr:col>76</xdr:col>
      <xdr:colOff>165100</xdr:colOff>
      <xdr:row>73</xdr:row>
      <xdr:rowOff>86242</xdr:rowOff>
    </xdr:to>
    <xdr:sp macro="" textlink="">
      <xdr:nvSpPr>
        <xdr:cNvPr id="652" name="楕円 651"/>
        <xdr:cNvSpPr/>
      </xdr:nvSpPr>
      <xdr:spPr>
        <a:xfrm>
          <a:off x="14541500" y="125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102769</xdr:rowOff>
    </xdr:from>
    <xdr:ext cx="534377" cy="259045"/>
    <xdr:sp macro="" textlink="">
      <xdr:nvSpPr>
        <xdr:cNvPr id="653" name="テキスト ボックス 652"/>
        <xdr:cNvSpPr txBox="1"/>
      </xdr:nvSpPr>
      <xdr:spPr>
        <a:xfrm>
          <a:off x="14325111" y="1227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165334</xdr:rowOff>
    </xdr:from>
    <xdr:to>
      <xdr:col>72</xdr:col>
      <xdr:colOff>38100</xdr:colOff>
      <xdr:row>72</xdr:row>
      <xdr:rowOff>95484</xdr:rowOff>
    </xdr:to>
    <xdr:sp macro="" textlink="">
      <xdr:nvSpPr>
        <xdr:cNvPr id="654" name="楕円 653"/>
        <xdr:cNvSpPr/>
      </xdr:nvSpPr>
      <xdr:spPr>
        <a:xfrm>
          <a:off x="13652500" y="123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112011</xdr:rowOff>
    </xdr:from>
    <xdr:ext cx="534377" cy="259045"/>
    <xdr:sp macro="" textlink="">
      <xdr:nvSpPr>
        <xdr:cNvPr id="655" name="テキスト ボックス 654"/>
        <xdr:cNvSpPr txBox="1"/>
      </xdr:nvSpPr>
      <xdr:spPr>
        <a:xfrm>
          <a:off x="13436111" y="121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75461</xdr:rowOff>
    </xdr:from>
    <xdr:to>
      <xdr:col>67</xdr:col>
      <xdr:colOff>101600</xdr:colOff>
      <xdr:row>74</xdr:row>
      <xdr:rowOff>5611</xdr:rowOff>
    </xdr:to>
    <xdr:sp macro="" textlink="">
      <xdr:nvSpPr>
        <xdr:cNvPr id="656" name="楕円 655"/>
        <xdr:cNvSpPr/>
      </xdr:nvSpPr>
      <xdr:spPr>
        <a:xfrm>
          <a:off x="12763500" y="125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22138</xdr:rowOff>
    </xdr:from>
    <xdr:ext cx="534377" cy="259045"/>
    <xdr:sp macro="" textlink="">
      <xdr:nvSpPr>
        <xdr:cNvPr id="657" name="テキスト ボックス 656"/>
        <xdr:cNvSpPr txBox="1"/>
      </xdr:nvSpPr>
      <xdr:spPr>
        <a:xfrm>
          <a:off x="12547111" y="123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21013</xdr:rowOff>
    </xdr:from>
    <xdr:to>
      <xdr:col>85</xdr:col>
      <xdr:colOff>127000</xdr:colOff>
      <xdr:row>99</xdr:row>
      <xdr:rowOff>96941</xdr:rowOff>
    </xdr:to>
    <xdr:cxnSp macro="">
      <xdr:nvCxnSpPr>
        <xdr:cNvPr id="688" name="直線コネクタ 687"/>
        <xdr:cNvCxnSpPr/>
      </xdr:nvCxnSpPr>
      <xdr:spPr>
        <a:xfrm>
          <a:off x="15481300" y="16994563"/>
          <a:ext cx="838200" cy="7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21013</xdr:rowOff>
    </xdr:from>
    <xdr:to>
      <xdr:col>81</xdr:col>
      <xdr:colOff>50800</xdr:colOff>
      <xdr:row>99</xdr:row>
      <xdr:rowOff>40869</xdr:rowOff>
    </xdr:to>
    <xdr:cxnSp macro="">
      <xdr:nvCxnSpPr>
        <xdr:cNvPr id="691" name="直線コネクタ 690"/>
        <xdr:cNvCxnSpPr/>
      </xdr:nvCxnSpPr>
      <xdr:spPr>
        <a:xfrm flipV="1">
          <a:off x="14592300" y="16994563"/>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40869</xdr:rowOff>
    </xdr:from>
    <xdr:to>
      <xdr:col>76</xdr:col>
      <xdr:colOff>114300</xdr:colOff>
      <xdr:row>99</xdr:row>
      <xdr:rowOff>72307</xdr:rowOff>
    </xdr:to>
    <xdr:cxnSp macro="">
      <xdr:nvCxnSpPr>
        <xdr:cNvPr id="694" name="直線コネクタ 693"/>
        <xdr:cNvCxnSpPr/>
      </xdr:nvCxnSpPr>
      <xdr:spPr>
        <a:xfrm flipV="1">
          <a:off x="13703300" y="17014419"/>
          <a:ext cx="889000" cy="3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71806</xdr:rowOff>
    </xdr:from>
    <xdr:to>
      <xdr:col>71</xdr:col>
      <xdr:colOff>177800</xdr:colOff>
      <xdr:row>99</xdr:row>
      <xdr:rowOff>72307</xdr:rowOff>
    </xdr:to>
    <xdr:cxnSp macro="">
      <xdr:nvCxnSpPr>
        <xdr:cNvPr id="697" name="直線コネクタ 696"/>
        <xdr:cNvCxnSpPr/>
      </xdr:nvCxnSpPr>
      <xdr:spPr>
        <a:xfrm>
          <a:off x="12814300" y="17045356"/>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146093</xdr:rowOff>
    </xdr:from>
    <xdr:to>
      <xdr:col>72</xdr:col>
      <xdr:colOff>38100</xdr:colOff>
      <xdr:row>98</xdr:row>
      <xdr:rowOff>76243</xdr:rowOff>
    </xdr:to>
    <xdr:sp macro="" textlink="">
      <xdr:nvSpPr>
        <xdr:cNvPr id="698" name="フローチャート: 判断 697"/>
        <xdr:cNvSpPr/>
      </xdr:nvSpPr>
      <xdr:spPr>
        <a:xfrm>
          <a:off x="13652500" y="167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92770</xdr:rowOff>
    </xdr:from>
    <xdr:ext cx="534377" cy="259045"/>
    <xdr:sp macro="" textlink="">
      <xdr:nvSpPr>
        <xdr:cNvPr id="699" name="テキスト ボックス 698"/>
        <xdr:cNvSpPr txBox="1"/>
      </xdr:nvSpPr>
      <xdr:spPr>
        <a:xfrm>
          <a:off x="13436111" y="165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46141</xdr:rowOff>
    </xdr:from>
    <xdr:to>
      <xdr:col>85</xdr:col>
      <xdr:colOff>177800</xdr:colOff>
      <xdr:row>99</xdr:row>
      <xdr:rowOff>147741</xdr:rowOff>
    </xdr:to>
    <xdr:sp macro="" textlink="">
      <xdr:nvSpPr>
        <xdr:cNvPr id="707" name="楕円 706"/>
        <xdr:cNvSpPr/>
      </xdr:nvSpPr>
      <xdr:spPr>
        <a:xfrm>
          <a:off x="16268700" y="170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132518</xdr:rowOff>
    </xdr:from>
    <xdr:ext cx="378565" cy="259045"/>
    <xdr:sp macro="" textlink="">
      <xdr:nvSpPr>
        <xdr:cNvPr id="708" name="積立金該当値テキスト"/>
        <xdr:cNvSpPr txBox="1"/>
      </xdr:nvSpPr>
      <xdr:spPr>
        <a:xfrm>
          <a:off x="16370300" y="16934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141663</xdr:rowOff>
    </xdr:from>
    <xdr:to>
      <xdr:col>81</xdr:col>
      <xdr:colOff>101600</xdr:colOff>
      <xdr:row>99</xdr:row>
      <xdr:rowOff>71813</xdr:rowOff>
    </xdr:to>
    <xdr:sp macro="" textlink="">
      <xdr:nvSpPr>
        <xdr:cNvPr id="709" name="楕円 708"/>
        <xdr:cNvSpPr/>
      </xdr:nvSpPr>
      <xdr:spPr>
        <a:xfrm>
          <a:off x="15430500" y="1694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62940</xdr:rowOff>
    </xdr:from>
    <xdr:ext cx="469744" cy="259045"/>
    <xdr:sp macro="" textlink="">
      <xdr:nvSpPr>
        <xdr:cNvPr id="710" name="テキスト ボックス 709"/>
        <xdr:cNvSpPr txBox="1"/>
      </xdr:nvSpPr>
      <xdr:spPr>
        <a:xfrm>
          <a:off x="15246428" y="1703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161519</xdr:rowOff>
    </xdr:from>
    <xdr:to>
      <xdr:col>76</xdr:col>
      <xdr:colOff>165100</xdr:colOff>
      <xdr:row>99</xdr:row>
      <xdr:rowOff>91669</xdr:rowOff>
    </xdr:to>
    <xdr:sp macro="" textlink="">
      <xdr:nvSpPr>
        <xdr:cNvPr id="711" name="楕円 710"/>
        <xdr:cNvSpPr/>
      </xdr:nvSpPr>
      <xdr:spPr>
        <a:xfrm>
          <a:off x="14541500" y="169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82796</xdr:rowOff>
    </xdr:from>
    <xdr:ext cx="469744" cy="259045"/>
    <xdr:sp macro="" textlink="">
      <xdr:nvSpPr>
        <xdr:cNvPr id="712" name="テキスト ボックス 711"/>
        <xdr:cNvSpPr txBox="1"/>
      </xdr:nvSpPr>
      <xdr:spPr>
        <a:xfrm>
          <a:off x="14357428" y="170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21507</xdr:rowOff>
    </xdr:from>
    <xdr:to>
      <xdr:col>72</xdr:col>
      <xdr:colOff>38100</xdr:colOff>
      <xdr:row>99</xdr:row>
      <xdr:rowOff>123107</xdr:rowOff>
    </xdr:to>
    <xdr:sp macro="" textlink="">
      <xdr:nvSpPr>
        <xdr:cNvPr id="713" name="楕円 712"/>
        <xdr:cNvSpPr/>
      </xdr:nvSpPr>
      <xdr:spPr>
        <a:xfrm>
          <a:off x="13652500" y="169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114234</xdr:rowOff>
    </xdr:from>
    <xdr:ext cx="469744" cy="259045"/>
    <xdr:sp macro="" textlink="">
      <xdr:nvSpPr>
        <xdr:cNvPr id="714" name="テキスト ボックス 713"/>
        <xdr:cNvSpPr txBox="1"/>
      </xdr:nvSpPr>
      <xdr:spPr>
        <a:xfrm>
          <a:off x="13468428" y="1708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21006</xdr:rowOff>
    </xdr:from>
    <xdr:to>
      <xdr:col>67</xdr:col>
      <xdr:colOff>101600</xdr:colOff>
      <xdr:row>99</xdr:row>
      <xdr:rowOff>122606</xdr:rowOff>
    </xdr:to>
    <xdr:sp macro="" textlink="">
      <xdr:nvSpPr>
        <xdr:cNvPr id="715" name="楕円 714"/>
        <xdr:cNvSpPr/>
      </xdr:nvSpPr>
      <xdr:spPr>
        <a:xfrm>
          <a:off x="12763500" y="169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113733</xdr:rowOff>
    </xdr:from>
    <xdr:ext cx="469744" cy="259045"/>
    <xdr:sp macro="" textlink="">
      <xdr:nvSpPr>
        <xdr:cNvPr id="716" name="テキスト ボックス 715"/>
        <xdr:cNvSpPr txBox="1"/>
      </xdr:nvSpPr>
      <xdr:spPr>
        <a:xfrm>
          <a:off x="12579428" y="170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100929</xdr:rowOff>
    </xdr:from>
    <xdr:to>
      <xdr:col>116</xdr:col>
      <xdr:colOff>63500</xdr:colOff>
      <xdr:row>37</xdr:row>
      <xdr:rowOff>152502</xdr:rowOff>
    </xdr:to>
    <xdr:cxnSp macro="">
      <xdr:nvCxnSpPr>
        <xdr:cNvPr id="743" name="直線コネクタ 742"/>
        <xdr:cNvCxnSpPr/>
      </xdr:nvCxnSpPr>
      <xdr:spPr>
        <a:xfrm>
          <a:off x="21323300" y="6444579"/>
          <a:ext cx="838200" cy="5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100929</xdr:rowOff>
    </xdr:from>
    <xdr:to>
      <xdr:col>111</xdr:col>
      <xdr:colOff>177800</xdr:colOff>
      <xdr:row>37</xdr:row>
      <xdr:rowOff>128179</xdr:rowOff>
    </xdr:to>
    <xdr:cxnSp macro="">
      <xdr:nvCxnSpPr>
        <xdr:cNvPr id="746" name="直線コネクタ 745"/>
        <xdr:cNvCxnSpPr/>
      </xdr:nvCxnSpPr>
      <xdr:spPr>
        <a:xfrm flipV="1">
          <a:off x="20434300" y="6444579"/>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128179</xdr:rowOff>
    </xdr:from>
    <xdr:to>
      <xdr:col>107</xdr:col>
      <xdr:colOff>50800</xdr:colOff>
      <xdr:row>37</xdr:row>
      <xdr:rowOff>140706</xdr:rowOff>
    </xdr:to>
    <xdr:cxnSp macro="">
      <xdr:nvCxnSpPr>
        <xdr:cNvPr id="749" name="直線コネクタ 748"/>
        <xdr:cNvCxnSpPr/>
      </xdr:nvCxnSpPr>
      <xdr:spPr>
        <a:xfrm flipV="1">
          <a:off x="19545300" y="6471829"/>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140706</xdr:rowOff>
    </xdr:from>
    <xdr:to>
      <xdr:col>102</xdr:col>
      <xdr:colOff>114300</xdr:colOff>
      <xdr:row>37</xdr:row>
      <xdr:rowOff>165166</xdr:rowOff>
    </xdr:to>
    <xdr:cxnSp macro="">
      <xdr:nvCxnSpPr>
        <xdr:cNvPr id="752" name="直線コネクタ 751"/>
        <xdr:cNvCxnSpPr/>
      </xdr:nvCxnSpPr>
      <xdr:spPr>
        <a:xfrm flipV="1">
          <a:off x="18656300" y="6484356"/>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4912</xdr:rowOff>
    </xdr:from>
    <xdr:to>
      <xdr:col>102</xdr:col>
      <xdr:colOff>165100</xdr:colOff>
      <xdr:row>38</xdr:row>
      <xdr:rowOff>106512</xdr:rowOff>
    </xdr:to>
    <xdr:sp macro="" textlink="">
      <xdr:nvSpPr>
        <xdr:cNvPr id="753" name="フローチャート: 判断 752"/>
        <xdr:cNvSpPr/>
      </xdr:nvSpPr>
      <xdr:spPr>
        <a:xfrm>
          <a:off x="19494500" y="65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97639</xdr:rowOff>
    </xdr:from>
    <xdr:ext cx="469744" cy="259045"/>
    <xdr:sp macro="" textlink="">
      <xdr:nvSpPr>
        <xdr:cNvPr id="754" name="テキスト ボックス 753"/>
        <xdr:cNvSpPr txBox="1"/>
      </xdr:nvSpPr>
      <xdr:spPr>
        <a:xfrm>
          <a:off x="19310428" y="661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6" name="テキスト ボックス 755"/>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101702</xdr:rowOff>
    </xdr:from>
    <xdr:to>
      <xdr:col>116</xdr:col>
      <xdr:colOff>114300</xdr:colOff>
      <xdr:row>38</xdr:row>
      <xdr:rowOff>31852</xdr:rowOff>
    </xdr:to>
    <xdr:sp macro="" textlink="">
      <xdr:nvSpPr>
        <xdr:cNvPr id="762" name="楕円 761"/>
        <xdr:cNvSpPr/>
      </xdr:nvSpPr>
      <xdr:spPr>
        <a:xfrm>
          <a:off x="221107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124579</xdr:rowOff>
    </xdr:from>
    <xdr:ext cx="469744" cy="259045"/>
    <xdr:sp macro="" textlink="">
      <xdr:nvSpPr>
        <xdr:cNvPr id="763" name="投資及び出資金該当値テキスト"/>
        <xdr:cNvSpPr txBox="1"/>
      </xdr:nvSpPr>
      <xdr:spPr>
        <a:xfrm>
          <a:off x="22212300" y="629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50129</xdr:rowOff>
    </xdr:from>
    <xdr:to>
      <xdr:col>112</xdr:col>
      <xdr:colOff>38100</xdr:colOff>
      <xdr:row>37</xdr:row>
      <xdr:rowOff>151729</xdr:rowOff>
    </xdr:to>
    <xdr:sp macro="" textlink="">
      <xdr:nvSpPr>
        <xdr:cNvPr id="764" name="楕円 763"/>
        <xdr:cNvSpPr/>
      </xdr:nvSpPr>
      <xdr:spPr>
        <a:xfrm>
          <a:off x="21272500" y="63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168256</xdr:rowOff>
    </xdr:from>
    <xdr:ext cx="469744" cy="259045"/>
    <xdr:sp macro="" textlink="">
      <xdr:nvSpPr>
        <xdr:cNvPr id="765" name="テキスト ボックス 764"/>
        <xdr:cNvSpPr txBox="1"/>
      </xdr:nvSpPr>
      <xdr:spPr>
        <a:xfrm>
          <a:off x="21088428" y="616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77379</xdr:rowOff>
    </xdr:from>
    <xdr:to>
      <xdr:col>107</xdr:col>
      <xdr:colOff>101600</xdr:colOff>
      <xdr:row>38</xdr:row>
      <xdr:rowOff>7528</xdr:rowOff>
    </xdr:to>
    <xdr:sp macro="" textlink="">
      <xdr:nvSpPr>
        <xdr:cNvPr id="766" name="楕円 765"/>
        <xdr:cNvSpPr/>
      </xdr:nvSpPr>
      <xdr:spPr>
        <a:xfrm>
          <a:off x="20383500" y="6421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24056</xdr:rowOff>
    </xdr:from>
    <xdr:ext cx="469744" cy="259045"/>
    <xdr:sp macro="" textlink="">
      <xdr:nvSpPr>
        <xdr:cNvPr id="767" name="テキスト ボックス 766"/>
        <xdr:cNvSpPr txBox="1"/>
      </xdr:nvSpPr>
      <xdr:spPr>
        <a:xfrm>
          <a:off x="20199428" y="619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89906</xdr:rowOff>
    </xdr:from>
    <xdr:to>
      <xdr:col>102</xdr:col>
      <xdr:colOff>165100</xdr:colOff>
      <xdr:row>38</xdr:row>
      <xdr:rowOff>20056</xdr:rowOff>
    </xdr:to>
    <xdr:sp macro="" textlink="">
      <xdr:nvSpPr>
        <xdr:cNvPr id="768" name="楕円 767"/>
        <xdr:cNvSpPr/>
      </xdr:nvSpPr>
      <xdr:spPr>
        <a:xfrm>
          <a:off x="19494500" y="643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36583</xdr:rowOff>
    </xdr:from>
    <xdr:ext cx="469744" cy="259045"/>
    <xdr:sp macro="" textlink="">
      <xdr:nvSpPr>
        <xdr:cNvPr id="769" name="テキスト ボックス 768"/>
        <xdr:cNvSpPr txBox="1"/>
      </xdr:nvSpPr>
      <xdr:spPr>
        <a:xfrm>
          <a:off x="19310428" y="620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114366</xdr:rowOff>
    </xdr:from>
    <xdr:to>
      <xdr:col>98</xdr:col>
      <xdr:colOff>38100</xdr:colOff>
      <xdr:row>38</xdr:row>
      <xdr:rowOff>44516</xdr:rowOff>
    </xdr:to>
    <xdr:sp macro="" textlink="">
      <xdr:nvSpPr>
        <xdr:cNvPr id="770" name="楕円 769"/>
        <xdr:cNvSpPr/>
      </xdr:nvSpPr>
      <xdr:spPr>
        <a:xfrm>
          <a:off x="18605500" y="6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61043</xdr:rowOff>
    </xdr:from>
    <xdr:ext cx="469744" cy="259045"/>
    <xdr:sp macro="" textlink="">
      <xdr:nvSpPr>
        <xdr:cNvPr id="771" name="テキスト ボックス 770"/>
        <xdr:cNvSpPr txBox="1"/>
      </xdr:nvSpPr>
      <xdr:spPr>
        <a:xfrm>
          <a:off x="18421428" y="623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40716</xdr:rowOff>
    </xdr:from>
    <xdr:to>
      <xdr:col>116</xdr:col>
      <xdr:colOff>63500</xdr:colOff>
      <xdr:row>59</xdr:row>
      <xdr:rowOff>40754</xdr:rowOff>
    </xdr:to>
    <xdr:cxnSp macro="">
      <xdr:nvCxnSpPr>
        <xdr:cNvPr id="800" name="直線コネクタ 799"/>
        <xdr:cNvCxnSpPr/>
      </xdr:nvCxnSpPr>
      <xdr:spPr>
        <a:xfrm flipV="1">
          <a:off x="21323300" y="1015626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40754</xdr:rowOff>
    </xdr:from>
    <xdr:to>
      <xdr:col>111</xdr:col>
      <xdr:colOff>177800</xdr:colOff>
      <xdr:row>59</xdr:row>
      <xdr:rowOff>40831</xdr:rowOff>
    </xdr:to>
    <xdr:cxnSp macro="">
      <xdr:nvCxnSpPr>
        <xdr:cNvPr id="803" name="直線コネクタ 802"/>
        <xdr:cNvCxnSpPr/>
      </xdr:nvCxnSpPr>
      <xdr:spPr>
        <a:xfrm flipV="1">
          <a:off x="20434300" y="1015630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40831</xdr:rowOff>
    </xdr:from>
    <xdr:to>
      <xdr:col>107</xdr:col>
      <xdr:colOff>50800</xdr:colOff>
      <xdr:row>59</xdr:row>
      <xdr:rowOff>40869</xdr:rowOff>
    </xdr:to>
    <xdr:cxnSp macro="">
      <xdr:nvCxnSpPr>
        <xdr:cNvPr id="806" name="直線コネクタ 805"/>
        <xdr:cNvCxnSpPr/>
      </xdr:nvCxnSpPr>
      <xdr:spPr>
        <a:xfrm flipV="1">
          <a:off x="19545300" y="1015638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40869</xdr:rowOff>
    </xdr:from>
    <xdr:to>
      <xdr:col>102</xdr:col>
      <xdr:colOff>114300</xdr:colOff>
      <xdr:row>59</xdr:row>
      <xdr:rowOff>40945</xdr:rowOff>
    </xdr:to>
    <xdr:cxnSp macro="">
      <xdr:nvCxnSpPr>
        <xdr:cNvPr id="809" name="直線コネクタ 808"/>
        <xdr:cNvCxnSpPr/>
      </xdr:nvCxnSpPr>
      <xdr:spPr>
        <a:xfrm flipV="1">
          <a:off x="18656300" y="101564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161366</xdr:rowOff>
    </xdr:from>
    <xdr:to>
      <xdr:col>116</xdr:col>
      <xdr:colOff>114300</xdr:colOff>
      <xdr:row>59</xdr:row>
      <xdr:rowOff>91516</xdr:rowOff>
    </xdr:to>
    <xdr:sp macro="" textlink="">
      <xdr:nvSpPr>
        <xdr:cNvPr id="819" name="楕円 818"/>
        <xdr:cNvSpPr/>
      </xdr:nvSpPr>
      <xdr:spPr>
        <a:xfrm>
          <a:off x="221107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76293</xdr:rowOff>
    </xdr:from>
    <xdr:ext cx="313932" cy="259045"/>
    <xdr:sp macro="" textlink="">
      <xdr:nvSpPr>
        <xdr:cNvPr id="820" name="貸付金該当値テキスト"/>
        <xdr:cNvSpPr txBox="1"/>
      </xdr:nvSpPr>
      <xdr:spPr>
        <a:xfrm>
          <a:off x="22212300" y="10020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161404</xdr:rowOff>
    </xdr:from>
    <xdr:to>
      <xdr:col>112</xdr:col>
      <xdr:colOff>38100</xdr:colOff>
      <xdr:row>59</xdr:row>
      <xdr:rowOff>91554</xdr:rowOff>
    </xdr:to>
    <xdr:sp macro="" textlink="">
      <xdr:nvSpPr>
        <xdr:cNvPr id="821" name="楕円 820"/>
        <xdr:cNvSpPr/>
      </xdr:nvSpPr>
      <xdr:spPr>
        <a:xfrm>
          <a:off x="21272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82681</xdr:rowOff>
    </xdr:from>
    <xdr:ext cx="313932" cy="259045"/>
    <xdr:sp macro="" textlink="">
      <xdr:nvSpPr>
        <xdr:cNvPr id="822" name="テキスト ボックス 821"/>
        <xdr:cNvSpPr txBox="1"/>
      </xdr:nvSpPr>
      <xdr:spPr>
        <a:xfrm>
          <a:off x="21166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161481</xdr:rowOff>
    </xdr:from>
    <xdr:to>
      <xdr:col>107</xdr:col>
      <xdr:colOff>101600</xdr:colOff>
      <xdr:row>59</xdr:row>
      <xdr:rowOff>91631</xdr:rowOff>
    </xdr:to>
    <xdr:sp macro="" textlink="">
      <xdr:nvSpPr>
        <xdr:cNvPr id="823" name="楕円 822"/>
        <xdr:cNvSpPr/>
      </xdr:nvSpPr>
      <xdr:spPr>
        <a:xfrm>
          <a:off x="20383500" y="101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82758</xdr:rowOff>
    </xdr:from>
    <xdr:ext cx="313932" cy="259045"/>
    <xdr:sp macro="" textlink="">
      <xdr:nvSpPr>
        <xdr:cNvPr id="824" name="テキスト ボックス 823"/>
        <xdr:cNvSpPr txBox="1"/>
      </xdr:nvSpPr>
      <xdr:spPr>
        <a:xfrm>
          <a:off x="20277333" y="1019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161519</xdr:rowOff>
    </xdr:from>
    <xdr:to>
      <xdr:col>102</xdr:col>
      <xdr:colOff>165100</xdr:colOff>
      <xdr:row>59</xdr:row>
      <xdr:rowOff>91669</xdr:rowOff>
    </xdr:to>
    <xdr:sp macro="" textlink="">
      <xdr:nvSpPr>
        <xdr:cNvPr id="825" name="楕円 824"/>
        <xdr:cNvSpPr/>
      </xdr:nvSpPr>
      <xdr:spPr>
        <a:xfrm>
          <a:off x="19494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82796</xdr:rowOff>
    </xdr:from>
    <xdr:ext cx="313932" cy="259045"/>
    <xdr:sp macro="" textlink="">
      <xdr:nvSpPr>
        <xdr:cNvPr id="826" name="テキスト ボックス 825"/>
        <xdr:cNvSpPr txBox="1"/>
      </xdr:nvSpPr>
      <xdr:spPr>
        <a:xfrm>
          <a:off x="19388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161595</xdr:rowOff>
    </xdr:from>
    <xdr:to>
      <xdr:col>98</xdr:col>
      <xdr:colOff>38100</xdr:colOff>
      <xdr:row>59</xdr:row>
      <xdr:rowOff>91745</xdr:rowOff>
    </xdr:to>
    <xdr:sp macro="" textlink="">
      <xdr:nvSpPr>
        <xdr:cNvPr id="827" name="楕円 826"/>
        <xdr:cNvSpPr/>
      </xdr:nvSpPr>
      <xdr:spPr>
        <a:xfrm>
          <a:off x="18605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82872</xdr:rowOff>
    </xdr:from>
    <xdr:ext cx="313932" cy="259045"/>
    <xdr:sp macro="" textlink="">
      <xdr:nvSpPr>
        <xdr:cNvPr id="828" name="テキスト ボックス 827"/>
        <xdr:cNvSpPr txBox="1"/>
      </xdr:nvSpPr>
      <xdr:spPr>
        <a:xfrm>
          <a:off x="18499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125812</xdr:rowOff>
    </xdr:from>
    <xdr:to>
      <xdr:col>116</xdr:col>
      <xdr:colOff>63500</xdr:colOff>
      <xdr:row>75</xdr:row>
      <xdr:rowOff>127089</xdr:rowOff>
    </xdr:to>
    <xdr:cxnSp macro="">
      <xdr:nvCxnSpPr>
        <xdr:cNvPr id="858" name="直線コネクタ 857"/>
        <xdr:cNvCxnSpPr/>
      </xdr:nvCxnSpPr>
      <xdr:spPr>
        <a:xfrm>
          <a:off x="21323300" y="12984562"/>
          <a:ext cx="8382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125812</xdr:rowOff>
    </xdr:from>
    <xdr:to>
      <xdr:col>111</xdr:col>
      <xdr:colOff>177800</xdr:colOff>
      <xdr:row>75</xdr:row>
      <xdr:rowOff>128365</xdr:rowOff>
    </xdr:to>
    <xdr:cxnSp macro="">
      <xdr:nvCxnSpPr>
        <xdr:cNvPr id="861" name="直線コネクタ 860"/>
        <xdr:cNvCxnSpPr/>
      </xdr:nvCxnSpPr>
      <xdr:spPr>
        <a:xfrm flipV="1">
          <a:off x="20434300" y="12984562"/>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128365</xdr:rowOff>
    </xdr:from>
    <xdr:to>
      <xdr:col>107</xdr:col>
      <xdr:colOff>50800</xdr:colOff>
      <xdr:row>76</xdr:row>
      <xdr:rowOff>14712</xdr:rowOff>
    </xdr:to>
    <xdr:cxnSp macro="">
      <xdr:nvCxnSpPr>
        <xdr:cNvPr id="864" name="直線コネクタ 863"/>
        <xdr:cNvCxnSpPr/>
      </xdr:nvCxnSpPr>
      <xdr:spPr>
        <a:xfrm flipV="1">
          <a:off x="19545300" y="12987115"/>
          <a:ext cx="8890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14712</xdr:rowOff>
    </xdr:from>
    <xdr:to>
      <xdr:col>102</xdr:col>
      <xdr:colOff>114300</xdr:colOff>
      <xdr:row>76</xdr:row>
      <xdr:rowOff>74625</xdr:rowOff>
    </xdr:to>
    <xdr:cxnSp macro="">
      <xdr:nvCxnSpPr>
        <xdr:cNvPr id="867" name="直線コネクタ 866"/>
        <xdr:cNvCxnSpPr/>
      </xdr:nvCxnSpPr>
      <xdr:spPr>
        <a:xfrm flipV="1">
          <a:off x="18656300" y="13044912"/>
          <a:ext cx="889000" cy="5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76289</xdr:rowOff>
    </xdr:from>
    <xdr:to>
      <xdr:col>116</xdr:col>
      <xdr:colOff>114300</xdr:colOff>
      <xdr:row>76</xdr:row>
      <xdr:rowOff>6440</xdr:rowOff>
    </xdr:to>
    <xdr:sp macro="" textlink="">
      <xdr:nvSpPr>
        <xdr:cNvPr id="877" name="楕円 876"/>
        <xdr:cNvSpPr/>
      </xdr:nvSpPr>
      <xdr:spPr>
        <a:xfrm>
          <a:off x="22110700" y="12935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99166</xdr:rowOff>
    </xdr:from>
    <xdr:ext cx="534377" cy="259045"/>
    <xdr:sp macro="" textlink="">
      <xdr:nvSpPr>
        <xdr:cNvPr id="878" name="繰出金該当値テキスト"/>
        <xdr:cNvSpPr txBox="1"/>
      </xdr:nvSpPr>
      <xdr:spPr>
        <a:xfrm>
          <a:off x="22212300" y="127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75012</xdr:rowOff>
    </xdr:from>
    <xdr:to>
      <xdr:col>112</xdr:col>
      <xdr:colOff>38100</xdr:colOff>
      <xdr:row>76</xdr:row>
      <xdr:rowOff>5162</xdr:rowOff>
    </xdr:to>
    <xdr:sp macro="" textlink="">
      <xdr:nvSpPr>
        <xdr:cNvPr id="879" name="楕円 878"/>
        <xdr:cNvSpPr/>
      </xdr:nvSpPr>
      <xdr:spPr>
        <a:xfrm>
          <a:off x="21272500" y="129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21689</xdr:rowOff>
    </xdr:from>
    <xdr:ext cx="534377" cy="259045"/>
    <xdr:sp macro="" textlink="">
      <xdr:nvSpPr>
        <xdr:cNvPr id="880" name="テキスト ボックス 879"/>
        <xdr:cNvSpPr txBox="1"/>
      </xdr:nvSpPr>
      <xdr:spPr>
        <a:xfrm>
          <a:off x="21056111" y="127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77565</xdr:rowOff>
    </xdr:from>
    <xdr:to>
      <xdr:col>107</xdr:col>
      <xdr:colOff>101600</xdr:colOff>
      <xdr:row>76</xdr:row>
      <xdr:rowOff>7714</xdr:rowOff>
    </xdr:to>
    <xdr:sp macro="" textlink="">
      <xdr:nvSpPr>
        <xdr:cNvPr id="881" name="楕円 880"/>
        <xdr:cNvSpPr/>
      </xdr:nvSpPr>
      <xdr:spPr>
        <a:xfrm>
          <a:off x="20383500" y="12936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24242</xdr:rowOff>
    </xdr:from>
    <xdr:ext cx="534377" cy="259045"/>
    <xdr:sp macro="" textlink="">
      <xdr:nvSpPr>
        <xdr:cNvPr id="882" name="テキスト ボックス 881"/>
        <xdr:cNvSpPr txBox="1"/>
      </xdr:nvSpPr>
      <xdr:spPr>
        <a:xfrm>
          <a:off x="20167111" y="127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135363</xdr:rowOff>
    </xdr:from>
    <xdr:to>
      <xdr:col>102</xdr:col>
      <xdr:colOff>165100</xdr:colOff>
      <xdr:row>76</xdr:row>
      <xdr:rowOff>65512</xdr:rowOff>
    </xdr:to>
    <xdr:sp macro="" textlink="">
      <xdr:nvSpPr>
        <xdr:cNvPr id="883" name="楕円 882"/>
        <xdr:cNvSpPr/>
      </xdr:nvSpPr>
      <xdr:spPr>
        <a:xfrm>
          <a:off x="19494500" y="12994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56639</xdr:rowOff>
    </xdr:from>
    <xdr:ext cx="534377" cy="259045"/>
    <xdr:sp macro="" textlink="">
      <xdr:nvSpPr>
        <xdr:cNvPr id="884" name="テキスト ボックス 883"/>
        <xdr:cNvSpPr txBox="1"/>
      </xdr:nvSpPr>
      <xdr:spPr>
        <a:xfrm>
          <a:off x="19278111" y="130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23825</xdr:rowOff>
    </xdr:from>
    <xdr:to>
      <xdr:col>98</xdr:col>
      <xdr:colOff>38100</xdr:colOff>
      <xdr:row>76</xdr:row>
      <xdr:rowOff>125425</xdr:rowOff>
    </xdr:to>
    <xdr:sp macro="" textlink="">
      <xdr:nvSpPr>
        <xdr:cNvPr id="885" name="楕円 884"/>
        <xdr:cNvSpPr/>
      </xdr:nvSpPr>
      <xdr:spPr>
        <a:xfrm>
          <a:off x="18605500" y="13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141952</xdr:rowOff>
    </xdr:from>
    <xdr:ext cx="534377" cy="259045"/>
    <xdr:sp macro="" textlink="">
      <xdr:nvSpPr>
        <xdr:cNvPr id="886" name="テキスト ボックス 885"/>
        <xdr:cNvSpPr txBox="1"/>
      </xdr:nvSpPr>
      <xdr:spPr>
        <a:xfrm>
          <a:off x="18389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義務的経費では、扶助費において臨時福祉給付金の終了に伴い前年度比</a:t>
          </a:r>
          <a:r>
            <a:rPr lang="en-US" altLang="ja-JP" sz="1300">
              <a:effectLst/>
              <a:latin typeface="ＭＳ Ｐゴシック" panose="020B0600070205080204" pitchFamily="50" charset="-128"/>
              <a:ea typeface="ＭＳ Ｐゴシック" panose="020B0600070205080204" pitchFamily="50" charset="-128"/>
            </a:rPr>
            <a:t>1,706</a:t>
          </a:r>
          <a:r>
            <a:rPr lang="ja-JP" altLang="en-US" sz="1300">
              <a:effectLst/>
              <a:latin typeface="ＭＳ Ｐゴシック" panose="020B0600070205080204" pitchFamily="50" charset="-128"/>
              <a:ea typeface="ＭＳ Ｐゴシック" panose="020B0600070205080204" pitchFamily="50" charset="-128"/>
            </a:rPr>
            <a:t>円の減となった一方、公債費においては合併特例債の減はあったものの、繰上償還の増や臨時財政対策債の増などにより前年度比</a:t>
          </a:r>
          <a:r>
            <a:rPr lang="en-US" altLang="ja-JP" sz="1300">
              <a:effectLst/>
              <a:latin typeface="ＭＳ Ｐゴシック" panose="020B0600070205080204" pitchFamily="50" charset="-128"/>
              <a:ea typeface="ＭＳ Ｐゴシック" panose="020B0600070205080204" pitchFamily="50" charset="-128"/>
            </a:rPr>
            <a:t>6,121</a:t>
          </a:r>
          <a:r>
            <a:rPr lang="ja-JP" altLang="en-US" sz="1300">
              <a:effectLst/>
              <a:latin typeface="ＭＳ Ｐゴシック" panose="020B0600070205080204" pitchFamily="50" charset="-128"/>
              <a:ea typeface="ＭＳ Ｐゴシック" panose="020B0600070205080204" pitchFamily="50" charset="-128"/>
            </a:rPr>
            <a:t>円の増となり、全体では前年度比</a:t>
          </a:r>
          <a:r>
            <a:rPr lang="en-US" altLang="ja-JP" sz="1300">
              <a:effectLst/>
              <a:latin typeface="ＭＳ Ｐゴシック" panose="020B0600070205080204" pitchFamily="50" charset="-128"/>
              <a:ea typeface="ＭＳ Ｐゴシック" panose="020B0600070205080204" pitchFamily="50" charset="-128"/>
            </a:rPr>
            <a:t>7,094</a:t>
          </a:r>
          <a:r>
            <a:rPr lang="ja-JP" altLang="en-US" sz="1300">
              <a:effectLst/>
              <a:latin typeface="ＭＳ Ｐゴシック" panose="020B0600070205080204" pitchFamily="50" charset="-128"/>
              <a:ea typeface="ＭＳ Ｐゴシック" panose="020B0600070205080204" pitchFamily="50" charset="-128"/>
            </a:rPr>
            <a:t>円の増となった。</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消費的経費では、補助費等に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病院事業会計への負担金等の増などにより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おいて新庁舎整備に伴う什器整備</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中学校給食導入に伴う備品整備の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完了</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総額では減少したものの、人口減少により住民一人当たりでは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460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円の増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なるなど、全体では前年度比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5,646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en-US"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投資的経費では、普通建設事業費でみらい子ども園建設事業や新庁舎整備事業といった大型事業の完了により前年度比</a:t>
          </a:r>
          <a:r>
            <a:rPr lang="en-US" altLang="ja-JP" sz="1300">
              <a:effectLst/>
              <a:latin typeface="ＭＳ Ｐゴシック" panose="020B0600070205080204" pitchFamily="50" charset="-128"/>
              <a:ea typeface="ＭＳ Ｐゴシック" panose="020B0600070205080204" pitchFamily="50" charset="-128"/>
            </a:rPr>
            <a:t>34,493</a:t>
          </a:r>
          <a:r>
            <a:rPr lang="ja-JP" altLang="en-US" sz="1300">
              <a:effectLst/>
              <a:latin typeface="ＭＳ Ｐゴシック" panose="020B0600070205080204" pitchFamily="50" charset="-128"/>
              <a:ea typeface="ＭＳ Ｐゴシック" panose="020B0600070205080204" pitchFamily="50" charset="-128"/>
            </a:rPr>
            <a:t>円の減となり、災害復旧事業費で農業用施設災害復旧工事費の増などにより前年度比</a:t>
          </a:r>
          <a:r>
            <a:rPr lang="en-US" altLang="ja-JP" sz="1300">
              <a:effectLst/>
              <a:latin typeface="ＭＳ Ｐゴシック" panose="020B0600070205080204" pitchFamily="50" charset="-128"/>
              <a:ea typeface="ＭＳ Ｐゴシック" panose="020B0600070205080204" pitchFamily="50" charset="-128"/>
            </a:rPr>
            <a:t>3,962</a:t>
          </a:r>
          <a:r>
            <a:rPr lang="ja-JP" altLang="en-US" sz="1300">
              <a:effectLst/>
              <a:latin typeface="ＭＳ Ｐゴシック" panose="020B0600070205080204" pitchFamily="50" charset="-128"/>
              <a:ea typeface="ＭＳ Ｐゴシック" panose="020B0600070205080204" pitchFamily="50" charset="-128"/>
            </a:rPr>
            <a:t>円の増となったものの、全体では前年度比</a:t>
          </a:r>
          <a:r>
            <a:rPr lang="en-US" altLang="ja-JP" sz="1300">
              <a:effectLst/>
              <a:latin typeface="ＭＳ Ｐゴシック" panose="020B0600070205080204" pitchFamily="50" charset="-128"/>
              <a:ea typeface="ＭＳ Ｐゴシック" panose="020B0600070205080204" pitchFamily="50" charset="-128"/>
            </a:rPr>
            <a:t>30,531</a:t>
          </a:r>
          <a:r>
            <a:rPr lang="ja-JP" altLang="en-US" sz="1300">
              <a:effectLst/>
              <a:latin typeface="ＭＳ Ｐゴシック" panose="020B0600070205080204" pitchFamily="50" charset="-128"/>
              <a:ea typeface="ＭＳ Ｐゴシック" panose="020B0600070205080204" pitchFamily="50" charset="-128"/>
            </a:rPr>
            <a:t>円の減となった。</a:t>
          </a:r>
        </a:p>
        <a:p>
          <a:pPr eaLnBrk="1" fontAlgn="auto" latinLnBrk="0" hangingPunct="1"/>
          <a:r>
            <a:rPr lang="ja-JP" altLang="en-US" sz="1300">
              <a:solidFill>
                <a:schemeClr val="tx1"/>
              </a:solidFill>
              <a:effectLst/>
              <a:latin typeface="ＭＳ Ｐゴシック" panose="020B0600070205080204" pitchFamily="50" charset="-128"/>
              <a:ea typeface="ＭＳ Ｐゴシック" panose="020B0600070205080204" pitchFamily="50" charset="-128"/>
            </a:rPr>
            <a:t>その他では、積立金で繰上償還事業の完了に伴う減債基金への積立金の減などにより前年度比</a:t>
          </a:r>
          <a:r>
            <a:rPr lang="en-US" altLang="ja-JP" sz="1300">
              <a:solidFill>
                <a:schemeClr val="tx1"/>
              </a:solidFill>
              <a:effectLst/>
              <a:latin typeface="ＭＳ Ｐゴシック" panose="020B0600070205080204" pitchFamily="50" charset="-128"/>
              <a:ea typeface="ＭＳ Ｐゴシック" panose="020B0600070205080204" pitchFamily="50" charset="-128"/>
            </a:rPr>
            <a:t>6,975</a:t>
          </a:r>
          <a:r>
            <a:rPr lang="ja-JP" altLang="en-US" sz="1300">
              <a:solidFill>
                <a:schemeClr val="tx1"/>
              </a:solidFill>
              <a:effectLst/>
              <a:latin typeface="ＭＳ Ｐゴシック" panose="020B0600070205080204" pitchFamily="50" charset="-128"/>
              <a:ea typeface="ＭＳ Ｐゴシック" panose="020B0600070205080204" pitchFamily="50" charset="-128"/>
            </a:rPr>
            <a:t>円の減となった。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51,079
50,861
101.06
23,858,873
23,489,935
237,795
13,810,087
32,725,373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121031</xdr:rowOff>
    </xdr:from>
    <xdr:to>
      <xdr:col>24</xdr:col>
      <xdr:colOff>63500</xdr:colOff>
      <xdr:row>32</xdr:row>
      <xdr:rowOff>42545</xdr:rowOff>
    </xdr:to>
    <xdr:cxnSp macro="">
      <xdr:nvCxnSpPr>
        <xdr:cNvPr id="61" name="直線コネクタ 60"/>
        <xdr:cNvCxnSpPr/>
      </xdr:nvCxnSpPr>
      <xdr:spPr>
        <a:xfrm>
          <a:off x="3797300" y="5435981"/>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121031</xdr:rowOff>
    </xdr:from>
    <xdr:to>
      <xdr:col>19</xdr:col>
      <xdr:colOff>177800</xdr:colOff>
      <xdr:row>31</xdr:row>
      <xdr:rowOff>162560</xdr:rowOff>
    </xdr:to>
    <xdr:cxnSp macro="">
      <xdr:nvCxnSpPr>
        <xdr:cNvPr id="64" name="直線コネクタ 63"/>
        <xdr:cNvCxnSpPr/>
      </xdr:nvCxnSpPr>
      <xdr:spPr>
        <a:xfrm flipV="1">
          <a:off x="2908300" y="543598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12827</xdr:rowOff>
    </xdr:from>
    <xdr:to>
      <xdr:col>15</xdr:col>
      <xdr:colOff>50800</xdr:colOff>
      <xdr:row>31</xdr:row>
      <xdr:rowOff>162560</xdr:rowOff>
    </xdr:to>
    <xdr:cxnSp macro="">
      <xdr:nvCxnSpPr>
        <xdr:cNvPr id="67" name="直線コネクタ 66"/>
        <xdr:cNvCxnSpPr/>
      </xdr:nvCxnSpPr>
      <xdr:spPr>
        <a:xfrm>
          <a:off x="2019300" y="532777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12827</xdr:rowOff>
    </xdr:from>
    <xdr:to>
      <xdr:col>10</xdr:col>
      <xdr:colOff>114300</xdr:colOff>
      <xdr:row>32</xdr:row>
      <xdr:rowOff>254</xdr:rowOff>
    </xdr:to>
    <xdr:cxnSp macro="">
      <xdr:nvCxnSpPr>
        <xdr:cNvPr id="70" name="直線コネクタ 69"/>
        <xdr:cNvCxnSpPr/>
      </xdr:nvCxnSpPr>
      <xdr:spPr>
        <a:xfrm flipV="1">
          <a:off x="1130300" y="5327777"/>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139954</xdr:rowOff>
    </xdr:from>
    <xdr:to>
      <xdr:col>10</xdr:col>
      <xdr:colOff>165100</xdr:colOff>
      <xdr:row>35</xdr:row>
      <xdr:rowOff>70104</xdr:rowOff>
    </xdr:to>
    <xdr:sp macro="" textlink="">
      <xdr:nvSpPr>
        <xdr:cNvPr id="71" name="フローチャート: 判断 70"/>
        <xdr:cNvSpPr/>
      </xdr:nvSpPr>
      <xdr:spPr>
        <a:xfrm>
          <a:off x="1968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61231</xdr:rowOff>
    </xdr:from>
    <xdr:ext cx="469744" cy="259045"/>
    <xdr:sp macro="" textlink="">
      <xdr:nvSpPr>
        <xdr:cNvPr id="72" name="テキスト ボックス 71"/>
        <xdr:cNvSpPr txBox="1"/>
      </xdr:nvSpPr>
      <xdr:spPr>
        <a:xfrm>
          <a:off x="1784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163195</xdr:rowOff>
    </xdr:from>
    <xdr:to>
      <xdr:col>24</xdr:col>
      <xdr:colOff>114300</xdr:colOff>
      <xdr:row>32</xdr:row>
      <xdr:rowOff>93345</xdr:rowOff>
    </xdr:to>
    <xdr:sp macro="" textlink="">
      <xdr:nvSpPr>
        <xdr:cNvPr id="80" name="楕円 79"/>
        <xdr:cNvSpPr/>
      </xdr:nvSpPr>
      <xdr:spPr>
        <a:xfrm>
          <a:off x="45847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78122</xdr:rowOff>
    </xdr:from>
    <xdr:ext cx="469744" cy="259045"/>
    <xdr:sp macro="" textlink="">
      <xdr:nvSpPr>
        <xdr:cNvPr id="81" name="議会費該当値テキスト"/>
        <xdr:cNvSpPr txBox="1"/>
      </xdr:nvSpPr>
      <xdr:spPr>
        <a:xfrm>
          <a:off x="4686300" y="539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70231</xdr:rowOff>
    </xdr:from>
    <xdr:to>
      <xdr:col>20</xdr:col>
      <xdr:colOff>38100</xdr:colOff>
      <xdr:row>32</xdr:row>
      <xdr:rowOff>381</xdr:rowOff>
    </xdr:to>
    <xdr:sp macro="" textlink="">
      <xdr:nvSpPr>
        <xdr:cNvPr id="82" name="楕円 81"/>
        <xdr:cNvSpPr/>
      </xdr:nvSpPr>
      <xdr:spPr>
        <a:xfrm>
          <a:off x="3746500" y="53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16908</xdr:rowOff>
    </xdr:from>
    <xdr:ext cx="469744" cy="259045"/>
    <xdr:sp macro="" textlink="">
      <xdr:nvSpPr>
        <xdr:cNvPr id="83" name="テキスト ボックス 82"/>
        <xdr:cNvSpPr txBox="1"/>
      </xdr:nvSpPr>
      <xdr:spPr>
        <a:xfrm>
          <a:off x="3562428" y="51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111760</xdr:rowOff>
    </xdr:from>
    <xdr:to>
      <xdr:col>15</xdr:col>
      <xdr:colOff>101600</xdr:colOff>
      <xdr:row>32</xdr:row>
      <xdr:rowOff>41910</xdr:rowOff>
    </xdr:to>
    <xdr:sp macro="" textlink="">
      <xdr:nvSpPr>
        <xdr:cNvPr id="84" name="楕円 83"/>
        <xdr:cNvSpPr/>
      </xdr:nvSpPr>
      <xdr:spPr>
        <a:xfrm>
          <a:off x="2857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58437</xdr:rowOff>
    </xdr:from>
    <xdr:ext cx="469744" cy="259045"/>
    <xdr:sp macro="" textlink="">
      <xdr:nvSpPr>
        <xdr:cNvPr id="85" name="テキスト ボックス 84"/>
        <xdr:cNvSpPr txBox="1"/>
      </xdr:nvSpPr>
      <xdr:spPr>
        <a:xfrm>
          <a:off x="2673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133477</xdr:rowOff>
    </xdr:from>
    <xdr:to>
      <xdr:col>10</xdr:col>
      <xdr:colOff>165100</xdr:colOff>
      <xdr:row>31</xdr:row>
      <xdr:rowOff>63627</xdr:rowOff>
    </xdr:to>
    <xdr:sp macro="" textlink="">
      <xdr:nvSpPr>
        <xdr:cNvPr id="86" name="楕円 85"/>
        <xdr:cNvSpPr/>
      </xdr:nvSpPr>
      <xdr:spPr>
        <a:xfrm>
          <a:off x="1968500" y="52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80154</xdr:rowOff>
    </xdr:from>
    <xdr:ext cx="469744" cy="259045"/>
    <xdr:sp macro="" textlink="">
      <xdr:nvSpPr>
        <xdr:cNvPr id="87" name="テキスト ボックス 86"/>
        <xdr:cNvSpPr txBox="1"/>
      </xdr:nvSpPr>
      <xdr:spPr>
        <a:xfrm>
          <a:off x="1784428" y="505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120904</xdr:rowOff>
    </xdr:from>
    <xdr:to>
      <xdr:col>6</xdr:col>
      <xdr:colOff>38100</xdr:colOff>
      <xdr:row>32</xdr:row>
      <xdr:rowOff>51054</xdr:rowOff>
    </xdr:to>
    <xdr:sp macro="" textlink="">
      <xdr:nvSpPr>
        <xdr:cNvPr id="88" name="楕円 87"/>
        <xdr:cNvSpPr/>
      </xdr:nvSpPr>
      <xdr:spPr>
        <a:xfrm>
          <a:off x="1079500" y="54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67581</xdr:rowOff>
    </xdr:from>
    <xdr:ext cx="469744" cy="259045"/>
    <xdr:sp macro="" textlink="">
      <xdr:nvSpPr>
        <xdr:cNvPr id="89" name="テキスト ボックス 88"/>
        <xdr:cNvSpPr txBox="1"/>
      </xdr:nvSpPr>
      <xdr:spPr>
        <a:xfrm>
          <a:off x="895428" y="52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150933</xdr:rowOff>
    </xdr:from>
    <xdr:to>
      <xdr:col>24</xdr:col>
      <xdr:colOff>63500</xdr:colOff>
      <xdr:row>57</xdr:row>
      <xdr:rowOff>116200</xdr:rowOff>
    </xdr:to>
    <xdr:cxnSp macro="">
      <xdr:nvCxnSpPr>
        <xdr:cNvPr id="116" name="直線コネクタ 115"/>
        <xdr:cNvCxnSpPr/>
      </xdr:nvCxnSpPr>
      <xdr:spPr>
        <a:xfrm>
          <a:off x="3797300" y="9752133"/>
          <a:ext cx="838200" cy="1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148199</xdr:rowOff>
    </xdr:from>
    <xdr:to>
      <xdr:col>19</xdr:col>
      <xdr:colOff>177800</xdr:colOff>
      <xdr:row>56</xdr:row>
      <xdr:rowOff>150933</xdr:rowOff>
    </xdr:to>
    <xdr:cxnSp macro="">
      <xdr:nvCxnSpPr>
        <xdr:cNvPr id="119" name="直線コネクタ 118"/>
        <xdr:cNvCxnSpPr/>
      </xdr:nvCxnSpPr>
      <xdr:spPr>
        <a:xfrm>
          <a:off x="2908300" y="9749399"/>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148199</xdr:rowOff>
    </xdr:from>
    <xdr:to>
      <xdr:col>15</xdr:col>
      <xdr:colOff>50800</xdr:colOff>
      <xdr:row>57</xdr:row>
      <xdr:rowOff>125116</xdr:rowOff>
    </xdr:to>
    <xdr:cxnSp macro="">
      <xdr:nvCxnSpPr>
        <xdr:cNvPr id="122" name="直線コネクタ 121"/>
        <xdr:cNvCxnSpPr/>
      </xdr:nvCxnSpPr>
      <xdr:spPr>
        <a:xfrm flipV="1">
          <a:off x="2019300" y="9749399"/>
          <a:ext cx="889000" cy="1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70425</xdr:rowOff>
    </xdr:from>
    <xdr:to>
      <xdr:col>10</xdr:col>
      <xdr:colOff>114300</xdr:colOff>
      <xdr:row>57</xdr:row>
      <xdr:rowOff>125116</xdr:rowOff>
    </xdr:to>
    <xdr:cxnSp macro="">
      <xdr:nvCxnSpPr>
        <xdr:cNvPr id="125" name="直線コネクタ 124"/>
        <xdr:cNvCxnSpPr/>
      </xdr:nvCxnSpPr>
      <xdr:spPr>
        <a:xfrm>
          <a:off x="1130300" y="9843075"/>
          <a:ext cx="889000" cy="5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99040</xdr:rowOff>
    </xdr:from>
    <xdr:to>
      <xdr:col>10</xdr:col>
      <xdr:colOff>165100</xdr:colOff>
      <xdr:row>57</xdr:row>
      <xdr:rowOff>29190</xdr:rowOff>
    </xdr:to>
    <xdr:sp macro="" textlink="">
      <xdr:nvSpPr>
        <xdr:cNvPr id="126" name="フローチャート: 判断 125"/>
        <xdr:cNvSpPr/>
      </xdr:nvSpPr>
      <xdr:spPr>
        <a:xfrm>
          <a:off x="1968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45717</xdr:rowOff>
    </xdr:from>
    <xdr:ext cx="534377" cy="259045"/>
    <xdr:sp macro="" textlink="">
      <xdr:nvSpPr>
        <xdr:cNvPr id="127" name="テキスト ボックス 126"/>
        <xdr:cNvSpPr txBox="1"/>
      </xdr:nvSpPr>
      <xdr:spPr>
        <a:xfrm>
          <a:off x="1752111" y="9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65400</xdr:rowOff>
    </xdr:from>
    <xdr:to>
      <xdr:col>24</xdr:col>
      <xdr:colOff>114300</xdr:colOff>
      <xdr:row>57</xdr:row>
      <xdr:rowOff>167000</xdr:rowOff>
    </xdr:to>
    <xdr:sp macro="" textlink="">
      <xdr:nvSpPr>
        <xdr:cNvPr id="135" name="楕円 134"/>
        <xdr:cNvSpPr/>
      </xdr:nvSpPr>
      <xdr:spPr>
        <a:xfrm>
          <a:off x="4584700" y="98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151777</xdr:rowOff>
    </xdr:from>
    <xdr:ext cx="534377" cy="259045"/>
    <xdr:sp macro="" textlink="">
      <xdr:nvSpPr>
        <xdr:cNvPr id="136" name="総務費該当値テキスト"/>
        <xdr:cNvSpPr txBox="1"/>
      </xdr:nvSpPr>
      <xdr:spPr>
        <a:xfrm>
          <a:off x="4686300" y="975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100133</xdr:rowOff>
    </xdr:from>
    <xdr:to>
      <xdr:col>20</xdr:col>
      <xdr:colOff>38100</xdr:colOff>
      <xdr:row>57</xdr:row>
      <xdr:rowOff>30283</xdr:rowOff>
    </xdr:to>
    <xdr:sp macro="" textlink="">
      <xdr:nvSpPr>
        <xdr:cNvPr id="137" name="楕円 136"/>
        <xdr:cNvSpPr/>
      </xdr:nvSpPr>
      <xdr:spPr>
        <a:xfrm>
          <a:off x="3746500" y="97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46810</xdr:rowOff>
    </xdr:from>
    <xdr:ext cx="534377" cy="259045"/>
    <xdr:sp macro="" textlink="">
      <xdr:nvSpPr>
        <xdr:cNvPr id="138" name="テキスト ボックス 137"/>
        <xdr:cNvSpPr txBox="1"/>
      </xdr:nvSpPr>
      <xdr:spPr>
        <a:xfrm>
          <a:off x="3530111" y="94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97399</xdr:rowOff>
    </xdr:from>
    <xdr:to>
      <xdr:col>15</xdr:col>
      <xdr:colOff>101600</xdr:colOff>
      <xdr:row>57</xdr:row>
      <xdr:rowOff>27549</xdr:rowOff>
    </xdr:to>
    <xdr:sp macro="" textlink="">
      <xdr:nvSpPr>
        <xdr:cNvPr id="139" name="楕円 138"/>
        <xdr:cNvSpPr/>
      </xdr:nvSpPr>
      <xdr:spPr>
        <a:xfrm>
          <a:off x="2857500" y="96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44076</xdr:rowOff>
    </xdr:from>
    <xdr:ext cx="534377" cy="259045"/>
    <xdr:sp macro="" textlink="">
      <xdr:nvSpPr>
        <xdr:cNvPr id="140" name="テキスト ボックス 139"/>
        <xdr:cNvSpPr txBox="1"/>
      </xdr:nvSpPr>
      <xdr:spPr>
        <a:xfrm>
          <a:off x="2641111" y="947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74316</xdr:rowOff>
    </xdr:from>
    <xdr:to>
      <xdr:col>10</xdr:col>
      <xdr:colOff>165100</xdr:colOff>
      <xdr:row>58</xdr:row>
      <xdr:rowOff>4466</xdr:rowOff>
    </xdr:to>
    <xdr:sp macro="" textlink="">
      <xdr:nvSpPr>
        <xdr:cNvPr id="141" name="楕円 140"/>
        <xdr:cNvSpPr/>
      </xdr:nvSpPr>
      <xdr:spPr>
        <a:xfrm>
          <a:off x="19685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167043</xdr:rowOff>
    </xdr:from>
    <xdr:ext cx="534377" cy="259045"/>
    <xdr:sp macro="" textlink="">
      <xdr:nvSpPr>
        <xdr:cNvPr id="142" name="テキスト ボックス 141"/>
        <xdr:cNvSpPr txBox="1"/>
      </xdr:nvSpPr>
      <xdr:spPr>
        <a:xfrm>
          <a:off x="1752111" y="993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19625</xdr:rowOff>
    </xdr:from>
    <xdr:to>
      <xdr:col>6</xdr:col>
      <xdr:colOff>38100</xdr:colOff>
      <xdr:row>57</xdr:row>
      <xdr:rowOff>121225</xdr:rowOff>
    </xdr:to>
    <xdr:sp macro="" textlink="">
      <xdr:nvSpPr>
        <xdr:cNvPr id="143" name="楕円 142"/>
        <xdr:cNvSpPr/>
      </xdr:nvSpPr>
      <xdr:spPr>
        <a:xfrm>
          <a:off x="1079500" y="97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112352</xdr:rowOff>
    </xdr:from>
    <xdr:ext cx="534377" cy="259045"/>
    <xdr:sp macro="" textlink="">
      <xdr:nvSpPr>
        <xdr:cNvPr id="144" name="テキスト ボックス 143"/>
        <xdr:cNvSpPr txBox="1"/>
      </xdr:nvSpPr>
      <xdr:spPr>
        <a:xfrm>
          <a:off x="863111" y="98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93675</xdr:rowOff>
    </xdr:from>
    <xdr:to>
      <xdr:col>24</xdr:col>
      <xdr:colOff>63500</xdr:colOff>
      <xdr:row>74</xdr:row>
      <xdr:rowOff>63614</xdr:rowOff>
    </xdr:to>
    <xdr:cxnSp macro="">
      <xdr:nvCxnSpPr>
        <xdr:cNvPr id="174" name="直線コネクタ 173"/>
        <xdr:cNvCxnSpPr/>
      </xdr:nvCxnSpPr>
      <xdr:spPr>
        <a:xfrm>
          <a:off x="3797300" y="12438075"/>
          <a:ext cx="838200" cy="3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93675</xdr:rowOff>
    </xdr:from>
    <xdr:to>
      <xdr:col>19</xdr:col>
      <xdr:colOff>177800</xdr:colOff>
      <xdr:row>73</xdr:row>
      <xdr:rowOff>73596</xdr:rowOff>
    </xdr:to>
    <xdr:cxnSp macro="">
      <xdr:nvCxnSpPr>
        <xdr:cNvPr id="177" name="直線コネクタ 176"/>
        <xdr:cNvCxnSpPr/>
      </xdr:nvCxnSpPr>
      <xdr:spPr>
        <a:xfrm flipV="1">
          <a:off x="2908300" y="12438075"/>
          <a:ext cx="889000" cy="1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73596</xdr:rowOff>
    </xdr:from>
    <xdr:to>
      <xdr:col>15</xdr:col>
      <xdr:colOff>50800</xdr:colOff>
      <xdr:row>74</xdr:row>
      <xdr:rowOff>120638</xdr:rowOff>
    </xdr:to>
    <xdr:cxnSp macro="">
      <xdr:nvCxnSpPr>
        <xdr:cNvPr id="180" name="直線コネクタ 179"/>
        <xdr:cNvCxnSpPr/>
      </xdr:nvCxnSpPr>
      <xdr:spPr>
        <a:xfrm flipV="1">
          <a:off x="2019300" y="12589446"/>
          <a:ext cx="889000" cy="2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120638</xdr:rowOff>
    </xdr:from>
    <xdr:to>
      <xdr:col>10</xdr:col>
      <xdr:colOff>114300</xdr:colOff>
      <xdr:row>75</xdr:row>
      <xdr:rowOff>38633</xdr:rowOff>
    </xdr:to>
    <xdr:cxnSp macro="">
      <xdr:nvCxnSpPr>
        <xdr:cNvPr id="183" name="直線コネクタ 182"/>
        <xdr:cNvCxnSpPr/>
      </xdr:nvCxnSpPr>
      <xdr:spPr>
        <a:xfrm flipV="1">
          <a:off x="1130300" y="12807938"/>
          <a:ext cx="8890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31102</xdr:rowOff>
    </xdr:from>
    <xdr:to>
      <xdr:col>10</xdr:col>
      <xdr:colOff>165100</xdr:colOff>
      <xdr:row>73</xdr:row>
      <xdr:rowOff>132702</xdr:rowOff>
    </xdr:to>
    <xdr:sp macro="" textlink="">
      <xdr:nvSpPr>
        <xdr:cNvPr id="184" name="フローチャート: 判断 183"/>
        <xdr:cNvSpPr/>
      </xdr:nvSpPr>
      <xdr:spPr>
        <a:xfrm>
          <a:off x="1968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149229</xdr:rowOff>
    </xdr:from>
    <xdr:ext cx="599010" cy="259045"/>
    <xdr:sp macro="" textlink="">
      <xdr:nvSpPr>
        <xdr:cNvPr id="185" name="テキスト ボックス 184"/>
        <xdr:cNvSpPr txBox="1"/>
      </xdr:nvSpPr>
      <xdr:spPr>
        <a:xfrm>
          <a:off x="1719795"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12814</xdr:rowOff>
    </xdr:from>
    <xdr:to>
      <xdr:col>24</xdr:col>
      <xdr:colOff>114300</xdr:colOff>
      <xdr:row>74</xdr:row>
      <xdr:rowOff>114414</xdr:rowOff>
    </xdr:to>
    <xdr:sp macro="" textlink="">
      <xdr:nvSpPr>
        <xdr:cNvPr id="193" name="楕円 192"/>
        <xdr:cNvSpPr/>
      </xdr:nvSpPr>
      <xdr:spPr>
        <a:xfrm>
          <a:off x="4584700" y="127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35691</xdr:rowOff>
    </xdr:from>
    <xdr:ext cx="599010" cy="259045"/>
    <xdr:sp macro="" textlink="">
      <xdr:nvSpPr>
        <xdr:cNvPr id="194" name="民生費該当値テキスト"/>
        <xdr:cNvSpPr txBox="1"/>
      </xdr:nvSpPr>
      <xdr:spPr>
        <a:xfrm>
          <a:off x="4686300" y="1255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42875</xdr:rowOff>
    </xdr:from>
    <xdr:to>
      <xdr:col>20</xdr:col>
      <xdr:colOff>38100</xdr:colOff>
      <xdr:row>72</xdr:row>
      <xdr:rowOff>144475</xdr:rowOff>
    </xdr:to>
    <xdr:sp macro="" textlink="">
      <xdr:nvSpPr>
        <xdr:cNvPr id="195" name="楕円 194"/>
        <xdr:cNvSpPr/>
      </xdr:nvSpPr>
      <xdr:spPr>
        <a:xfrm>
          <a:off x="3746500" y="123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161002</xdr:rowOff>
    </xdr:from>
    <xdr:ext cx="599010" cy="259045"/>
    <xdr:sp macro="" textlink="">
      <xdr:nvSpPr>
        <xdr:cNvPr id="196" name="テキスト ボックス 195"/>
        <xdr:cNvSpPr txBox="1"/>
      </xdr:nvSpPr>
      <xdr:spPr>
        <a:xfrm>
          <a:off x="3497795" y="1216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22796</xdr:rowOff>
    </xdr:from>
    <xdr:to>
      <xdr:col>15</xdr:col>
      <xdr:colOff>101600</xdr:colOff>
      <xdr:row>73</xdr:row>
      <xdr:rowOff>124396</xdr:rowOff>
    </xdr:to>
    <xdr:sp macro="" textlink="">
      <xdr:nvSpPr>
        <xdr:cNvPr id="197" name="楕円 196"/>
        <xdr:cNvSpPr/>
      </xdr:nvSpPr>
      <xdr:spPr>
        <a:xfrm>
          <a:off x="2857500" y="125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140923</xdr:rowOff>
    </xdr:from>
    <xdr:ext cx="599010" cy="259045"/>
    <xdr:sp macro="" textlink="">
      <xdr:nvSpPr>
        <xdr:cNvPr id="198" name="テキスト ボックス 197"/>
        <xdr:cNvSpPr txBox="1"/>
      </xdr:nvSpPr>
      <xdr:spPr>
        <a:xfrm>
          <a:off x="2608795" y="1231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69838</xdr:rowOff>
    </xdr:from>
    <xdr:to>
      <xdr:col>10</xdr:col>
      <xdr:colOff>165100</xdr:colOff>
      <xdr:row>74</xdr:row>
      <xdr:rowOff>171438</xdr:rowOff>
    </xdr:to>
    <xdr:sp macro="" textlink="">
      <xdr:nvSpPr>
        <xdr:cNvPr id="199" name="楕円 198"/>
        <xdr:cNvSpPr/>
      </xdr:nvSpPr>
      <xdr:spPr>
        <a:xfrm>
          <a:off x="1968500" y="127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162565</xdr:rowOff>
    </xdr:from>
    <xdr:ext cx="599010" cy="259045"/>
    <xdr:sp macro="" textlink="">
      <xdr:nvSpPr>
        <xdr:cNvPr id="200" name="テキスト ボックス 199"/>
        <xdr:cNvSpPr txBox="1"/>
      </xdr:nvSpPr>
      <xdr:spPr>
        <a:xfrm>
          <a:off x="1719795" y="1284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159283</xdr:rowOff>
    </xdr:from>
    <xdr:to>
      <xdr:col>6</xdr:col>
      <xdr:colOff>38100</xdr:colOff>
      <xdr:row>75</xdr:row>
      <xdr:rowOff>89433</xdr:rowOff>
    </xdr:to>
    <xdr:sp macro="" textlink="">
      <xdr:nvSpPr>
        <xdr:cNvPr id="201" name="楕円 200"/>
        <xdr:cNvSpPr/>
      </xdr:nvSpPr>
      <xdr:spPr>
        <a:xfrm>
          <a:off x="1079500" y="128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105960</xdr:rowOff>
    </xdr:from>
    <xdr:ext cx="599010" cy="259045"/>
    <xdr:sp macro="" textlink="">
      <xdr:nvSpPr>
        <xdr:cNvPr id="202" name="テキスト ボックス 201"/>
        <xdr:cNvSpPr txBox="1"/>
      </xdr:nvSpPr>
      <xdr:spPr>
        <a:xfrm>
          <a:off x="830795" y="1262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132917</xdr:rowOff>
    </xdr:from>
    <xdr:to>
      <xdr:col>24</xdr:col>
      <xdr:colOff>63500</xdr:colOff>
      <xdr:row>96</xdr:row>
      <xdr:rowOff>20295</xdr:rowOff>
    </xdr:to>
    <xdr:cxnSp macro="">
      <xdr:nvCxnSpPr>
        <xdr:cNvPr id="232" name="直線コネクタ 231"/>
        <xdr:cNvCxnSpPr/>
      </xdr:nvCxnSpPr>
      <xdr:spPr>
        <a:xfrm flipV="1">
          <a:off x="3797300" y="16420667"/>
          <a:ext cx="838200" cy="5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126364</xdr:rowOff>
    </xdr:from>
    <xdr:to>
      <xdr:col>19</xdr:col>
      <xdr:colOff>177800</xdr:colOff>
      <xdr:row>96</xdr:row>
      <xdr:rowOff>20295</xdr:rowOff>
    </xdr:to>
    <xdr:cxnSp macro="">
      <xdr:nvCxnSpPr>
        <xdr:cNvPr id="235" name="直線コネクタ 234"/>
        <xdr:cNvCxnSpPr/>
      </xdr:nvCxnSpPr>
      <xdr:spPr>
        <a:xfrm>
          <a:off x="2908300" y="16414114"/>
          <a:ext cx="889000" cy="6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28333</xdr:rowOff>
    </xdr:from>
    <xdr:to>
      <xdr:col>15</xdr:col>
      <xdr:colOff>50800</xdr:colOff>
      <xdr:row>95</xdr:row>
      <xdr:rowOff>126364</xdr:rowOff>
    </xdr:to>
    <xdr:cxnSp macro="">
      <xdr:nvCxnSpPr>
        <xdr:cNvPr id="238" name="直線コネクタ 237"/>
        <xdr:cNvCxnSpPr/>
      </xdr:nvCxnSpPr>
      <xdr:spPr>
        <a:xfrm>
          <a:off x="2019300" y="16316083"/>
          <a:ext cx="889000" cy="9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71368</xdr:rowOff>
    </xdr:from>
    <xdr:to>
      <xdr:col>10</xdr:col>
      <xdr:colOff>114300</xdr:colOff>
      <xdr:row>95</xdr:row>
      <xdr:rowOff>28333</xdr:rowOff>
    </xdr:to>
    <xdr:cxnSp macro="">
      <xdr:nvCxnSpPr>
        <xdr:cNvPr id="241" name="直線コネクタ 240"/>
        <xdr:cNvCxnSpPr/>
      </xdr:nvCxnSpPr>
      <xdr:spPr>
        <a:xfrm>
          <a:off x="1130300" y="16187668"/>
          <a:ext cx="889000" cy="1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2" name="フローチャート: 判断 241"/>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3" name="テキスト ボックス 242"/>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82117</xdr:rowOff>
    </xdr:from>
    <xdr:to>
      <xdr:col>24</xdr:col>
      <xdr:colOff>114300</xdr:colOff>
      <xdr:row>96</xdr:row>
      <xdr:rowOff>12267</xdr:rowOff>
    </xdr:to>
    <xdr:sp macro="" textlink="">
      <xdr:nvSpPr>
        <xdr:cNvPr id="251" name="楕円 250"/>
        <xdr:cNvSpPr/>
      </xdr:nvSpPr>
      <xdr:spPr>
        <a:xfrm>
          <a:off x="4584700" y="163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104994</xdr:rowOff>
    </xdr:from>
    <xdr:ext cx="534377" cy="259045"/>
    <xdr:sp macro="" textlink="">
      <xdr:nvSpPr>
        <xdr:cNvPr id="252" name="衛生費該当値テキスト"/>
        <xdr:cNvSpPr txBox="1"/>
      </xdr:nvSpPr>
      <xdr:spPr>
        <a:xfrm>
          <a:off x="4686300" y="162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140945</xdr:rowOff>
    </xdr:from>
    <xdr:to>
      <xdr:col>20</xdr:col>
      <xdr:colOff>38100</xdr:colOff>
      <xdr:row>96</xdr:row>
      <xdr:rowOff>71095</xdr:rowOff>
    </xdr:to>
    <xdr:sp macro="" textlink="">
      <xdr:nvSpPr>
        <xdr:cNvPr id="253" name="楕円 252"/>
        <xdr:cNvSpPr/>
      </xdr:nvSpPr>
      <xdr:spPr>
        <a:xfrm>
          <a:off x="3746500" y="164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87622</xdr:rowOff>
    </xdr:from>
    <xdr:ext cx="534377" cy="259045"/>
    <xdr:sp macro="" textlink="">
      <xdr:nvSpPr>
        <xdr:cNvPr id="254" name="テキスト ボックス 253"/>
        <xdr:cNvSpPr txBox="1"/>
      </xdr:nvSpPr>
      <xdr:spPr>
        <a:xfrm>
          <a:off x="3530111" y="162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75564</xdr:rowOff>
    </xdr:from>
    <xdr:to>
      <xdr:col>15</xdr:col>
      <xdr:colOff>101600</xdr:colOff>
      <xdr:row>96</xdr:row>
      <xdr:rowOff>5714</xdr:rowOff>
    </xdr:to>
    <xdr:sp macro="" textlink="">
      <xdr:nvSpPr>
        <xdr:cNvPr id="255" name="楕円 254"/>
        <xdr:cNvSpPr/>
      </xdr:nvSpPr>
      <xdr:spPr>
        <a:xfrm>
          <a:off x="2857500" y="163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22241</xdr:rowOff>
    </xdr:from>
    <xdr:ext cx="534377" cy="259045"/>
    <xdr:sp macro="" textlink="">
      <xdr:nvSpPr>
        <xdr:cNvPr id="256" name="テキスト ボックス 255"/>
        <xdr:cNvSpPr txBox="1"/>
      </xdr:nvSpPr>
      <xdr:spPr>
        <a:xfrm>
          <a:off x="2641111" y="1613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148983</xdr:rowOff>
    </xdr:from>
    <xdr:to>
      <xdr:col>10</xdr:col>
      <xdr:colOff>165100</xdr:colOff>
      <xdr:row>95</xdr:row>
      <xdr:rowOff>79133</xdr:rowOff>
    </xdr:to>
    <xdr:sp macro="" textlink="">
      <xdr:nvSpPr>
        <xdr:cNvPr id="257" name="楕円 256"/>
        <xdr:cNvSpPr/>
      </xdr:nvSpPr>
      <xdr:spPr>
        <a:xfrm>
          <a:off x="1968500" y="162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95660</xdr:rowOff>
    </xdr:from>
    <xdr:ext cx="534377" cy="259045"/>
    <xdr:sp macro="" textlink="">
      <xdr:nvSpPr>
        <xdr:cNvPr id="258" name="テキスト ボックス 257"/>
        <xdr:cNvSpPr txBox="1"/>
      </xdr:nvSpPr>
      <xdr:spPr>
        <a:xfrm>
          <a:off x="1752111" y="160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20568</xdr:rowOff>
    </xdr:from>
    <xdr:to>
      <xdr:col>6</xdr:col>
      <xdr:colOff>38100</xdr:colOff>
      <xdr:row>94</xdr:row>
      <xdr:rowOff>122168</xdr:rowOff>
    </xdr:to>
    <xdr:sp macro="" textlink="">
      <xdr:nvSpPr>
        <xdr:cNvPr id="259" name="楕円 258"/>
        <xdr:cNvSpPr/>
      </xdr:nvSpPr>
      <xdr:spPr>
        <a:xfrm>
          <a:off x="1079500" y="161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138695</xdr:rowOff>
    </xdr:from>
    <xdr:ext cx="534377" cy="259045"/>
    <xdr:sp macro="" textlink="">
      <xdr:nvSpPr>
        <xdr:cNvPr id="260" name="テキスト ボックス 259"/>
        <xdr:cNvSpPr txBox="1"/>
      </xdr:nvSpPr>
      <xdr:spPr>
        <a:xfrm>
          <a:off x="863111" y="159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123652</xdr:rowOff>
    </xdr:from>
    <xdr:to>
      <xdr:col>55</xdr:col>
      <xdr:colOff>0</xdr:colOff>
      <xdr:row>38</xdr:row>
      <xdr:rowOff>126533</xdr:rowOff>
    </xdr:to>
    <xdr:cxnSp macro="">
      <xdr:nvCxnSpPr>
        <xdr:cNvPr id="287" name="直線コネクタ 286"/>
        <xdr:cNvCxnSpPr/>
      </xdr:nvCxnSpPr>
      <xdr:spPr>
        <a:xfrm flipV="1">
          <a:off x="9639300" y="6638752"/>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126533</xdr:rowOff>
    </xdr:from>
    <xdr:to>
      <xdr:col>50</xdr:col>
      <xdr:colOff>114300</xdr:colOff>
      <xdr:row>38</xdr:row>
      <xdr:rowOff>128132</xdr:rowOff>
    </xdr:to>
    <xdr:cxnSp macro="">
      <xdr:nvCxnSpPr>
        <xdr:cNvPr id="290" name="直線コネクタ 289"/>
        <xdr:cNvCxnSpPr/>
      </xdr:nvCxnSpPr>
      <xdr:spPr>
        <a:xfrm flipV="1">
          <a:off x="8750300" y="6641633"/>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128132</xdr:rowOff>
    </xdr:from>
    <xdr:to>
      <xdr:col>45</xdr:col>
      <xdr:colOff>177800</xdr:colOff>
      <xdr:row>38</xdr:row>
      <xdr:rowOff>129916</xdr:rowOff>
    </xdr:to>
    <xdr:cxnSp macro="">
      <xdr:nvCxnSpPr>
        <xdr:cNvPr id="293" name="直線コネクタ 292"/>
        <xdr:cNvCxnSpPr/>
      </xdr:nvCxnSpPr>
      <xdr:spPr>
        <a:xfrm flipV="1">
          <a:off x="7861300" y="6643232"/>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127356</xdr:rowOff>
    </xdr:from>
    <xdr:to>
      <xdr:col>41</xdr:col>
      <xdr:colOff>50800</xdr:colOff>
      <xdr:row>38</xdr:row>
      <xdr:rowOff>129916</xdr:rowOff>
    </xdr:to>
    <xdr:cxnSp macro="">
      <xdr:nvCxnSpPr>
        <xdr:cNvPr id="296" name="直線コネクタ 295"/>
        <xdr:cNvCxnSpPr/>
      </xdr:nvCxnSpPr>
      <xdr:spPr>
        <a:xfrm>
          <a:off x="6972300" y="664245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32756</xdr:rowOff>
    </xdr:from>
    <xdr:to>
      <xdr:col>41</xdr:col>
      <xdr:colOff>101600</xdr:colOff>
      <xdr:row>38</xdr:row>
      <xdr:rowOff>134356</xdr:rowOff>
    </xdr:to>
    <xdr:sp macro="" textlink="">
      <xdr:nvSpPr>
        <xdr:cNvPr id="297" name="フローチャート: 判断 296"/>
        <xdr:cNvSpPr/>
      </xdr:nvSpPr>
      <xdr:spPr>
        <a:xfrm>
          <a:off x="7810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150883</xdr:rowOff>
    </xdr:from>
    <xdr:ext cx="469744" cy="259045"/>
    <xdr:sp macro="" textlink="">
      <xdr:nvSpPr>
        <xdr:cNvPr id="298" name="テキスト ボックス 297"/>
        <xdr:cNvSpPr txBox="1"/>
      </xdr:nvSpPr>
      <xdr:spPr>
        <a:xfrm>
          <a:off x="7626428" y="632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72852</xdr:rowOff>
    </xdr:from>
    <xdr:to>
      <xdr:col>55</xdr:col>
      <xdr:colOff>50800</xdr:colOff>
      <xdr:row>39</xdr:row>
      <xdr:rowOff>3002</xdr:rowOff>
    </xdr:to>
    <xdr:sp macro="" textlink="">
      <xdr:nvSpPr>
        <xdr:cNvPr id="306" name="楕円 305"/>
        <xdr:cNvSpPr/>
      </xdr:nvSpPr>
      <xdr:spPr>
        <a:xfrm>
          <a:off x="10426700" y="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75733</xdr:rowOff>
    </xdr:from>
    <xdr:to>
      <xdr:col>50</xdr:col>
      <xdr:colOff>165100</xdr:colOff>
      <xdr:row>39</xdr:row>
      <xdr:rowOff>5883</xdr:rowOff>
    </xdr:to>
    <xdr:sp macro="" textlink="">
      <xdr:nvSpPr>
        <xdr:cNvPr id="308" name="楕円 307"/>
        <xdr:cNvSpPr/>
      </xdr:nvSpPr>
      <xdr:spPr>
        <a:xfrm>
          <a:off x="9588500" y="65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168460</xdr:rowOff>
    </xdr:from>
    <xdr:ext cx="378565" cy="259045"/>
    <xdr:sp macro="" textlink="">
      <xdr:nvSpPr>
        <xdr:cNvPr id="309" name="テキスト ボックス 308"/>
        <xdr:cNvSpPr txBox="1"/>
      </xdr:nvSpPr>
      <xdr:spPr>
        <a:xfrm>
          <a:off x="9450017" y="668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77332</xdr:rowOff>
    </xdr:from>
    <xdr:to>
      <xdr:col>46</xdr:col>
      <xdr:colOff>38100</xdr:colOff>
      <xdr:row>39</xdr:row>
      <xdr:rowOff>7482</xdr:rowOff>
    </xdr:to>
    <xdr:sp macro="" textlink="">
      <xdr:nvSpPr>
        <xdr:cNvPr id="310" name="楕円 309"/>
        <xdr:cNvSpPr/>
      </xdr:nvSpPr>
      <xdr:spPr>
        <a:xfrm>
          <a:off x="8699500" y="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170059</xdr:rowOff>
    </xdr:from>
    <xdr:ext cx="378565" cy="259045"/>
    <xdr:sp macro="" textlink="">
      <xdr:nvSpPr>
        <xdr:cNvPr id="311" name="テキスト ボックス 310"/>
        <xdr:cNvSpPr txBox="1"/>
      </xdr:nvSpPr>
      <xdr:spPr>
        <a:xfrm>
          <a:off x="8561017" y="668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79116</xdr:rowOff>
    </xdr:from>
    <xdr:to>
      <xdr:col>41</xdr:col>
      <xdr:colOff>101600</xdr:colOff>
      <xdr:row>39</xdr:row>
      <xdr:rowOff>9266</xdr:rowOff>
    </xdr:to>
    <xdr:sp macro="" textlink="">
      <xdr:nvSpPr>
        <xdr:cNvPr id="312" name="楕円 311"/>
        <xdr:cNvSpPr/>
      </xdr:nvSpPr>
      <xdr:spPr>
        <a:xfrm>
          <a:off x="7810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393</xdr:rowOff>
    </xdr:from>
    <xdr:ext cx="378565" cy="259045"/>
    <xdr:sp macro="" textlink="">
      <xdr:nvSpPr>
        <xdr:cNvPr id="313" name="テキスト ボックス 312"/>
        <xdr:cNvSpPr txBox="1"/>
      </xdr:nvSpPr>
      <xdr:spPr>
        <a:xfrm>
          <a:off x="7672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76556</xdr:rowOff>
    </xdr:from>
    <xdr:to>
      <xdr:col>36</xdr:col>
      <xdr:colOff>165100</xdr:colOff>
      <xdr:row>39</xdr:row>
      <xdr:rowOff>6706</xdr:rowOff>
    </xdr:to>
    <xdr:sp macro="" textlink="">
      <xdr:nvSpPr>
        <xdr:cNvPr id="314" name="楕円 313"/>
        <xdr:cNvSpPr/>
      </xdr:nvSpPr>
      <xdr:spPr>
        <a:xfrm>
          <a:off x="6921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169283</xdr:rowOff>
    </xdr:from>
    <xdr:ext cx="378565" cy="259045"/>
    <xdr:sp macro="" textlink="">
      <xdr:nvSpPr>
        <xdr:cNvPr id="315" name="テキスト ボックス 314"/>
        <xdr:cNvSpPr txBox="1"/>
      </xdr:nvSpPr>
      <xdr:spPr>
        <a:xfrm>
          <a:off x="6783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104717</xdr:rowOff>
    </xdr:from>
    <xdr:to>
      <xdr:col>55</xdr:col>
      <xdr:colOff>0</xdr:colOff>
      <xdr:row>58</xdr:row>
      <xdr:rowOff>125321</xdr:rowOff>
    </xdr:to>
    <xdr:cxnSp macro="">
      <xdr:nvCxnSpPr>
        <xdr:cNvPr id="344" name="直線コネクタ 343"/>
        <xdr:cNvCxnSpPr/>
      </xdr:nvCxnSpPr>
      <xdr:spPr>
        <a:xfrm flipV="1">
          <a:off x="9639300" y="10048817"/>
          <a:ext cx="838200" cy="2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124780</xdr:rowOff>
    </xdr:from>
    <xdr:to>
      <xdr:col>50</xdr:col>
      <xdr:colOff>114300</xdr:colOff>
      <xdr:row>58</xdr:row>
      <xdr:rowOff>125321</xdr:rowOff>
    </xdr:to>
    <xdr:cxnSp macro="">
      <xdr:nvCxnSpPr>
        <xdr:cNvPr id="347" name="直線コネクタ 346"/>
        <xdr:cNvCxnSpPr/>
      </xdr:nvCxnSpPr>
      <xdr:spPr>
        <a:xfrm>
          <a:off x="8750300" y="10068880"/>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124780</xdr:rowOff>
    </xdr:from>
    <xdr:to>
      <xdr:col>45</xdr:col>
      <xdr:colOff>177800</xdr:colOff>
      <xdr:row>58</xdr:row>
      <xdr:rowOff>126419</xdr:rowOff>
    </xdr:to>
    <xdr:cxnSp macro="">
      <xdr:nvCxnSpPr>
        <xdr:cNvPr id="350" name="直線コネクタ 349"/>
        <xdr:cNvCxnSpPr/>
      </xdr:nvCxnSpPr>
      <xdr:spPr>
        <a:xfrm flipV="1">
          <a:off x="7861300" y="10068880"/>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112885</xdr:rowOff>
    </xdr:from>
    <xdr:to>
      <xdr:col>41</xdr:col>
      <xdr:colOff>50800</xdr:colOff>
      <xdr:row>58</xdr:row>
      <xdr:rowOff>126419</xdr:rowOff>
    </xdr:to>
    <xdr:cxnSp macro="">
      <xdr:nvCxnSpPr>
        <xdr:cNvPr id="353" name="直線コネクタ 352"/>
        <xdr:cNvCxnSpPr/>
      </xdr:nvCxnSpPr>
      <xdr:spPr>
        <a:xfrm>
          <a:off x="6972300" y="10056985"/>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120180</xdr:rowOff>
    </xdr:from>
    <xdr:to>
      <xdr:col>41</xdr:col>
      <xdr:colOff>101600</xdr:colOff>
      <xdr:row>58</xdr:row>
      <xdr:rowOff>50330</xdr:rowOff>
    </xdr:to>
    <xdr:sp macro="" textlink="">
      <xdr:nvSpPr>
        <xdr:cNvPr id="354" name="フローチャート: 判断 353"/>
        <xdr:cNvSpPr/>
      </xdr:nvSpPr>
      <xdr:spPr>
        <a:xfrm>
          <a:off x="7810500" y="98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66857</xdr:rowOff>
    </xdr:from>
    <xdr:ext cx="534377" cy="259045"/>
    <xdr:sp macro="" textlink="">
      <xdr:nvSpPr>
        <xdr:cNvPr id="355" name="テキスト ボックス 354"/>
        <xdr:cNvSpPr txBox="1"/>
      </xdr:nvSpPr>
      <xdr:spPr>
        <a:xfrm>
          <a:off x="7594111" y="96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53917</xdr:rowOff>
    </xdr:from>
    <xdr:to>
      <xdr:col>55</xdr:col>
      <xdr:colOff>50800</xdr:colOff>
      <xdr:row>58</xdr:row>
      <xdr:rowOff>155517</xdr:rowOff>
    </xdr:to>
    <xdr:sp macro="" textlink="">
      <xdr:nvSpPr>
        <xdr:cNvPr id="363" name="楕円 362"/>
        <xdr:cNvSpPr/>
      </xdr:nvSpPr>
      <xdr:spPr>
        <a:xfrm>
          <a:off x="10426700" y="99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13294</xdr:rowOff>
    </xdr:from>
    <xdr:ext cx="534377" cy="259045"/>
    <xdr:sp macro="" textlink="">
      <xdr:nvSpPr>
        <xdr:cNvPr id="364" name="農林水産業費該当値テキスト"/>
        <xdr:cNvSpPr txBox="1"/>
      </xdr:nvSpPr>
      <xdr:spPr>
        <a:xfrm>
          <a:off x="10528300" y="97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74521</xdr:rowOff>
    </xdr:from>
    <xdr:to>
      <xdr:col>50</xdr:col>
      <xdr:colOff>165100</xdr:colOff>
      <xdr:row>59</xdr:row>
      <xdr:rowOff>4671</xdr:rowOff>
    </xdr:to>
    <xdr:sp macro="" textlink="">
      <xdr:nvSpPr>
        <xdr:cNvPr id="365" name="楕円 364"/>
        <xdr:cNvSpPr/>
      </xdr:nvSpPr>
      <xdr:spPr>
        <a:xfrm>
          <a:off x="9588500" y="100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167248</xdr:rowOff>
    </xdr:from>
    <xdr:ext cx="534377" cy="259045"/>
    <xdr:sp macro="" textlink="">
      <xdr:nvSpPr>
        <xdr:cNvPr id="366" name="テキスト ボックス 365"/>
        <xdr:cNvSpPr txBox="1"/>
      </xdr:nvSpPr>
      <xdr:spPr>
        <a:xfrm>
          <a:off x="9372111" y="101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73980</xdr:rowOff>
    </xdr:from>
    <xdr:to>
      <xdr:col>46</xdr:col>
      <xdr:colOff>38100</xdr:colOff>
      <xdr:row>59</xdr:row>
      <xdr:rowOff>4130</xdr:rowOff>
    </xdr:to>
    <xdr:sp macro="" textlink="">
      <xdr:nvSpPr>
        <xdr:cNvPr id="367" name="楕円 366"/>
        <xdr:cNvSpPr/>
      </xdr:nvSpPr>
      <xdr:spPr>
        <a:xfrm>
          <a:off x="8699500" y="100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166707</xdr:rowOff>
    </xdr:from>
    <xdr:ext cx="534377" cy="259045"/>
    <xdr:sp macro="" textlink="">
      <xdr:nvSpPr>
        <xdr:cNvPr id="368" name="テキスト ボックス 367"/>
        <xdr:cNvSpPr txBox="1"/>
      </xdr:nvSpPr>
      <xdr:spPr>
        <a:xfrm>
          <a:off x="8483111" y="101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75619</xdr:rowOff>
    </xdr:from>
    <xdr:to>
      <xdr:col>41</xdr:col>
      <xdr:colOff>101600</xdr:colOff>
      <xdr:row>59</xdr:row>
      <xdr:rowOff>5769</xdr:rowOff>
    </xdr:to>
    <xdr:sp macro="" textlink="">
      <xdr:nvSpPr>
        <xdr:cNvPr id="369" name="楕円 368"/>
        <xdr:cNvSpPr/>
      </xdr:nvSpPr>
      <xdr:spPr>
        <a:xfrm>
          <a:off x="7810500" y="100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168346</xdr:rowOff>
    </xdr:from>
    <xdr:ext cx="534377" cy="259045"/>
    <xdr:sp macro="" textlink="">
      <xdr:nvSpPr>
        <xdr:cNvPr id="370" name="テキスト ボックス 369"/>
        <xdr:cNvSpPr txBox="1"/>
      </xdr:nvSpPr>
      <xdr:spPr>
        <a:xfrm>
          <a:off x="7594111" y="101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62085</xdr:rowOff>
    </xdr:from>
    <xdr:to>
      <xdr:col>36</xdr:col>
      <xdr:colOff>165100</xdr:colOff>
      <xdr:row>58</xdr:row>
      <xdr:rowOff>163685</xdr:rowOff>
    </xdr:to>
    <xdr:sp macro="" textlink="">
      <xdr:nvSpPr>
        <xdr:cNvPr id="371" name="楕円 370"/>
        <xdr:cNvSpPr/>
      </xdr:nvSpPr>
      <xdr:spPr>
        <a:xfrm>
          <a:off x="6921500" y="100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154812</xdr:rowOff>
    </xdr:from>
    <xdr:ext cx="534377" cy="259045"/>
    <xdr:sp macro="" textlink="">
      <xdr:nvSpPr>
        <xdr:cNvPr id="372" name="テキスト ボックス 371"/>
        <xdr:cNvSpPr txBox="1"/>
      </xdr:nvSpPr>
      <xdr:spPr>
        <a:xfrm>
          <a:off x="6705111" y="100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160046</xdr:rowOff>
    </xdr:from>
    <xdr:to>
      <xdr:col>55</xdr:col>
      <xdr:colOff>0</xdr:colOff>
      <xdr:row>78</xdr:row>
      <xdr:rowOff>167512</xdr:rowOff>
    </xdr:to>
    <xdr:cxnSp macro="">
      <xdr:nvCxnSpPr>
        <xdr:cNvPr id="401" name="直線コネクタ 400"/>
        <xdr:cNvCxnSpPr/>
      </xdr:nvCxnSpPr>
      <xdr:spPr>
        <a:xfrm flipV="1">
          <a:off x="9639300" y="13533146"/>
          <a:ext cx="8382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167056</xdr:rowOff>
    </xdr:from>
    <xdr:to>
      <xdr:col>50</xdr:col>
      <xdr:colOff>114300</xdr:colOff>
      <xdr:row>78</xdr:row>
      <xdr:rowOff>167512</xdr:rowOff>
    </xdr:to>
    <xdr:cxnSp macro="">
      <xdr:nvCxnSpPr>
        <xdr:cNvPr id="404" name="直線コネクタ 403"/>
        <xdr:cNvCxnSpPr/>
      </xdr:nvCxnSpPr>
      <xdr:spPr>
        <a:xfrm>
          <a:off x="8750300" y="1354015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132575</xdr:rowOff>
    </xdr:from>
    <xdr:to>
      <xdr:col>45</xdr:col>
      <xdr:colOff>177800</xdr:colOff>
      <xdr:row>78</xdr:row>
      <xdr:rowOff>167056</xdr:rowOff>
    </xdr:to>
    <xdr:cxnSp macro="">
      <xdr:nvCxnSpPr>
        <xdr:cNvPr id="407" name="直線コネクタ 406"/>
        <xdr:cNvCxnSpPr/>
      </xdr:nvCxnSpPr>
      <xdr:spPr>
        <a:xfrm>
          <a:off x="7861300" y="13505675"/>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132575</xdr:rowOff>
    </xdr:from>
    <xdr:to>
      <xdr:col>41</xdr:col>
      <xdr:colOff>50800</xdr:colOff>
      <xdr:row>78</xdr:row>
      <xdr:rowOff>162961</xdr:rowOff>
    </xdr:to>
    <xdr:cxnSp macro="">
      <xdr:nvCxnSpPr>
        <xdr:cNvPr id="410" name="直線コネクタ 409"/>
        <xdr:cNvCxnSpPr/>
      </xdr:nvCxnSpPr>
      <xdr:spPr>
        <a:xfrm flipV="1">
          <a:off x="6972300" y="13505675"/>
          <a:ext cx="889000" cy="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1" name="フローチャート: 判断 410"/>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2" name="テキスト ボックス 411"/>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109246</xdr:rowOff>
    </xdr:from>
    <xdr:to>
      <xdr:col>55</xdr:col>
      <xdr:colOff>50800</xdr:colOff>
      <xdr:row>79</xdr:row>
      <xdr:rowOff>39396</xdr:rowOff>
    </xdr:to>
    <xdr:sp macro="" textlink="">
      <xdr:nvSpPr>
        <xdr:cNvPr id="420" name="楕円 419"/>
        <xdr:cNvSpPr/>
      </xdr:nvSpPr>
      <xdr:spPr>
        <a:xfrm>
          <a:off x="104267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24173</xdr:rowOff>
    </xdr:from>
    <xdr:ext cx="469744" cy="259045"/>
    <xdr:sp macro="" textlink="">
      <xdr:nvSpPr>
        <xdr:cNvPr id="421" name="商工費該当値テキスト"/>
        <xdr:cNvSpPr txBox="1"/>
      </xdr:nvSpPr>
      <xdr:spPr>
        <a:xfrm>
          <a:off x="10528300" y="1339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116712</xdr:rowOff>
    </xdr:from>
    <xdr:to>
      <xdr:col>50</xdr:col>
      <xdr:colOff>165100</xdr:colOff>
      <xdr:row>79</xdr:row>
      <xdr:rowOff>46862</xdr:rowOff>
    </xdr:to>
    <xdr:sp macro="" textlink="">
      <xdr:nvSpPr>
        <xdr:cNvPr id="422" name="楕円 421"/>
        <xdr:cNvSpPr/>
      </xdr:nvSpPr>
      <xdr:spPr>
        <a:xfrm>
          <a:off x="9588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37989</xdr:rowOff>
    </xdr:from>
    <xdr:ext cx="469744" cy="259045"/>
    <xdr:sp macro="" textlink="">
      <xdr:nvSpPr>
        <xdr:cNvPr id="423" name="テキスト ボックス 422"/>
        <xdr:cNvSpPr txBox="1"/>
      </xdr:nvSpPr>
      <xdr:spPr>
        <a:xfrm>
          <a:off x="9404428" y="135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116256</xdr:rowOff>
    </xdr:from>
    <xdr:to>
      <xdr:col>46</xdr:col>
      <xdr:colOff>38100</xdr:colOff>
      <xdr:row>79</xdr:row>
      <xdr:rowOff>46406</xdr:rowOff>
    </xdr:to>
    <xdr:sp macro="" textlink="">
      <xdr:nvSpPr>
        <xdr:cNvPr id="424" name="楕円 423"/>
        <xdr:cNvSpPr/>
      </xdr:nvSpPr>
      <xdr:spPr>
        <a:xfrm>
          <a:off x="86995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37533</xdr:rowOff>
    </xdr:from>
    <xdr:ext cx="469744" cy="259045"/>
    <xdr:sp macro="" textlink="">
      <xdr:nvSpPr>
        <xdr:cNvPr id="425" name="テキスト ボックス 424"/>
        <xdr:cNvSpPr txBox="1"/>
      </xdr:nvSpPr>
      <xdr:spPr>
        <a:xfrm>
          <a:off x="8515428" y="1358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81775</xdr:rowOff>
    </xdr:from>
    <xdr:to>
      <xdr:col>41</xdr:col>
      <xdr:colOff>101600</xdr:colOff>
      <xdr:row>79</xdr:row>
      <xdr:rowOff>11925</xdr:rowOff>
    </xdr:to>
    <xdr:sp macro="" textlink="">
      <xdr:nvSpPr>
        <xdr:cNvPr id="426" name="楕円 425"/>
        <xdr:cNvSpPr/>
      </xdr:nvSpPr>
      <xdr:spPr>
        <a:xfrm>
          <a:off x="7810500" y="134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3052</xdr:rowOff>
    </xdr:from>
    <xdr:ext cx="469744" cy="259045"/>
    <xdr:sp macro="" textlink="">
      <xdr:nvSpPr>
        <xdr:cNvPr id="427" name="テキスト ボックス 426"/>
        <xdr:cNvSpPr txBox="1"/>
      </xdr:nvSpPr>
      <xdr:spPr>
        <a:xfrm>
          <a:off x="7626428" y="1354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112161</xdr:rowOff>
    </xdr:from>
    <xdr:to>
      <xdr:col>36</xdr:col>
      <xdr:colOff>165100</xdr:colOff>
      <xdr:row>79</xdr:row>
      <xdr:rowOff>42311</xdr:rowOff>
    </xdr:to>
    <xdr:sp macro="" textlink="">
      <xdr:nvSpPr>
        <xdr:cNvPr id="428" name="楕円 427"/>
        <xdr:cNvSpPr/>
      </xdr:nvSpPr>
      <xdr:spPr>
        <a:xfrm>
          <a:off x="6921500" y="134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33438</xdr:rowOff>
    </xdr:from>
    <xdr:ext cx="469744" cy="259045"/>
    <xdr:sp macro="" textlink="">
      <xdr:nvSpPr>
        <xdr:cNvPr id="429" name="テキスト ボックス 428"/>
        <xdr:cNvSpPr txBox="1"/>
      </xdr:nvSpPr>
      <xdr:spPr>
        <a:xfrm>
          <a:off x="6737428" y="135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74812</xdr:rowOff>
    </xdr:from>
    <xdr:to>
      <xdr:col>55</xdr:col>
      <xdr:colOff>0</xdr:colOff>
      <xdr:row>98</xdr:row>
      <xdr:rowOff>89519</xdr:rowOff>
    </xdr:to>
    <xdr:cxnSp macro="">
      <xdr:nvCxnSpPr>
        <xdr:cNvPr id="458" name="直線コネクタ 457"/>
        <xdr:cNvCxnSpPr/>
      </xdr:nvCxnSpPr>
      <xdr:spPr>
        <a:xfrm flipV="1">
          <a:off x="9639300" y="16876912"/>
          <a:ext cx="8382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80524</xdr:rowOff>
    </xdr:from>
    <xdr:to>
      <xdr:col>50</xdr:col>
      <xdr:colOff>114300</xdr:colOff>
      <xdr:row>98</xdr:row>
      <xdr:rowOff>89519</xdr:rowOff>
    </xdr:to>
    <xdr:cxnSp macro="">
      <xdr:nvCxnSpPr>
        <xdr:cNvPr id="461" name="直線コネクタ 460"/>
        <xdr:cNvCxnSpPr/>
      </xdr:nvCxnSpPr>
      <xdr:spPr>
        <a:xfrm>
          <a:off x="8750300" y="16882624"/>
          <a:ext cx="889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80524</xdr:rowOff>
    </xdr:from>
    <xdr:to>
      <xdr:col>45</xdr:col>
      <xdr:colOff>177800</xdr:colOff>
      <xdr:row>98</xdr:row>
      <xdr:rowOff>84654</xdr:rowOff>
    </xdr:to>
    <xdr:cxnSp macro="">
      <xdr:nvCxnSpPr>
        <xdr:cNvPr id="464" name="直線コネクタ 463"/>
        <xdr:cNvCxnSpPr/>
      </xdr:nvCxnSpPr>
      <xdr:spPr>
        <a:xfrm flipV="1">
          <a:off x="7861300" y="16882624"/>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79463</xdr:rowOff>
    </xdr:from>
    <xdr:to>
      <xdr:col>41</xdr:col>
      <xdr:colOff>50800</xdr:colOff>
      <xdr:row>98</xdr:row>
      <xdr:rowOff>84654</xdr:rowOff>
    </xdr:to>
    <xdr:cxnSp macro="">
      <xdr:nvCxnSpPr>
        <xdr:cNvPr id="467" name="直線コネクタ 466"/>
        <xdr:cNvCxnSpPr/>
      </xdr:nvCxnSpPr>
      <xdr:spPr>
        <a:xfrm>
          <a:off x="6972300" y="16881563"/>
          <a:ext cx="8890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101431</xdr:rowOff>
    </xdr:from>
    <xdr:to>
      <xdr:col>41</xdr:col>
      <xdr:colOff>101600</xdr:colOff>
      <xdr:row>98</xdr:row>
      <xdr:rowOff>31581</xdr:rowOff>
    </xdr:to>
    <xdr:sp macro="" textlink="">
      <xdr:nvSpPr>
        <xdr:cNvPr id="468" name="フローチャート: 判断 467"/>
        <xdr:cNvSpPr/>
      </xdr:nvSpPr>
      <xdr:spPr>
        <a:xfrm>
          <a:off x="7810500" y="1673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48108</xdr:rowOff>
    </xdr:from>
    <xdr:ext cx="534377" cy="259045"/>
    <xdr:sp macro="" textlink="">
      <xdr:nvSpPr>
        <xdr:cNvPr id="469" name="テキスト ボックス 468"/>
        <xdr:cNvSpPr txBox="1"/>
      </xdr:nvSpPr>
      <xdr:spPr>
        <a:xfrm>
          <a:off x="7594111" y="16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24012</xdr:rowOff>
    </xdr:from>
    <xdr:to>
      <xdr:col>55</xdr:col>
      <xdr:colOff>50800</xdr:colOff>
      <xdr:row>98</xdr:row>
      <xdr:rowOff>125612</xdr:rowOff>
    </xdr:to>
    <xdr:sp macro="" textlink="">
      <xdr:nvSpPr>
        <xdr:cNvPr id="477" name="楕円 476"/>
        <xdr:cNvSpPr/>
      </xdr:nvSpPr>
      <xdr:spPr>
        <a:xfrm>
          <a:off x="10426700" y="168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38719</xdr:rowOff>
    </xdr:from>
    <xdr:to>
      <xdr:col>50</xdr:col>
      <xdr:colOff>165100</xdr:colOff>
      <xdr:row>98</xdr:row>
      <xdr:rowOff>140319</xdr:rowOff>
    </xdr:to>
    <xdr:sp macro="" textlink="">
      <xdr:nvSpPr>
        <xdr:cNvPr id="479" name="楕円 478"/>
        <xdr:cNvSpPr/>
      </xdr:nvSpPr>
      <xdr:spPr>
        <a:xfrm>
          <a:off x="9588500" y="168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131446</xdr:rowOff>
    </xdr:from>
    <xdr:ext cx="534377" cy="259045"/>
    <xdr:sp macro="" textlink="">
      <xdr:nvSpPr>
        <xdr:cNvPr id="480" name="テキスト ボックス 479"/>
        <xdr:cNvSpPr txBox="1"/>
      </xdr:nvSpPr>
      <xdr:spPr>
        <a:xfrm>
          <a:off x="9372111" y="169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29724</xdr:rowOff>
    </xdr:from>
    <xdr:to>
      <xdr:col>46</xdr:col>
      <xdr:colOff>38100</xdr:colOff>
      <xdr:row>98</xdr:row>
      <xdr:rowOff>131324</xdr:rowOff>
    </xdr:to>
    <xdr:sp macro="" textlink="">
      <xdr:nvSpPr>
        <xdr:cNvPr id="481" name="楕円 480"/>
        <xdr:cNvSpPr/>
      </xdr:nvSpPr>
      <xdr:spPr>
        <a:xfrm>
          <a:off x="8699500" y="168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122451</xdr:rowOff>
    </xdr:from>
    <xdr:ext cx="534377" cy="259045"/>
    <xdr:sp macro="" textlink="">
      <xdr:nvSpPr>
        <xdr:cNvPr id="482" name="テキスト ボックス 481"/>
        <xdr:cNvSpPr txBox="1"/>
      </xdr:nvSpPr>
      <xdr:spPr>
        <a:xfrm>
          <a:off x="8483111" y="1692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33854</xdr:rowOff>
    </xdr:from>
    <xdr:to>
      <xdr:col>41</xdr:col>
      <xdr:colOff>101600</xdr:colOff>
      <xdr:row>98</xdr:row>
      <xdr:rowOff>135454</xdr:rowOff>
    </xdr:to>
    <xdr:sp macro="" textlink="">
      <xdr:nvSpPr>
        <xdr:cNvPr id="483" name="楕円 482"/>
        <xdr:cNvSpPr/>
      </xdr:nvSpPr>
      <xdr:spPr>
        <a:xfrm>
          <a:off x="7810500" y="168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126581</xdr:rowOff>
    </xdr:from>
    <xdr:ext cx="534377" cy="259045"/>
    <xdr:sp macro="" textlink="">
      <xdr:nvSpPr>
        <xdr:cNvPr id="484" name="テキスト ボックス 483"/>
        <xdr:cNvSpPr txBox="1"/>
      </xdr:nvSpPr>
      <xdr:spPr>
        <a:xfrm>
          <a:off x="7594111" y="169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28663</xdr:rowOff>
    </xdr:from>
    <xdr:to>
      <xdr:col>36</xdr:col>
      <xdr:colOff>165100</xdr:colOff>
      <xdr:row>98</xdr:row>
      <xdr:rowOff>130263</xdr:rowOff>
    </xdr:to>
    <xdr:sp macro="" textlink="">
      <xdr:nvSpPr>
        <xdr:cNvPr id="485" name="楕円 484"/>
        <xdr:cNvSpPr/>
      </xdr:nvSpPr>
      <xdr:spPr>
        <a:xfrm>
          <a:off x="6921500" y="168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121390</xdr:rowOff>
    </xdr:from>
    <xdr:ext cx="534377" cy="259045"/>
    <xdr:sp macro="" textlink="">
      <xdr:nvSpPr>
        <xdr:cNvPr id="486" name="テキスト ボックス 485"/>
        <xdr:cNvSpPr txBox="1"/>
      </xdr:nvSpPr>
      <xdr:spPr>
        <a:xfrm>
          <a:off x="6705111" y="169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1808</xdr:rowOff>
    </xdr:from>
    <xdr:to>
      <xdr:col>85</xdr:col>
      <xdr:colOff>127000</xdr:colOff>
      <xdr:row>36</xdr:row>
      <xdr:rowOff>87716</xdr:rowOff>
    </xdr:to>
    <xdr:cxnSp macro="">
      <xdr:nvCxnSpPr>
        <xdr:cNvPr id="514" name="直線コネクタ 513"/>
        <xdr:cNvCxnSpPr/>
      </xdr:nvCxnSpPr>
      <xdr:spPr>
        <a:xfrm flipV="1">
          <a:off x="15481300" y="6002558"/>
          <a:ext cx="838200" cy="25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87716</xdr:rowOff>
    </xdr:from>
    <xdr:to>
      <xdr:col>81</xdr:col>
      <xdr:colOff>50800</xdr:colOff>
      <xdr:row>36</xdr:row>
      <xdr:rowOff>94392</xdr:rowOff>
    </xdr:to>
    <xdr:cxnSp macro="">
      <xdr:nvCxnSpPr>
        <xdr:cNvPr id="517" name="直線コネクタ 516"/>
        <xdr:cNvCxnSpPr/>
      </xdr:nvCxnSpPr>
      <xdr:spPr>
        <a:xfrm flipV="1">
          <a:off x="14592300" y="6259916"/>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36601</xdr:rowOff>
    </xdr:from>
    <xdr:to>
      <xdr:col>76</xdr:col>
      <xdr:colOff>114300</xdr:colOff>
      <xdr:row>36</xdr:row>
      <xdr:rowOff>94392</xdr:rowOff>
    </xdr:to>
    <xdr:cxnSp macro="">
      <xdr:nvCxnSpPr>
        <xdr:cNvPr id="520" name="直線コネクタ 519"/>
        <xdr:cNvCxnSpPr/>
      </xdr:nvCxnSpPr>
      <xdr:spPr>
        <a:xfrm>
          <a:off x="13703300" y="6208801"/>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93614</xdr:rowOff>
    </xdr:from>
    <xdr:to>
      <xdr:col>71</xdr:col>
      <xdr:colOff>177800</xdr:colOff>
      <xdr:row>36</xdr:row>
      <xdr:rowOff>36601</xdr:rowOff>
    </xdr:to>
    <xdr:cxnSp macro="">
      <xdr:nvCxnSpPr>
        <xdr:cNvPr id="523" name="直線コネクタ 522"/>
        <xdr:cNvCxnSpPr/>
      </xdr:nvCxnSpPr>
      <xdr:spPr>
        <a:xfrm>
          <a:off x="12814300" y="6094364"/>
          <a:ext cx="889000" cy="11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4" name="フローチャート: 判断 523"/>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25" name="テキスト ボックス 524"/>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122458</xdr:rowOff>
    </xdr:from>
    <xdr:to>
      <xdr:col>85</xdr:col>
      <xdr:colOff>177800</xdr:colOff>
      <xdr:row>35</xdr:row>
      <xdr:rowOff>52608</xdr:rowOff>
    </xdr:to>
    <xdr:sp macro="" textlink="">
      <xdr:nvSpPr>
        <xdr:cNvPr id="533" name="楕円 532"/>
        <xdr:cNvSpPr/>
      </xdr:nvSpPr>
      <xdr:spPr>
        <a:xfrm>
          <a:off x="16268700" y="59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145335</xdr:rowOff>
    </xdr:from>
    <xdr:ext cx="534377" cy="259045"/>
    <xdr:sp macro="" textlink="">
      <xdr:nvSpPr>
        <xdr:cNvPr id="534" name="消防費該当値テキスト"/>
        <xdr:cNvSpPr txBox="1"/>
      </xdr:nvSpPr>
      <xdr:spPr>
        <a:xfrm>
          <a:off x="16370300" y="5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36916</xdr:rowOff>
    </xdr:from>
    <xdr:to>
      <xdr:col>81</xdr:col>
      <xdr:colOff>101600</xdr:colOff>
      <xdr:row>36</xdr:row>
      <xdr:rowOff>138516</xdr:rowOff>
    </xdr:to>
    <xdr:sp macro="" textlink="">
      <xdr:nvSpPr>
        <xdr:cNvPr id="535" name="楕円 534"/>
        <xdr:cNvSpPr/>
      </xdr:nvSpPr>
      <xdr:spPr>
        <a:xfrm>
          <a:off x="15430500" y="62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155043</xdr:rowOff>
    </xdr:from>
    <xdr:ext cx="534377" cy="259045"/>
    <xdr:sp macro="" textlink="">
      <xdr:nvSpPr>
        <xdr:cNvPr id="536" name="テキスト ボックス 535"/>
        <xdr:cNvSpPr txBox="1"/>
      </xdr:nvSpPr>
      <xdr:spPr>
        <a:xfrm>
          <a:off x="15214111" y="598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43592</xdr:rowOff>
    </xdr:from>
    <xdr:to>
      <xdr:col>76</xdr:col>
      <xdr:colOff>165100</xdr:colOff>
      <xdr:row>36</xdr:row>
      <xdr:rowOff>145192</xdr:rowOff>
    </xdr:to>
    <xdr:sp macro="" textlink="">
      <xdr:nvSpPr>
        <xdr:cNvPr id="537" name="楕円 536"/>
        <xdr:cNvSpPr/>
      </xdr:nvSpPr>
      <xdr:spPr>
        <a:xfrm>
          <a:off x="14541500" y="62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161719</xdr:rowOff>
    </xdr:from>
    <xdr:ext cx="534377" cy="259045"/>
    <xdr:sp macro="" textlink="">
      <xdr:nvSpPr>
        <xdr:cNvPr id="538" name="テキスト ボックス 537"/>
        <xdr:cNvSpPr txBox="1"/>
      </xdr:nvSpPr>
      <xdr:spPr>
        <a:xfrm>
          <a:off x="14325111" y="59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157251</xdr:rowOff>
    </xdr:from>
    <xdr:to>
      <xdr:col>72</xdr:col>
      <xdr:colOff>38100</xdr:colOff>
      <xdr:row>36</xdr:row>
      <xdr:rowOff>87401</xdr:rowOff>
    </xdr:to>
    <xdr:sp macro="" textlink="">
      <xdr:nvSpPr>
        <xdr:cNvPr id="539" name="楕円 538"/>
        <xdr:cNvSpPr/>
      </xdr:nvSpPr>
      <xdr:spPr>
        <a:xfrm>
          <a:off x="13652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78528</xdr:rowOff>
    </xdr:from>
    <xdr:ext cx="534377" cy="259045"/>
    <xdr:sp macro="" textlink="">
      <xdr:nvSpPr>
        <xdr:cNvPr id="540" name="テキスト ボックス 539"/>
        <xdr:cNvSpPr txBox="1"/>
      </xdr:nvSpPr>
      <xdr:spPr>
        <a:xfrm>
          <a:off x="13436111" y="62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42814</xdr:rowOff>
    </xdr:from>
    <xdr:to>
      <xdr:col>67</xdr:col>
      <xdr:colOff>101600</xdr:colOff>
      <xdr:row>35</xdr:row>
      <xdr:rowOff>144414</xdr:rowOff>
    </xdr:to>
    <xdr:sp macro="" textlink="">
      <xdr:nvSpPr>
        <xdr:cNvPr id="541" name="楕円 540"/>
        <xdr:cNvSpPr/>
      </xdr:nvSpPr>
      <xdr:spPr>
        <a:xfrm>
          <a:off x="12763500" y="60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160941</xdr:rowOff>
    </xdr:from>
    <xdr:ext cx="534377" cy="259045"/>
    <xdr:sp macro="" textlink="">
      <xdr:nvSpPr>
        <xdr:cNvPr id="542" name="テキスト ボックス 541"/>
        <xdr:cNvSpPr txBox="1"/>
      </xdr:nvSpPr>
      <xdr:spPr>
        <a:xfrm>
          <a:off x="12547111" y="5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24440</xdr:rowOff>
    </xdr:from>
    <xdr:to>
      <xdr:col>85</xdr:col>
      <xdr:colOff>127000</xdr:colOff>
      <xdr:row>57</xdr:row>
      <xdr:rowOff>70145</xdr:rowOff>
    </xdr:to>
    <xdr:cxnSp macro="">
      <xdr:nvCxnSpPr>
        <xdr:cNvPr id="570" name="直線コネクタ 569"/>
        <xdr:cNvCxnSpPr/>
      </xdr:nvCxnSpPr>
      <xdr:spPr>
        <a:xfrm flipV="1">
          <a:off x="15481300" y="9797090"/>
          <a:ext cx="838200" cy="4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70145</xdr:rowOff>
    </xdr:from>
    <xdr:to>
      <xdr:col>81</xdr:col>
      <xdr:colOff>50800</xdr:colOff>
      <xdr:row>58</xdr:row>
      <xdr:rowOff>25384</xdr:rowOff>
    </xdr:to>
    <xdr:cxnSp macro="">
      <xdr:nvCxnSpPr>
        <xdr:cNvPr id="573" name="直線コネクタ 572"/>
        <xdr:cNvCxnSpPr/>
      </xdr:nvCxnSpPr>
      <xdr:spPr>
        <a:xfrm flipV="1">
          <a:off x="14592300" y="9842795"/>
          <a:ext cx="889000" cy="1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24699</xdr:rowOff>
    </xdr:from>
    <xdr:to>
      <xdr:col>76</xdr:col>
      <xdr:colOff>114300</xdr:colOff>
      <xdr:row>58</xdr:row>
      <xdr:rowOff>25384</xdr:rowOff>
    </xdr:to>
    <xdr:cxnSp macro="">
      <xdr:nvCxnSpPr>
        <xdr:cNvPr id="576" name="直線コネクタ 575"/>
        <xdr:cNvCxnSpPr/>
      </xdr:nvCxnSpPr>
      <xdr:spPr>
        <a:xfrm>
          <a:off x="13703300" y="996879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158857</xdr:rowOff>
    </xdr:from>
    <xdr:to>
      <xdr:col>71</xdr:col>
      <xdr:colOff>177800</xdr:colOff>
      <xdr:row>58</xdr:row>
      <xdr:rowOff>24699</xdr:rowOff>
    </xdr:to>
    <xdr:cxnSp macro="">
      <xdr:nvCxnSpPr>
        <xdr:cNvPr id="579" name="直線コネクタ 578"/>
        <xdr:cNvCxnSpPr/>
      </xdr:nvCxnSpPr>
      <xdr:spPr>
        <a:xfrm>
          <a:off x="12814300" y="9931507"/>
          <a:ext cx="889000" cy="3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112187</xdr:rowOff>
    </xdr:from>
    <xdr:to>
      <xdr:col>72</xdr:col>
      <xdr:colOff>38100</xdr:colOff>
      <xdr:row>57</xdr:row>
      <xdr:rowOff>42337</xdr:rowOff>
    </xdr:to>
    <xdr:sp macro="" textlink="">
      <xdr:nvSpPr>
        <xdr:cNvPr id="580" name="フローチャート: 判断 579"/>
        <xdr:cNvSpPr/>
      </xdr:nvSpPr>
      <xdr:spPr>
        <a:xfrm>
          <a:off x="13652500" y="9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58864</xdr:rowOff>
    </xdr:from>
    <xdr:ext cx="534377" cy="259045"/>
    <xdr:sp macro="" textlink="">
      <xdr:nvSpPr>
        <xdr:cNvPr id="581" name="テキスト ボックス 580"/>
        <xdr:cNvSpPr txBox="1"/>
      </xdr:nvSpPr>
      <xdr:spPr>
        <a:xfrm>
          <a:off x="13436111" y="948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145090</xdr:rowOff>
    </xdr:from>
    <xdr:to>
      <xdr:col>85</xdr:col>
      <xdr:colOff>177800</xdr:colOff>
      <xdr:row>57</xdr:row>
      <xdr:rowOff>75240</xdr:rowOff>
    </xdr:to>
    <xdr:sp macro="" textlink="">
      <xdr:nvSpPr>
        <xdr:cNvPr id="589" name="楕円 588"/>
        <xdr:cNvSpPr/>
      </xdr:nvSpPr>
      <xdr:spPr>
        <a:xfrm>
          <a:off x="16268700" y="97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167967</xdr:rowOff>
    </xdr:from>
    <xdr:ext cx="534377" cy="259045"/>
    <xdr:sp macro="" textlink="">
      <xdr:nvSpPr>
        <xdr:cNvPr id="590" name="教育費該当値テキスト"/>
        <xdr:cNvSpPr txBox="1"/>
      </xdr:nvSpPr>
      <xdr:spPr>
        <a:xfrm>
          <a:off x="16370300" y="95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19345</xdr:rowOff>
    </xdr:from>
    <xdr:to>
      <xdr:col>81</xdr:col>
      <xdr:colOff>101600</xdr:colOff>
      <xdr:row>57</xdr:row>
      <xdr:rowOff>120945</xdr:rowOff>
    </xdr:to>
    <xdr:sp macro="" textlink="">
      <xdr:nvSpPr>
        <xdr:cNvPr id="591" name="楕円 590"/>
        <xdr:cNvSpPr/>
      </xdr:nvSpPr>
      <xdr:spPr>
        <a:xfrm>
          <a:off x="15430500" y="97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112072</xdr:rowOff>
    </xdr:from>
    <xdr:ext cx="534377" cy="259045"/>
    <xdr:sp macro="" textlink="">
      <xdr:nvSpPr>
        <xdr:cNvPr id="592" name="テキスト ボックス 591"/>
        <xdr:cNvSpPr txBox="1"/>
      </xdr:nvSpPr>
      <xdr:spPr>
        <a:xfrm>
          <a:off x="15214111" y="988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146034</xdr:rowOff>
    </xdr:from>
    <xdr:to>
      <xdr:col>76</xdr:col>
      <xdr:colOff>165100</xdr:colOff>
      <xdr:row>58</xdr:row>
      <xdr:rowOff>76184</xdr:rowOff>
    </xdr:to>
    <xdr:sp macro="" textlink="">
      <xdr:nvSpPr>
        <xdr:cNvPr id="593" name="楕円 592"/>
        <xdr:cNvSpPr/>
      </xdr:nvSpPr>
      <xdr:spPr>
        <a:xfrm>
          <a:off x="14541500" y="99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67311</xdr:rowOff>
    </xdr:from>
    <xdr:ext cx="534377" cy="259045"/>
    <xdr:sp macro="" textlink="">
      <xdr:nvSpPr>
        <xdr:cNvPr id="594" name="テキスト ボックス 593"/>
        <xdr:cNvSpPr txBox="1"/>
      </xdr:nvSpPr>
      <xdr:spPr>
        <a:xfrm>
          <a:off x="14325111" y="1001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145349</xdr:rowOff>
    </xdr:from>
    <xdr:to>
      <xdr:col>72</xdr:col>
      <xdr:colOff>38100</xdr:colOff>
      <xdr:row>58</xdr:row>
      <xdr:rowOff>75499</xdr:rowOff>
    </xdr:to>
    <xdr:sp macro="" textlink="">
      <xdr:nvSpPr>
        <xdr:cNvPr id="595" name="楕円 594"/>
        <xdr:cNvSpPr/>
      </xdr:nvSpPr>
      <xdr:spPr>
        <a:xfrm>
          <a:off x="13652500" y="991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66626</xdr:rowOff>
    </xdr:from>
    <xdr:ext cx="534377" cy="259045"/>
    <xdr:sp macro="" textlink="">
      <xdr:nvSpPr>
        <xdr:cNvPr id="596" name="テキスト ボックス 595"/>
        <xdr:cNvSpPr txBox="1"/>
      </xdr:nvSpPr>
      <xdr:spPr>
        <a:xfrm>
          <a:off x="13436111" y="100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108057</xdr:rowOff>
    </xdr:from>
    <xdr:to>
      <xdr:col>67</xdr:col>
      <xdr:colOff>101600</xdr:colOff>
      <xdr:row>58</xdr:row>
      <xdr:rowOff>38207</xdr:rowOff>
    </xdr:to>
    <xdr:sp macro="" textlink="">
      <xdr:nvSpPr>
        <xdr:cNvPr id="597" name="楕円 596"/>
        <xdr:cNvSpPr/>
      </xdr:nvSpPr>
      <xdr:spPr>
        <a:xfrm>
          <a:off x="12763500" y="98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29334</xdr:rowOff>
    </xdr:from>
    <xdr:ext cx="534377" cy="259045"/>
    <xdr:sp macro="" textlink="">
      <xdr:nvSpPr>
        <xdr:cNvPr id="598" name="テキスト ボックス 597"/>
        <xdr:cNvSpPr txBox="1"/>
      </xdr:nvSpPr>
      <xdr:spPr>
        <a:xfrm>
          <a:off x="12547111" y="99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141579</xdr:rowOff>
    </xdr:from>
    <xdr:to>
      <xdr:col>85</xdr:col>
      <xdr:colOff>127000</xdr:colOff>
      <xdr:row>79</xdr:row>
      <xdr:rowOff>20447</xdr:rowOff>
    </xdr:to>
    <xdr:cxnSp macro="">
      <xdr:nvCxnSpPr>
        <xdr:cNvPr id="627" name="直線コネクタ 626"/>
        <xdr:cNvCxnSpPr/>
      </xdr:nvCxnSpPr>
      <xdr:spPr>
        <a:xfrm flipV="1">
          <a:off x="15481300" y="13514679"/>
          <a:ext cx="838200" cy="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20447</xdr:rowOff>
    </xdr:from>
    <xdr:to>
      <xdr:col>81</xdr:col>
      <xdr:colOff>50800</xdr:colOff>
      <xdr:row>79</xdr:row>
      <xdr:rowOff>44450</xdr:rowOff>
    </xdr:to>
    <xdr:cxnSp macro="">
      <xdr:nvCxnSpPr>
        <xdr:cNvPr id="630" name="直線コネクタ 629"/>
        <xdr:cNvCxnSpPr/>
      </xdr:nvCxnSpPr>
      <xdr:spPr>
        <a:xfrm flipV="1">
          <a:off x="14592300" y="1356499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38672</xdr:rowOff>
    </xdr:from>
    <xdr:to>
      <xdr:col>76</xdr:col>
      <xdr:colOff>114300</xdr:colOff>
      <xdr:row>79</xdr:row>
      <xdr:rowOff>44450</xdr:rowOff>
    </xdr:to>
    <xdr:cxnSp macro="">
      <xdr:nvCxnSpPr>
        <xdr:cNvPr id="633" name="直線コネクタ 632"/>
        <xdr:cNvCxnSpPr/>
      </xdr:nvCxnSpPr>
      <xdr:spPr>
        <a:xfrm>
          <a:off x="13703300" y="13583222"/>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32207</xdr:rowOff>
    </xdr:from>
    <xdr:to>
      <xdr:col>71</xdr:col>
      <xdr:colOff>177800</xdr:colOff>
      <xdr:row>79</xdr:row>
      <xdr:rowOff>38672</xdr:rowOff>
    </xdr:to>
    <xdr:cxnSp macro="">
      <xdr:nvCxnSpPr>
        <xdr:cNvPr id="636" name="直線コネクタ 635"/>
        <xdr:cNvCxnSpPr/>
      </xdr:nvCxnSpPr>
      <xdr:spPr>
        <a:xfrm>
          <a:off x="12814300" y="13576757"/>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86919</xdr:rowOff>
    </xdr:from>
    <xdr:to>
      <xdr:col>72</xdr:col>
      <xdr:colOff>38100</xdr:colOff>
      <xdr:row>79</xdr:row>
      <xdr:rowOff>17069</xdr:rowOff>
    </xdr:to>
    <xdr:sp macro="" textlink="">
      <xdr:nvSpPr>
        <xdr:cNvPr id="637" name="フローチャート: 判断 636"/>
        <xdr:cNvSpPr/>
      </xdr:nvSpPr>
      <xdr:spPr>
        <a:xfrm>
          <a:off x="13652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33596</xdr:rowOff>
    </xdr:from>
    <xdr:ext cx="469744" cy="259045"/>
    <xdr:sp macro="" textlink="">
      <xdr:nvSpPr>
        <xdr:cNvPr id="638" name="テキスト ボックス 637"/>
        <xdr:cNvSpPr txBox="1"/>
      </xdr:nvSpPr>
      <xdr:spPr>
        <a:xfrm>
          <a:off x="13468428"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90779</xdr:rowOff>
    </xdr:from>
    <xdr:to>
      <xdr:col>85</xdr:col>
      <xdr:colOff>177800</xdr:colOff>
      <xdr:row>79</xdr:row>
      <xdr:rowOff>20929</xdr:rowOff>
    </xdr:to>
    <xdr:sp macro="" textlink="">
      <xdr:nvSpPr>
        <xdr:cNvPr id="646" name="楕円 645"/>
        <xdr:cNvSpPr/>
      </xdr:nvSpPr>
      <xdr:spPr>
        <a:xfrm>
          <a:off x="16268700" y="134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50156</xdr:rowOff>
    </xdr:from>
    <xdr:ext cx="469744" cy="259045"/>
    <xdr:sp macro="" textlink="">
      <xdr:nvSpPr>
        <xdr:cNvPr id="647" name="災害復旧費該当値テキスト"/>
        <xdr:cNvSpPr txBox="1"/>
      </xdr:nvSpPr>
      <xdr:spPr>
        <a:xfrm>
          <a:off x="16370300" y="1325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141097</xdr:rowOff>
    </xdr:from>
    <xdr:to>
      <xdr:col>81</xdr:col>
      <xdr:colOff>101600</xdr:colOff>
      <xdr:row>79</xdr:row>
      <xdr:rowOff>71247</xdr:rowOff>
    </xdr:to>
    <xdr:sp macro="" textlink="">
      <xdr:nvSpPr>
        <xdr:cNvPr id="648" name="楕円 647"/>
        <xdr:cNvSpPr/>
      </xdr:nvSpPr>
      <xdr:spPr>
        <a:xfrm>
          <a:off x="15430500" y="135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87774</xdr:rowOff>
    </xdr:from>
    <xdr:ext cx="469744" cy="259045"/>
    <xdr:sp macro="" textlink="">
      <xdr:nvSpPr>
        <xdr:cNvPr id="649" name="テキスト ボックス 648"/>
        <xdr:cNvSpPr txBox="1"/>
      </xdr:nvSpPr>
      <xdr:spPr>
        <a:xfrm>
          <a:off x="15246428" y="1328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159322</xdr:rowOff>
    </xdr:from>
    <xdr:to>
      <xdr:col>72</xdr:col>
      <xdr:colOff>38100</xdr:colOff>
      <xdr:row>79</xdr:row>
      <xdr:rowOff>89472</xdr:rowOff>
    </xdr:to>
    <xdr:sp macro="" textlink="">
      <xdr:nvSpPr>
        <xdr:cNvPr id="652" name="楕円 651"/>
        <xdr:cNvSpPr/>
      </xdr:nvSpPr>
      <xdr:spPr>
        <a:xfrm>
          <a:off x="13652500" y="13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80599</xdr:rowOff>
    </xdr:from>
    <xdr:ext cx="378565" cy="259045"/>
    <xdr:sp macro="" textlink="">
      <xdr:nvSpPr>
        <xdr:cNvPr id="653" name="テキスト ボックス 652"/>
        <xdr:cNvSpPr txBox="1"/>
      </xdr:nvSpPr>
      <xdr:spPr>
        <a:xfrm>
          <a:off x="13514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152857</xdr:rowOff>
    </xdr:from>
    <xdr:to>
      <xdr:col>67</xdr:col>
      <xdr:colOff>101600</xdr:colOff>
      <xdr:row>79</xdr:row>
      <xdr:rowOff>83007</xdr:rowOff>
    </xdr:to>
    <xdr:sp macro="" textlink="">
      <xdr:nvSpPr>
        <xdr:cNvPr id="654" name="楕円 653"/>
        <xdr:cNvSpPr/>
      </xdr:nvSpPr>
      <xdr:spPr>
        <a:xfrm>
          <a:off x="12763500" y="135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74134</xdr:rowOff>
    </xdr:from>
    <xdr:ext cx="378565" cy="259045"/>
    <xdr:sp macro="" textlink="">
      <xdr:nvSpPr>
        <xdr:cNvPr id="655" name="テキスト ボックス 654"/>
        <xdr:cNvSpPr txBox="1"/>
      </xdr:nvSpPr>
      <xdr:spPr>
        <a:xfrm>
          <a:off x="12625017" y="13618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141415</xdr:rowOff>
    </xdr:from>
    <xdr:to>
      <xdr:col>85</xdr:col>
      <xdr:colOff>127000</xdr:colOff>
      <xdr:row>93</xdr:row>
      <xdr:rowOff>69912</xdr:rowOff>
    </xdr:to>
    <xdr:cxnSp macro="">
      <xdr:nvCxnSpPr>
        <xdr:cNvPr id="686" name="直線コネクタ 685"/>
        <xdr:cNvCxnSpPr/>
      </xdr:nvCxnSpPr>
      <xdr:spPr>
        <a:xfrm flipV="1">
          <a:off x="15481300" y="15914815"/>
          <a:ext cx="838200" cy="9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35443</xdr:rowOff>
    </xdr:from>
    <xdr:to>
      <xdr:col>81</xdr:col>
      <xdr:colOff>50800</xdr:colOff>
      <xdr:row>93</xdr:row>
      <xdr:rowOff>69912</xdr:rowOff>
    </xdr:to>
    <xdr:cxnSp macro="">
      <xdr:nvCxnSpPr>
        <xdr:cNvPr id="689" name="直線コネクタ 688"/>
        <xdr:cNvCxnSpPr/>
      </xdr:nvCxnSpPr>
      <xdr:spPr>
        <a:xfrm>
          <a:off x="14592300" y="15980293"/>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44684</xdr:rowOff>
    </xdr:from>
    <xdr:to>
      <xdr:col>76</xdr:col>
      <xdr:colOff>114300</xdr:colOff>
      <xdr:row>93</xdr:row>
      <xdr:rowOff>35443</xdr:rowOff>
    </xdr:to>
    <xdr:cxnSp macro="">
      <xdr:nvCxnSpPr>
        <xdr:cNvPr id="692" name="直線コネクタ 691"/>
        <xdr:cNvCxnSpPr/>
      </xdr:nvCxnSpPr>
      <xdr:spPr>
        <a:xfrm>
          <a:off x="13703300" y="15818084"/>
          <a:ext cx="889000" cy="1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44684</xdr:rowOff>
    </xdr:from>
    <xdr:to>
      <xdr:col>71</xdr:col>
      <xdr:colOff>177800</xdr:colOff>
      <xdr:row>93</xdr:row>
      <xdr:rowOff>126262</xdr:rowOff>
    </xdr:to>
    <xdr:cxnSp macro="">
      <xdr:nvCxnSpPr>
        <xdr:cNvPr id="695" name="直線コネクタ 694"/>
        <xdr:cNvCxnSpPr/>
      </xdr:nvCxnSpPr>
      <xdr:spPr>
        <a:xfrm flipV="1">
          <a:off x="12814300" y="15818084"/>
          <a:ext cx="889000" cy="2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50202</xdr:rowOff>
    </xdr:from>
    <xdr:to>
      <xdr:col>72</xdr:col>
      <xdr:colOff>38100</xdr:colOff>
      <xdr:row>94</xdr:row>
      <xdr:rowOff>151802</xdr:rowOff>
    </xdr:to>
    <xdr:sp macro="" textlink="">
      <xdr:nvSpPr>
        <xdr:cNvPr id="696" name="フローチャート: 判断 695"/>
        <xdr:cNvSpPr/>
      </xdr:nvSpPr>
      <xdr:spPr>
        <a:xfrm>
          <a:off x="13652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142929</xdr:rowOff>
    </xdr:from>
    <xdr:ext cx="534377" cy="259045"/>
    <xdr:sp macro="" textlink="">
      <xdr:nvSpPr>
        <xdr:cNvPr id="697" name="テキスト ボックス 696"/>
        <xdr:cNvSpPr txBox="1"/>
      </xdr:nvSpPr>
      <xdr:spPr>
        <a:xfrm>
          <a:off x="13436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90615</xdr:rowOff>
    </xdr:from>
    <xdr:to>
      <xdr:col>85</xdr:col>
      <xdr:colOff>177800</xdr:colOff>
      <xdr:row>93</xdr:row>
      <xdr:rowOff>20765</xdr:rowOff>
    </xdr:to>
    <xdr:sp macro="" textlink="">
      <xdr:nvSpPr>
        <xdr:cNvPr id="705" name="楕円 704"/>
        <xdr:cNvSpPr/>
      </xdr:nvSpPr>
      <xdr:spPr>
        <a:xfrm>
          <a:off x="16268700" y="158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113492</xdr:rowOff>
    </xdr:from>
    <xdr:ext cx="534377" cy="259045"/>
    <xdr:sp macro="" textlink="">
      <xdr:nvSpPr>
        <xdr:cNvPr id="706" name="公債費該当値テキスト"/>
        <xdr:cNvSpPr txBox="1"/>
      </xdr:nvSpPr>
      <xdr:spPr>
        <a:xfrm>
          <a:off x="16370300" y="1571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19112</xdr:rowOff>
    </xdr:from>
    <xdr:to>
      <xdr:col>81</xdr:col>
      <xdr:colOff>101600</xdr:colOff>
      <xdr:row>93</xdr:row>
      <xdr:rowOff>120712</xdr:rowOff>
    </xdr:to>
    <xdr:sp macro="" textlink="">
      <xdr:nvSpPr>
        <xdr:cNvPr id="707" name="楕円 706"/>
        <xdr:cNvSpPr/>
      </xdr:nvSpPr>
      <xdr:spPr>
        <a:xfrm>
          <a:off x="15430500" y="159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137239</xdr:rowOff>
    </xdr:from>
    <xdr:ext cx="534377" cy="259045"/>
    <xdr:sp macro="" textlink="">
      <xdr:nvSpPr>
        <xdr:cNvPr id="708" name="テキスト ボックス 707"/>
        <xdr:cNvSpPr txBox="1"/>
      </xdr:nvSpPr>
      <xdr:spPr>
        <a:xfrm>
          <a:off x="15214111" y="157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156093</xdr:rowOff>
    </xdr:from>
    <xdr:to>
      <xdr:col>76</xdr:col>
      <xdr:colOff>165100</xdr:colOff>
      <xdr:row>93</xdr:row>
      <xdr:rowOff>86243</xdr:rowOff>
    </xdr:to>
    <xdr:sp macro="" textlink="">
      <xdr:nvSpPr>
        <xdr:cNvPr id="709" name="楕円 708"/>
        <xdr:cNvSpPr/>
      </xdr:nvSpPr>
      <xdr:spPr>
        <a:xfrm>
          <a:off x="14541500" y="159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102770</xdr:rowOff>
    </xdr:from>
    <xdr:ext cx="534377" cy="259045"/>
    <xdr:sp macro="" textlink="">
      <xdr:nvSpPr>
        <xdr:cNvPr id="710" name="テキスト ボックス 709"/>
        <xdr:cNvSpPr txBox="1"/>
      </xdr:nvSpPr>
      <xdr:spPr>
        <a:xfrm>
          <a:off x="14325111" y="1570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165334</xdr:rowOff>
    </xdr:from>
    <xdr:to>
      <xdr:col>72</xdr:col>
      <xdr:colOff>38100</xdr:colOff>
      <xdr:row>92</xdr:row>
      <xdr:rowOff>95484</xdr:rowOff>
    </xdr:to>
    <xdr:sp macro="" textlink="">
      <xdr:nvSpPr>
        <xdr:cNvPr id="711" name="楕円 710"/>
        <xdr:cNvSpPr/>
      </xdr:nvSpPr>
      <xdr:spPr>
        <a:xfrm>
          <a:off x="13652500" y="15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112011</xdr:rowOff>
    </xdr:from>
    <xdr:ext cx="534377" cy="259045"/>
    <xdr:sp macro="" textlink="">
      <xdr:nvSpPr>
        <xdr:cNvPr id="712" name="テキスト ボックス 711"/>
        <xdr:cNvSpPr txBox="1"/>
      </xdr:nvSpPr>
      <xdr:spPr>
        <a:xfrm>
          <a:off x="13436111" y="155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75462</xdr:rowOff>
    </xdr:from>
    <xdr:to>
      <xdr:col>67</xdr:col>
      <xdr:colOff>101600</xdr:colOff>
      <xdr:row>94</xdr:row>
      <xdr:rowOff>5612</xdr:rowOff>
    </xdr:to>
    <xdr:sp macro="" textlink="">
      <xdr:nvSpPr>
        <xdr:cNvPr id="713" name="楕円 712"/>
        <xdr:cNvSpPr/>
      </xdr:nvSpPr>
      <xdr:spPr>
        <a:xfrm>
          <a:off x="12763500" y="160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22139</xdr:rowOff>
    </xdr:from>
    <xdr:ext cx="534377" cy="259045"/>
    <xdr:sp macro="" textlink="">
      <xdr:nvSpPr>
        <xdr:cNvPr id="714" name="テキスト ボックス 713"/>
        <xdr:cNvSpPr txBox="1"/>
      </xdr:nvSpPr>
      <xdr:spPr>
        <a:xfrm>
          <a:off x="12547111" y="157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1" name="フローチャート: 判断 750"/>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2" name="テキスト ボックス 751"/>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総務費では、新庁舎整備事業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の完了に伴う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減などにより、前年度比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29,903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らい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ども園建設事業の完了に伴う減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臨時福祉給付金の減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どにより、前年度比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24,633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医療器具購入に係る企業債の償還終了に伴い病院事業会計への出資金が減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となる一方、</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ストックヤード整備事業の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（仮称）中央防災公園整備事業や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海南駅東土地区画整理事業の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教育費では、亀川小・中学校校舎建設事業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の完了に伴い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減となる一方、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市民交流施設建設事業の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増などにより前年度比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災害復旧費では、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や集中豪雨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による災害に係る災害復旧事業の増により、前年度比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3,962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公債費では、合併特例債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減となる一方、繰上償還額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市税収入は依然として低調で推移しており、地方交付税についても減少したものの、経常経費の抑制等により、実質収支比率はプラスで推移している。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今後も、総人件費の抑制をはじめとする歳出の抑制に取り組みつつ、子育て支援の拡充をはじめとした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人口減少などの課題に対応するための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施策を実施するとともに、さらなる財源確保に取り組み、持続可能な行財政運営に努める。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一般会計において地方交付税の減少等により、前年度と比べ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、国民健康保険特別会計において、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保険税率を引き下げるため、決算剰余金の一部を基金に積み立てたこと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2.44</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病院事業会計においては</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医療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機器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購入に係る企業債の償還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終了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したことに伴い、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医業費用等</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2.33</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また、同和対策住宅資金貸付事業特別会計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においては、前年度に引き続き貸付金の未収による赤字となり、前年度と比べ同水準となっている。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今後も、徹底した歳出削減、さらなる財源確保に取り組み、持続可能な行財政運営に努める。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合併特例債や地域総合整備事業債が減となる一方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一般廃棄物処理事業債や臨時財政対策債が増となり、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元利償還金が前年度比で約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医療器具購入に係る企業債の償還終了に伴い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公営企業債の元利償還金に対する繰入金が減となり、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結果、単年度の実質公債費比率は前年度と比べ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横ばいで推移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年平均では前年度と比べ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今後、市民交流施設の建設や（仮称）中央防災公園の整備などの大型事業により地方債現在高が増加する見込みであるが、交付税措置がある有利な地方債の活用や、計画的な繰上償還の実施等により、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繰上償還の実施に</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伴い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減債基金を取り崩したことにより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したことに加え、基準財政需要額算入見込額が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充当可能財源等は前年度比で約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繰上償還の実施及び地方債発行額の減により、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地方債の現在高が前年度比で約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結果として、将来負担比率の分子は前年度比で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市民交流施設の建設や（仮称）中央防災公園の整備などの大型事業により地方債現在高が増加する見込みであるが、交付税措置がある有利な地方債の活用や、計画的な繰上償還の実施等により、将来負担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和歌山県海南市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伴い減債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財政調整基金において、決算剰余金処分による積立てを行う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その他の基金においては、それぞれの目的に合わせて活用を行う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市民の連携の強化又は地域振興に要する経費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地域づくり推進基金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個性豊かな地域づくりを推進し、本市の活性化を図るための経費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地域排水処理施設管理基金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本市の地域排水処理施設の管理に要する経費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つり公園ｼﾓﾂﾋﾟｱｰﾗﾝﾄﾞ整備事業基金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つり公園ｼﾓﾂﾋﾟｱｰﾗﾝﾄﾞの整備に係る経費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子ども未来づくり基金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子どもが未来に夢と希望を持つことができる豊かな環境づくりを推進する事業の経費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市民交流施設建設事業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、道の駅整備事業</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に基金を充当したことによる減</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地域排水処理施設管理基金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施設機器の更新・改修工事に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つり公園ｼﾓﾂﾋﾟｱｰﾗﾝﾄﾞ整備事業基金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桟橋の電気防食工事に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それぞれの目的に合わせて活用を行う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決算剰余金処分による積立て及び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運用利子の積立てによる増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決算剰余金処分による積立てを行う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繰上償還実施に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伴う取り崩しに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繰上償還実施に向けての積立てを検討する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51,079
50,861
101.06
23,858,873
23,489,935
237,795
13,810,087
32,725,373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全国平均及び和歌山県平均を上回っており、類似団体と比較しても高い水準にある。今後は、公共施設等総合管理計画に基づき、公共施設の統廃合を進め、適切な維持管理を進めていく必要がある。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75" name="フローチャート: 判断 74"/>
        <xdr:cNvSpPr/>
      </xdr:nvSpPr>
      <xdr:spPr>
        <a:xfrm>
          <a:off x="2476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98062</xdr:rowOff>
    </xdr:from>
    <xdr:to>
      <xdr:col>23</xdr:col>
      <xdr:colOff>136525</xdr:colOff>
      <xdr:row>29</xdr:row>
      <xdr:rowOff>28212</xdr:rowOff>
    </xdr:to>
    <xdr:sp macro="" textlink="">
      <xdr:nvSpPr>
        <xdr:cNvPr id="81" name="楕円 80"/>
        <xdr:cNvSpPr/>
      </xdr:nvSpPr>
      <xdr:spPr>
        <a:xfrm>
          <a:off x="47117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120939</xdr:rowOff>
    </xdr:from>
    <xdr:ext cx="405111" cy="259045"/>
    <xdr:sp macro="" textlink="">
      <xdr:nvSpPr>
        <xdr:cNvPr id="82" name="有形固定資産減価償却率該当値テキスト"/>
        <xdr:cNvSpPr txBox="1"/>
      </xdr:nvSpPr>
      <xdr:spPr>
        <a:xfrm>
          <a:off x="4813300" y="55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122736</xdr:rowOff>
    </xdr:from>
    <xdr:to>
      <xdr:col>19</xdr:col>
      <xdr:colOff>187325</xdr:colOff>
      <xdr:row>29</xdr:row>
      <xdr:rowOff>52886</xdr:rowOff>
    </xdr:to>
    <xdr:sp macro="" textlink="">
      <xdr:nvSpPr>
        <xdr:cNvPr id="83" name="楕円 82"/>
        <xdr:cNvSpPr/>
      </xdr:nvSpPr>
      <xdr:spPr>
        <a:xfrm>
          <a:off x="4000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148862</xdr:rowOff>
    </xdr:from>
    <xdr:to>
      <xdr:col>23</xdr:col>
      <xdr:colOff>85725</xdr:colOff>
      <xdr:row>29</xdr:row>
      <xdr:rowOff>2086</xdr:rowOff>
    </xdr:to>
    <xdr:cxnSp macro="">
      <xdr:nvCxnSpPr>
        <xdr:cNvPr id="84" name="直線コネクタ 83"/>
        <xdr:cNvCxnSpPr/>
      </xdr:nvCxnSpPr>
      <xdr:spPr>
        <a:xfrm flipV="1">
          <a:off x="4051300" y="5720987"/>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42545</xdr:rowOff>
    </xdr:from>
    <xdr:to>
      <xdr:col>15</xdr:col>
      <xdr:colOff>187325</xdr:colOff>
      <xdr:row>28</xdr:row>
      <xdr:rowOff>144145</xdr:rowOff>
    </xdr:to>
    <xdr:sp macro="" textlink="">
      <xdr:nvSpPr>
        <xdr:cNvPr id="85" name="楕円 84"/>
        <xdr:cNvSpPr/>
      </xdr:nvSpPr>
      <xdr:spPr>
        <a:xfrm>
          <a:off x="3238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93345</xdr:rowOff>
    </xdr:from>
    <xdr:to>
      <xdr:col>19</xdr:col>
      <xdr:colOff>136525</xdr:colOff>
      <xdr:row>29</xdr:row>
      <xdr:rowOff>2086</xdr:rowOff>
    </xdr:to>
    <xdr:cxnSp macro="">
      <xdr:nvCxnSpPr>
        <xdr:cNvPr id="86" name="直線コネクタ 85"/>
        <xdr:cNvCxnSpPr/>
      </xdr:nvCxnSpPr>
      <xdr:spPr>
        <a:xfrm>
          <a:off x="3289300" y="5665470"/>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94978</xdr:rowOff>
    </xdr:from>
    <xdr:to>
      <xdr:col>11</xdr:col>
      <xdr:colOff>187325</xdr:colOff>
      <xdr:row>29</xdr:row>
      <xdr:rowOff>25128</xdr:rowOff>
    </xdr:to>
    <xdr:sp macro="" textlink="">
      <xdr:nvSpPr>
        <xdr:cNvPr id="87" name="楕円 86"/>
        <xdr:cNvSpPr/>
      </xdr:nvSpPr>
      <xdr:spPr>
        <a:xfrm>
          <a:off x="24765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93345</xdr:rowOff>
    </xdr:from>
    <xdr:to>
      <xdr:col>15</xdr:col>
      <xdr:colOff>136525</xdr:colOff>
      <xdr:row>28</xdr:row>
      <xdr:rowOff>145778</xdr:rowOff>
    </xdr:to>
    <xdr:cxnSp macro="">
      <xdr:nvCxnSpPr>
        <xdr:cNvPr id="88" name="直線コネクタ 87"/>
        <xdr:cNvCxnSpPr/>
      </xdr:nvCxnSpPr>
      <xdr:spPr>
        <a:xfrm flipV="1">
          <a:off x="2527300" y="566547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91" name="n_3aveValue有形固定資産減価償却率"/>
        <xdr:cNvSpPr txBox="1"/>
      </xdr:nvSpPr>
      <xdr:spPr>
        <a:xfrm>
          <a:off x="2324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69413</xdr:rowOff>
    </xdr:from>
    <xdr:ext cx="405111" cy="259045"/>
    <xdr:sp macro="" textlink="">
      <xdr:nvSpPr>
        <xdr:cNvPr id="92" name="n_1mainValue有形固定資産減価償却率"/>
        <xdr:cNvSpPr txBox="1"/>
      </xdr:nvSpPr>
      <xdr:spPr>
        <a:xfrm>
          <a:off x="38360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93" name="n_2mainValue有形固定資産減価償却率"/>
        <xdr:cNvSpPr txBox="1"/>
      </xdr:nvSpPr>
      <xdr:spPr>
        <a:xfrm>
          <a:off x="3086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41655</xdr:rowOff>
    </xdr:from>
    <xdr:ext cx="405111" cy="259045"/>
    <xdr:sp macro="" textlink="">
      <xdr:nvSpPr>
        <xdr:cNvPr id="94" name="n_3mainValue有形固定資産減価償却率"/>
        <xdr:cNvSpPr txBox="1"/>
      </xdr:nvSpPr>
      <xdr:spPr>
        <a:xfrm>
          <a:off x="2324744"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全国平均及び和歌山県平均を上回っており、類似団体と比較しても高い水準にある。今後も、事業の選択と集中による地方債の発行抑制を図り、健全な財政運営に努める。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50151</xdr:rowOff>
    </xdr:from>
    <xdr:to>
      <xdr:col>76</xdr:col>
      <xdr:colOff>73025</xdr:colOff>
      <xdr:row>27</xdr:row>
      <xdr:rowOff>151751</xdr:rowOff>
    </xdr:to>
    <xdr:sp macro="" textlink="">
      <xdr:nvSpPr>
        <xdr:cNvPr id="136" name="楕円 135"/>
        <xdr:cNvSpPr/>
      </xdr:nvSpPr>
      <xdr:spPr>
        <a:xfrm>
          <a:off x="14744700" y="54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73028</xdr:rowOff>
    </xdr:from>
    <xdr:ext cx="560923" cy="259045"/>
    <xdr:sp macro="" textlink="">
      <xdr:nvSpPr>
        <xdr:cNvPr id="137" name="債務償還比率該当値テキスト"/>
        <xdr:cNvSpPr txBox="1"/>
      </xdr:nvSpPr>
      <xdr:spPr>
        <a:xfrm>
          <a:off x="14846300" y="53022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134232</xdr:rowOff>
    </xdr:from>
    <xdr:to>
      <xdr:col>72</xdr:col>
      <xdr:colOff>123825</xdr:colOff>
      <xdr:row>28</xdr:row>
      <xdr:rowOff>64382</xdr:rowOff>
    </xdr:to>
    <xdr:sp macro="" textlink="">
      <xdr:nvSpPr>
        <xdr:cNvPr id="138" name="楕円 137"/>
        <xdr:cNvSpPr/>
      </xdr:nvSpPr>
      <xdr:spPr>
        <a:xfrm>
          <a:off x="14033500" y="55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100951</xdr:rowOff>
    </xdr:from>
    <xdr:to>
      <xdr:col>76</xdr:col>
      <xdr:colOff>22225</xdr:colOff>
      <xdr:row>28</xdr:row>
      <xdr:rowOff>13582</xdr:rowOff>
    </xdr:to>
    <xdr:cxnSp macro="">
      <xdr:nvCxnSpPr>
        <xdr:cNvPr id="139" name="直線コネクタ 138"/>
        <xdr:cNvCxnSpPr/>
      </xdr:nvCxnSpPr>
      <xdr:spPr>
        <a:xfrm flipV="1">
          <a:off x="14084300" y="5501626"/>
          <a:ext cx="711200" cy="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80909</xdr:rowOff>
    </xdr:from>
    <xdr:ext cx="469744" cy="259045"/>
    <xdr:sp macro="" textlink="">
      <xdr:nvSpPr>
        <xdr:cNvPr id="141" name="n_1mainValue債務償還比率"/>
        <xdr:cNvSpPr txBox="1"/>
      </xdr:nvSpPr>
      <xdr:spPr>
        <a:xfrm>
          <a:off x="13836727" y="531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51,079
50,861
101.06
23,858,873
23,489,935
237,795
13,810,087
32,725,373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76835</xdr:rowOff>
    </xdr:from>
    <xdr:to>
      <xdr:col>24</xdr:col>
      <xdr:colOff>114300</xdr:colOff>
      <xdr:row>35</xdr:row>
      <xdr:rowOff>6985</xdr:rowOff>
    </xdr:to>
    <xdr:sp macro="" textlink="">
      <xdr:nvSpPr>
        <xdr:cNvPr id="71" name="楕円 70"/>
        <xdr:cNvSpPr/>
      </xdr:nvSpPr>
      <xdr:spPr>
        <a:xfrm>
          <a:off x="4584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163212</xdr:rowOff>
    </xdr:from>
    <xdr:ext cx="405111" cy="259045"/>
    <xdr:sp macro="" textlink="">
      <xdr:nvSpPr>
        <xdr:cNvPr id="72" name="【道路】&#10;有形固定資産減価償却率該当値テキスト"/>
        <xdr:cNvSpPr txBox="1"/>
      </xdr:nvSpPr>
      <xdr:spPr>
        <a:xfrm>
          <a:off x="4673600" y="582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84455</xdr:rowOff>
    </xdr:from>
    <xdr:to>
      <xdr:col>20</xdr:col>
      <xdr:colOff>38100</xdr:colOff>
      <xdr:row>35</xdr:row>
      <xdr:rowOff>14605</xdr:rowOff>
    </xdr:to>
    <xdr:sp macro="" textlink="">
      <xdr:nvSpPr>
        <xdr:cNvPr id="73" name="楕円 72"/>
        <xdr:cNvSpPr/>
      </xdr:nvSpPr>
      <xdr:spPr>
        <a:xfrm>
          <a:off x="3746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127635</xdr:rowOff>
    </xdr:from>
    <xdr:to>
      <xdr:col>24</xdr:col>
      <xdr:colOff>63500</xdr:colOff>
      <xdr:row>34</xdr:row>
      <xdr:rowOff>135255</xdr:rowOff>
    </xdr:to>
    <xdr:cxnSp macro="">
      <xdr:nvCxnSpPr>
        <xdr:cNvPr id="74" name="直線コネクタ 73"/>
        <xdr:cNvCxnSpPr/>
      </xdr:nvCxnSpPr>
      <xdr:spPr>
        <a:xfrm flipV="1">
          <a:off x="3797300" y="59569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76835</xdr:rowOff>
    </xdr:from>
    <xdr:to>
      <xdr:col>15</xdr:col>
      <xdr:colOff>101600</xdr:colOff>
      <xdr:row>35</xdr:row>
      <xdr:rowOff>6985</xdr:rowOff>
    </xdr:to>
    <xdr:sp macro="" textlink="">
      <xdr:nvSpPr>
        <xdr:cNvPr id="75" name="楕円 74"/>
        <xdr:cNvSpPr/>
      </xdr:nvSpPr>
      <xdr:spPr>
        <a:xfrm>
          <a:off x="2857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127635</xdr:rowOff>
    </xdr:from>
    <xdr:to>
      <xdr:col>19</xdr:col>
      <xdr:colOff>177800</xdr:colOff>
      <xdr:row>34</xdr:row>
      <xdr:rowOff>135255</xdr:rowOff>
    </xdr:to>
    <xdr:cxnSp macro="">
      <xdr:nvCxnSpPr>
        <xdr:cNvPr id="76" name="直線コネクタ 75"/>
        <xdr:cNvCxnSpPr/>
      </xdr:nvCxnSpPr>
      <xdr:spPr>
        <a:xfrm>
          <a:off x="2908300" y="59569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36830</xdr:rowOff>
    </xdr:from>
    <xdr:to>
      <xdr:col>10</xdr:col>
      <xdr:colOff>165100</xdr:colOff>
      <xdr:row>34</xdr:row>
      <xdr:rowOff>138430</xdr:rowOff>
    </xdr:to>
    <xdr:sp macro="" textlink="">
      <xdr:nvSpPr>
        <xdr:cNvPr id="77" name="楕円 76"/>
        <xdr:cNvSpPr/>
      </xdr:nvSpPr>
      <xdr:spPr>
        <a:xfrm>
          <a:off x="1968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87630</xdr:rowOff>
    </xdr:from>
    <xdr:to>
      <xdr:col>15</xdr:col>
      <xdr:colOff>50800</xdr:colOff>
      <xdr:row>34</xdr:row>
      <xdr:rowOff>127635</xdr:rowOff>
    </xdr:to>
    <xdr:cxnSp macro="">
      <xdr:nvCxnSpPr>
        <xdr:cNvPr id="78" name="直線コネクタ 77"/>
        <xdr:cNvCxnSpPr/>
      </xdr:nvCxnSpPr>
      <xdr:spPr>
        <a:xfrm>
          <a:off x="2019300" y="5916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31132</xdr:rowOff>
    </xdr:from>
    <xdr:ext cx="405111" cy="259045"/>
    <xdr:sp macro="" textlink="">
      <xdr:nvSpPr>
        <xdr:cNvPr id="82" name="n_1mainValue【道路】&#10;有形固定資産減価償却率"/>
        <xdr:cNvSpPr txBox="1"/>
      </xdr:nvSpPr>
      <xdr:spPr>
        <a:xfrm>
          <a:off x="35820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23512</xdr:rowOff>
    </xdr:from>
    <xdr:ext cx="405111" cy="259045"/>
    <xdr:sp macro="" textlink="">
      <xdr:nvSpPr>
        <xdr:cNvPr id="83" name="n_2mainValue【道路】&#10;有形固定資産減価償却率"/>
        <xdr:cNvSpPr txBox="1"/>
      </xdr:nvSpPr>
      <xdr:spPr>
        <a:xfrm>
          <a:off x="2705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4" name="n_3mainValue【道路】&#10;有形固定資産減価償却率"/>
        <xdr:cNvSpPr txBox="1"/>
      </xdr:nvSpPr>
      <xdr:spPr>
        <a:xfrm>
          <a:off x="1816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9531</xdr:rowOff>
    </xdr:from>
    <xdr:to>
      <xdr:col>41</xdr:col>
      <xdr:colOff>101600</xdr:colOff>
      <xdr:row>40</xdr:row>
      <xdr:rowOff>111131</xdr:rowOff>
    </xdr:to>
    <xdr:sp macro="" textlink="">
      <xdr:nvSpPr>
        <xdr:cNvPr id="117" name="フローチャート: 判断 116"/>
        <xdr:cNvSpPr/>
      </xdr:nvSpPr>
      <xdr:spPr>
        <a:xfrm>
          <a:off x="7810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109372</xdr:rowOff>
    </xdr:from>
    <xdr:to>
      <xdr:col>55</xdr:col>
      <xdr:colOff>50800</xdr:colOff>
      <xdr:row>41</xdr:row>
      <xdr:rowOff>39522</xdr:rowOff>
    </xdr:to>
    <xdr:sp macro="" textlink="">
      <xdr:nvSpPr>
        <xdr:cNvPr id="123" name="楕円 122"/>
        <xdr:cNvSpPr/>
      </xdr:nvSpPr>
      <xdr:spPr>
        <a:xfrm>
          <a:off x="10426700" y="69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87799</xdr:rowOff>
    </xdr:from>
    <xdr:ext cx="534377" cy="259045"/>
    <xdr:sp macro="" textlink="">
      <xdr:nvSpPr>
        <xdr:cNvPr id="124" name="【道路】&#10;一人当たり延長該当値テキスト"/>
        <xdr:cNvSpPr txBox="1"/>
      </xdr:nvSpPr>
      <xdr:spPr>
        <a:xfrm>
          <a:off x="10515600" y="69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112592</xdr:rowOff>
    </xdr:from>
    <xdr:to>
      <xdr:col>50</xdr:col>
      <xdr:colOff>165100</xdr:colOff>
      <xdr:row>41</xdr:row>
      <xdr:rowOff>42742</xdr:rowOff>
    </xdr:to>
    <xdr:sp macro="" textlink="">
      <xdr:nvSpPr>
        <xdr:cNvPr id="125" name="楕円 124"/>
        <xdr:cNvSpPr/>
      </xdr:nvSpPr>
      <xdr:spPr>
        <a:xfrm>
          <a:off x="9588500" y="69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160172</xdr:rowOff>
    </xdr:from>
    <xdr:to>
      <xdr:col>55</xdr:col>
      <xdr:colOff>0</xdr:colOff>
      <xdr:row>40</xdr:row>
      <xdr:rowOff>163392</xdr:rowOff>
    </xdr:to>
    <xdr:cxnSp macro="">
      <xdr:nvCxnSpPr>
        <xdr:cNvPr id="126" name="直線コネクタ 125"/>
        <xdr:cNvCxnSpPr/>
      </xdr:nvCxnSpPr>
      <xdr:spPr>
        <a:xfrm flipV="1">
          <a:off x="9639300" y="7018172"/>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132747</xdr:rowOff>
    </xdr:from>
    <xdr:to>
      <xdr:col>46</xdr:col>
      <xdr:colOff>38100</xdr:colOff>
      <xdr:row>41</xdr:row>
      <xdr:rowOff>62897</xdr:rowOff>
    </xdr:to>
    <xdr:sp macro="" textlink="">
      <xdr:nvSpPr>
        <xdr:cNvPr id="127" name="楕円 126"/>
        <xdr:cNvSpPr/>
      </xdr:nvSpPr>
      <xdr:spPr>
        <a:xfrm>
          <a:off x="8699500" y="69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163392</xdr:rowOff>
    </xdr:from>
    <xdr:to>
      <xdr:col>50</xdr:col>
      <xdr:colOff>114300</xdr:colOff>
      <xdr:row>41</xdr:row>
      <xdr:rowOff>12097</xdr:rowOff>
    </xdr:to>
    <xdr:cxnSp macro="">
      <xdr:nvCxnSpPr>
        <xdr:cNvPr id="128" name="直線コネクタ 127"/>
        <xdr:cNvCxnSpPr/>
      </xdr:nvCxnSpPr>
      <xdr:spPr>
        <a:xfrm flipV="1">
          <a:off x="8750300" y="7021392"/>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135661</xdr:rowOff>
    </xdr:from>
    <xdr:to>
      <xdr:col>41</xdr:col>
      <xdr:colOff>101600</xdr:colOff>
      <xdr:row>41</xdr:row>
      <xdr:rowOff>65811</xdr:rowOff>
    </xdr:to>
    <xdr:sp macro="" textlink="">
      <xdr:nvSpPr>
        <xdr:cNvPr id="129" name="楕円 128"/>
        <xdr:cNvSpPr/>
      </xdr:nvSpPr>
      <xdr:spPr>
        <a:xfrm>
          <a:off x="7810500" y="69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12097</xdr:rowOff>
    </xdr:from>
    <xdr:to>
      <xdr:col>45</xdr:col>
      <xdr:colOff>177800</xdr:colOff>
      <xdr:row>41</xdr:row>
      <xdr:rowOff>15011</xdr:rowOff>
    </xdr:to>
    <xdr:cxnSp macro="">
      <xdr:nvCxnSpPr>
        <xdr:cNvPr id="130" name="直線コネクタ 129"/>
        <xdr:cNvCxnSpPr/>
      </xdr:nvCxnSpPr>
      <xdr:spPr>
        <a:xfrm flipV="1">
          <a:off x="7861300" y="7041547"/>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127658</xdr:rowOff>
    </xdr:from>
    <xdr:ext cx="534377" cy="259045"/>
    <xdr:sp macro="" textlink="">
      <xdr:nvSpPr>
        <xdr:cNvPr id="133" name="n_3aveValue【道路】&#10;一人当たり延長"/>
        <xdr:cNvSpPr txBox="1"/>
      </xdr:nvSpPr>
      <xdr:spPr>
        <a:xfrm>
          <a:off x="7594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33869</xdr:rowOff>
    </xdr:from>
    <xdr:ext cx="534377" cy="259045"/>
    <xdr:sp macro="" textlink="">
      <xdr:nvSpPr>
        <xdr:cNvPr id="134" name="n_1mainValue【道路】&#10;一人当たり延長"/>
        <xdr:cNvSpPr txBox="1"/>
      </xdr:nvSpPr>
      <xdr:spPr>
        <a:xfrm>
          <a:off x="9359411" y="706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54024</xdr:rowOff>
    </xdr:from>
    <xdr:ext cx="534377" cy="259045"/>
    <xdr:sp macro="" textlink="">
      <xdr:nvSpPr>
        <xdr:cNvPr id="135" name="n_2mainValue【道路】&#10;一人当たり延長"/>
        <xdr:cNvSpPr txBox="1"/>
      </xdr:nvSpPr>
      <xdr:spPr>
        <a:xfrm>
          <a:off x="8483111" y="70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56938</xdr:rowOff>
    </xdr:from>
    <xdr:ext cx="534377" cy="259045"/>
    <xdr:sp macro="" textlink="">
      <xdr:nvSpPr>
        <xdr:cNvPr id="136" name="n_3mainValue【道路】&#10;一人当たり延長"/>
        <xdr:cNvSpPr txBox="1"/>
      </xdr:nvSpPr>
      <xdr:spPr>
        <a:xfrm>
          <a:off x="7594111" y="70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70" name="フローチャート: 判断 169"/>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76" name="楕円 175"/>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77" name="【橋りょう・トンネル】&#10;有形固定資産減価償却率該当値テキスト"/>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78" name="楕円 177"/>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59</xdr:row>
      <xdr:rowOff>160020</xdr:rowOff>
    </xdr:to>
    <xdr:cxnSp macro="">
      <xdr:nvCxnSpPr>
        <xdr:cNvPr id="179" name="直線コネクタ 178"/>
        <xdr:cNvCxnSpPr/>
      </xdr:nvCxnSpPr>
      <xdr:spPr>
        <a:xfrm flipV="1">
          <a:off x="3797300" y="102469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80" name="楕円 179"/>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19050</xdr:rowOff>
    </xdr:to>
    <xdr:cxnSp macro="">
      <xdr:nvCxnSpPr>
        <xdr:cNvPr id="181" name="直線コネクタ 180"/>
        <xdr:cNvCxnSpPr/>
      </xdr:nvCxnSpPr>
      <xdr:spPr>
        <a:xfrm flipV="1">
          <a:off x="2908300" y="10275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82" name="楕円 181"/>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49530</xdr:rowOff>
    </xdr:to>
    <xdr:cxnSp macro="">
      <xdr:nvCxnSpPr>
        <xdr:cNvPr id="183" name="直線コネクタ 182"/>
        <xdr:cNvCxnSpPr/>
      </xdr:nvCxnSpPr>
      <xdr:spPr>
        <a:xfrm flipV="1">
          <a:off x="2019300" y="10306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186" name="n_3aveValue【橋りょう・トンネ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187" name="n_1mainValue【橋りょう・トンネ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88" name="n_2mainValue【橋りょう・トンネ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189" name="n_3mainValue【橋りょう・トンネル】&#10;有形固定資産減価償却率"/>
        <xdr:cNvSpPr txBox="1"/>
      </xdr:nvSpPr>
      <xdr:spPr>
        <a:xfrm>
          <a:off x="1816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138188</xdr:rowOff>
    </xdr:from>
    <xdr:to>
      <xdr:col>41</xdr:col>
      <xdr:colOff>101600</xdr:colOff>
      <xdr:row>60</xdr:row>
      <xdr:rowOff>68338</xdr:rowOff>
    </xdr:to>
    <xdr:sp macro="" textlink="">
      <xdr:nvSpPr>
        <xdr:cNvPr id="220" name="フローチャート: 判断 219"/>
        <xdr:cNvSpPr/>
      </xdr:nvSpPr>
      <xdr:spPr>
        <a:xfrm>
          <a:off x="7810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77749</xdr:rowOff>
    </xdr:from>
    <xdr:to>
      <xdr:col>55</xdr:col>
      <xdr:colOff>50800</xdr:colOff>
      <xdr:row>63</xdr:row>
      <xdr:rowOff>7899</xdr:rowOff>
    </xdr:to>
    <xdr:sp macro="" textlink="">
      <xdr:nvSpPr>
        <xdr:cNvPr id="226" name="楕円 225"/>
        <xdr:cNvSpPr/>
      </xdr:nvSpPr>
      <xdr:spPr>
        <a:xfrm>
          <a:off x="10426700" y="1070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56176</xdr:rowOff>
    </xdr:from>
    <xdr:ext cx="534377" cy="259045"/>
    <xdr:sp macro="" textlink="">
      <xdr:nvSpPr>
        <xdr:cNvPr id="227" name="【橋りょう・トンネル】&#10;一人当たり有形固定資産（償却資産）額該当値テキスト"/>
        <xdr:cNvSpPr txBox="1"/>
      </xdr:nvSpPr>
      <xdr:spPr>
        <a:xfrm>
          <a:off x="10515600" y="106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80741</xdr:rowOff>
    </xdr:from>
    <xdr:to>
      <xdr:col>50</xdr:col>
      <xdr:colOff>165100</xdr:colOff>
      <xdr:row>63</xdr:row>
      <xdr:rowOff>10891</xdr:rowOff>
    </xdr:to>
    <xdr:sp macro="" textlink="">
      <xdr:nvSpPr>
        <xdr:cNvPr id="228" name="楕円 227"/>
        <xdr:cNvSpPr/>
      </xdr:nvSpPr>
      <xdr:spPr>
        <a:xfrm>
          <a:off x="9588500" y="107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128549</xdr:rowOff>
    </xdr:from>
    <xdr:to>
      <xdr:col>55</xdr:col>
      <xdr:colOff>0</xdr:colOff>
      <xdr:row>62</xdr:row>
      <xdr:rowOff>131541</xdr:rowOff>
    </xdr:to>
    <xdr:cxnSp macro="">
      <xdr:nvCxnSpPr>
        <xdr:cNvPr id="229" name="直線コネクタ 228"/>
        <xdr:cNvCxnSpPr/>
      </xdr:nvCxnSpPr>
      <xdr:spPr>
        <a:xfrm flipV="1">
          <a:off x="9639300" y="10758449"/>
          <a:ext cx="8382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83800</xdr:rowOff>
    </xdr:from>
    <xdr:to>
      <xdr:col>46</xdr:col>
      <xdr:colOff>38100</xdr:colOff>
      <xdr:row>63</xdr:row>
      <xdr:rowOff>13950</xdr:rowOff>
    </xdr:to>
    <xdr:sp macro="" textlink="">
      <xdr:nvSpPr>
        <xdr:cNvPr id="230" name="楕円 229"/>
        <xdr:cNvSpPr/>
      </xdr:nvSpPr>
      <xdr:spPr>
        <a:xfrm>
          <a:off x="8699500" y="107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131541</xdr:rowOff>
    </xdr:from>
    <xdr:to>
      <xdr:col>50</xdr:col>
      <xdr:colOff>114300</xdr:colOff>
      <xdr:row>62</xdr:row>
      <xdr:rowOff>134600</xdr:rowOff>
    </xdr:to>
    <xdr:cxnSp macro="">
      <xdr:nvCxnSpPr>
        <xdr:cNvPr id="231" name="直線コネクタ 230"/>
        <xdr:cNvCxnSpPr/>
      </xdr:nvCxnSpPr>
      <xdr:spPr>
        <a:xfrm flipV="1">
          <a:off x="8750300" y="1076144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86769</xdr:rowOff>
    </xdr:from>
    <xdr:to>
      <xdr:col>41</xdr:col>
      <xdr:colOff>101600</xdr:colOff>
      <xdr:row>63</xdr:row>
      <xdr:rowOff>16919</xdr:rowOff>
    </xdr:to>
    <xdr:sp macro="" textlink="">
      <xdr:nvSpPr>
        <xdr:cNvPr id="232" name="楕円 231"/>
        <xdr:cNvSpPr/>
      </xdr:nvSpPr>
      <xdr:spPr>
        <a:xfrm>
          <a:off x="7810500" y="107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134600</xdr:rowOff>
    </xdr:from>
    <xdr:to>
      <xdr:col>45</xdr:col>
      <xdr:colOff>177800</xdr:colOff>
      <xdr:row>62</xdr:row>
      <xdr:rowOff>137569</xdr:rowOff>
    </xdr:to>
    <xdr:cxnSp macro="">
      <xdr:nvCxnSpPr>
        <xdr:cNvPr id="233" name="直線コネクタ 232"/>
        <xdr:cNvCxnSpPr/>
      </xdr:nvCxnSpPr>
      <xdr:spPr>
        <a:xfrm flipV="1">
          <a:off x="7861300" y="10764500"/>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84865</xdr:rowOff>
    </xdr:from>
    <xdr:ext cx="599010" cy="259045"/>
    <xdr:sp macro="" textlink="">
      <xdr:nvSpPr>
        <xdr:cNvPr id="236" name="n_3aveValue【橋りょう・トンネル】&#10;一人当たり有形固定資産（償却資産）額"/>
        <xdr:cNvSpPr txBox="1"/>
      </xdr:nvSpPr>
      <xdr:spPr>
        <a:xfrm>
          <a:off x="7561795"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2018</xdr:rowOff>
    </xdr:from>
    <xdr:ext cx="534377" cy="259045"/>
    <xdr:sp macro="" textlink="">
      <xdr:nvSpPr>
        <xdr:cNvPr id="237" name="n_1mainValue【橋りょう・トンネル】&#10;一人当たり有形固定資産（償却資産）額"/>
        <xdr:cNvSpPr txBox="1"/>
      </xdr:nvSpPr>
      <xdr:spPr>
        <a:xfrm>
          <a:off x="9359411" y="1080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5077</xdr:rowOff>
    </xdr:from>
    <xdr:ext cx="534377" cy="259045"/>
    <xdr:sp macro="" textlink="">
      <xdr:nvSpPr>
        <xdr:cNvPr id="238" name="n_2mainValue【橋りょう・トンネル】&#10;一人当たり有形固定資産（償却資産）額"/>
        <xdr:cNvSpPr txBox="1"/>
      </xdr:nvSpPr>
      <xdr:spPr>
        <a:xfrm>
          <a:off x="8483111" y="108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8046</xdr:rowOff>
    </xdr:from>
    <xdr:ext cx="534377" cy="259045"/>
    <xdr:sp macro="" textlink="">
      <xdr:nvSpPr>
        <xdr:cNvPr id="239" name="n_3mainValue【橋りょう・トンネル】&#10;一人当たり有形固定資産（償却資産）額"/>
        <xdr:cNvSpPr txBox="1"/>
      </xdr:nvSpPr>
      <xdr:spPr>
        <a:xfrm>
          <a:off x="7594111" y="1080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75474</xdr:rowOff>
    </xdr:from>
    <xdr:to>
      <xdr:col>10</xdr:col>
      <xdr:colOff>165100</xdr:colOff>
      <xdr:row>81</xdr:row>
      <xdr:rowOff>5624</xdr:rowOff>
    </xdr:to>
    <xdr:sp macro="" textlink="">
      <xdr:nvSpPr>
        <xdr:cNvPr id="274" name="フローチャート: 判断 273"/>
        <xdr:cNvSpPr/>
      </xdr:nvSpPr>
      <xdr:spPr>
        <a:xfrm>
          <a:off x="19685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80373</xdr:rowOff>
    </xdr:from>
    <xdr:to>
      <xdr:col>24</xdr:col>
      <xdr:colOff>114300</xdr:colOff>
      <xdr:row>79</xdr:row>
      <xdr:rowOff>10523</xdr:rowOff>
    </xdr:to>
    <xdr:sp macro="" textlink="">
      <xdr:nvSpPr>
        <xdr:cNvPr id="280" name="楕円 279"/>
        <xdr:cNvSpPr/>
      </xdr:nvSpPr>
      <xdr:spPr>
        <a:xfrm>
          <a:off x="45847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103250</xdr:rowOff>
    </xdr:from>
    <xdr:ext cx="405111" cy="259045"/>
    <xdr:sp macro="" textlink="">
      <xdr:nvSpPr>
        <xdr:cNvPr id="281" name="【公営住宅】&#10;有形固定資産減価償却率該当値テキスト"/>
        <xdr:cNvSpPr txBox="1"/>
      </xdr:nvSpPr>
      <xdr:spPr>
        <a:xfrm>
          <a:off x="4673600" y="1330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117929</xdr:rowOff>
    </xdr:from>
    <xdr:to>
      <xdr:col>20</xdr:col>
      <xdr:colOff>38100</xdr:colOff>
      <xdr:row>79</xdr:row>
      <xdr:rowOff>48079</xdr:rowOff>
    </xdr:to>
    <xdr:sp macro="" textlink="">
      <xdr:nvSpPr>
        <xdr:cNvPr id="282" name="楕円 281"/>
        <xdr:cNvSpPr/>
      </xdr:nvSpPr>
      <xdr:spPr>
        <a:xfrm>
          <a:off x="3746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131173</xdr:rowOff>
    </xdr:from>
    <xdr:to>
      <xdr:col>24</xdr:col>
      <xdr:colOff>63500</xdr:colOff>
      <xdr:row>78</xdr:row>
      <xdr:rowOff>168729</xdr:rowOff>
    </xdr:to>
    <xdr:cxnSp macro="">
      <xdr:nvCxnSpPr>
        <xdr:cNvPr id="283" name="直線コネクタ 282"/>
        <xdr:cNvCxnSpPr/>
      </xdr:nvCxnSpPr>
      <xdr:spPr>
        <a:xfrm flipV="1">
          <a:off x="3797300" y="1350427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160382</xdr:rowOff>
    </xdr:from>
    <xdr:to>
      <xdr:col>15</xdr:col>
      <xdr:colOff>101600</xdr:colOff>
      <xdr:row>79</xdr:row>
      <xdr:rowOff>90532</xdr:rowOff>
    </xdr:to>
    <xdr:sp macro="" textlink="">
      <xdr:nvSpPr>
        <xdr:cNvPr id="284" name="楕円 283"/>
        <xdr:cNvSpPr/>
      </xdr:nvSpPr>
      <xdr:spPr>
        <a:xfrm>
          <a:off x="2857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168729</xdr:rowOff>
    </xdr:from>
    <xdr:to>
      <xdr:col>19</xdr:col>
      <xdr:colOff>177800</xdr:colOff>
      <xdr:row>79</xdr:row>
      <xdr:rowOff>39732</xdr:rowOff>
    </xdr:to>
    <xdr:cxnSp macro="">
      <xdr:nvCxnSpPr>
        <xdr:cNvPr id="285" name="直線コネクタ 284"/>
        <xdr:cNvCxnSpPr/>
      </xdr:nvCxnSpPr>
      <xdr:spPr>
        <a:xfrm flipV="1">
          <a:off x="2908300" y="1354182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18324</xdr:rowOff>
    </xdr:from>
    <xdr:to>
      <xdr:col>10</xdr:col>
      <xdr:colOff>165100</xdr:colOff>
      <xdr:row>79</xdr:row>
      <xdr:rowOff>119924</xdr:rowOff>
    </xdr:to>
    <xdr:sp macro="" textlink="">
      <xdr:nvSpPr>
        <xdr:cNvPr id="286" name="楕円 285"/>
        <xdr:cNvSpPr/>
      </xdr:nvSpPr>
      <xdr:spPr>
        <a:xfrm>
          <a:off x="1968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39732</xdr:rowOff>
    </xdr:from>
    <xdr:to>
      <xdr:col>15</xdr:col>
      <xdr:colOff>50800</xdr:colOff>
      <xdr:row>79</xdr:row>
      <xdr:rowOff>69124</xdr:rowOff>
    </xdr:to>
    <xdr:cxnSp macro="">
      <xdr:nvCxnSpPr>
        <xdr:cNvPr id="287" name="直線コネクタ 286"/>
        <xdr:cNvCxnSpPr/>
      </xdr:nvCxnSpPr>
      <xdr:spPr>
        <a:xfrm flipV="1">
          <a:off x="2019300" y="135842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168201</xdr:rowOff>
    </xdr:from>
    <xdr:ext cx="405111" cy="259045"/>
    <xdr:sp macro="" textlink="">
      <xdr:nvSpPr>
        <xdr:cNvPr id="290" name="n_3aveValue【公営住宅】&#10;有形固定資産減価償却率"/>
        <xdr:cNvSpPr txBox="1"/>
      </xdr:nvSpPr>
      <xdr:spPr>
        <a:xfrm>
          <a:off x="1816744" y="1388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64606</xdr:rowOff>
    </xdr:from>
    <xdr:ext cx="405111" cy="259045"/>
    <xdr:sp macro="" textlink="">
      <xdr:nvSpPr>
        <xdr:cNvPr id="291" name="n_1mainValue【公営住宅】&#10;有形固定資産減価償却率"/>
        <xdr:cNvSpPr txBox="1"/>
      </xdr:nvSpPr>
      <xdr:spPr>
        <a:xfrm>
          <a:off x="3582044"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107059</xdr:rowOff>
    </xdr:from>
    <xdr:ext cx="405111" cy="259045"/>
    <xdr:sp macro="" textlink="">
      <xdr:nvSpPr>
        <xdr:cNvPr id="292" name="n_2mainValue【公営住宅】&#10;有形固定資産減価償却率"/>
        <xdr:cNvSpPr txBox="1"/>
      </xdr:nvSpPr>
      <xdr:spPr>
        <a:xfrm>
          <a:off x="2705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136451</xdr:rowOff>
    </xdr:from>
    <xdr:ext cx="405111" cy="259045"/>
    <xdr:sp macro="" textlink="">
      <xdr:nvSpPr>
        <xdr:cNvPr id="293" name="n_3mainValue【公営住宅】&#10;有形固定資産減価償却率"/>
        <xdr:cNvSpPr txBox="1"/>
      </xdr:nvSpPr>
      <xdr:spPr>
        <a:xfrm>
          <a:off x="18167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6" name="フローチャート: 判断 325"/>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332" name="楕円 331"/>
        <xdr:cNvSpPr/>
      </xdr:nvSpPr>
      <xdr:spPr>
        <a:xfrm>
          <a:off x="10426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139716</xdr:rowOff>
    </xdr:from>
    <xdr:ext cx="469744" cy="259045"/>
    <xdr:sp macro="" textlink="">
      <xdr:nvSpPr>
        <xdr:cNvPr id="333" name="【公営住宅】&#10;一人当たり面積該当値テキスト"/>
        <xdr:cNvSpPr txBox="1"/>
      </xdr:nvSpPr>
      <xdr:spPr>
        <a:xfrm>
          <a:off x="10515600"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123698</xdr:rowOff>
    </xdr:from>
    <xdr:to>
      <xdr:col>50</xdr:col>
      <xdr:colOff>165100</xdr:colOff>
      <xdr:row>84</xdr:row>
      <xdr:rowOff>53848</xdr:rowOff>
    </xdr:to>
    <xdr:sp macro="" textlink="">
      <xdr:nvSpPr>
        <xdr:cNvPr id="334" name="楕円 333"/>
        <xdr:cNvSpPr/>
      </xdr:nvSpPr>
      <xdr:spPr>
        <a:xfrm>
          <a:off x="9588500" y="1435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167639</xdr:rowOff>
    </xdr:from>
    <xdr:to>
      <xdr:col>55</xdr:col>
      <xdr:colOff>0</xdr:colOff>
      <xdr:row>84</xdr:row>
      <xdr:rowOff>3048</xdr:rowOff>
    </xdr:to>
    <xdr:cxnSp macro="">
      <xdr:nvCxnSpPr>
        <xdr:cNvPr id="335" name="直線コネクタ 334"/>
        <xdr:cNvCxnSpPr/>
      </xdr:nvCxnSpPr>
      <xdr:spPr>
        <a:xfrm flipV="1">
          <a:off x="9639300" y="1439798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129794</xdr:rowOff>
    </xdr:from>
    <xdr:to>
      <xdr:col>46</xdr:col>
      <xdr:colOff>38100</xdr:colOff>
      <xdr:row>84</xdr:row>
      <xdr:rowOff>59944</xdr:rowOff>
    </xdr:to>
    <xdr:sp macro="" textlink="">
      <xdr:nvSpPr>
        <xdr:cNvPr id="336" name="楕円 335"/>
        <xdr:cNvSpPr/>
      </xdr:nvSpPr>
      <xdr:spPr>
        <a:xfrm>
          <a:off x="8699500" y="143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3048</xdr:rowOff>
    </xdr:from>
    <xdr:to>
      <xdr:col>50</xdr:col>
      <xdr:colOff>114300</xdr:colOff>
      <xdr:row>84</xdr:row>
      <xdr:rowOff>9144</xdr:rowOff>
    </xdr:to>
    <xdr:cxnSp macro="">
      <xdr:nvCxnSpPr>
        <xdr:cNvPr id="337" name="直線コネクタ 336"/>
        <xdr:cNvCxnSpPr/>
      </xdr:nvCxnSpPr>
      <xdr:spPr>
        <a:xfrm flipV="1">
          <a:off x="8750300" y="1440484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136652</xdr:rowOff>
    </xdr:from>
    <xdr:to>
      <xdr:col>41</xdr:col>
      <xdr:colOff>101600</xdr:colOff>
      <xdr:row>84</xdr:row>
      <xdr:rowOff>66802</xdr:rowOff>
    </xdr:to>
    <xdr:sp macro="" textlink="">
      <xdr:nvSpPr>
        <xdr:cNvPr id="338" name="楕円 337"/>
        <xdr:cNvSpPr/>
      </xdr:nvSpPr>
      <xdr:spPr>
        <a:xfrm>
          <a:off x="7810500" y="143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9144</xdr:rowOff>
    </xdr:from>
    <xdr:to>
      <xdr:col>45</xdr:col>
      <xdr:colOff>177800</xdr:colOff>
      <xdr:row>84</xdr:row>
      <xdr:rowOff>16002</xdr:rowOff>
    </xdr:to>
    <xdr:cxnSp macro="">
      <xdr:nvCxnSpPr>
        <xdr:cNvPr id="339" name="直線コネクタ 338"/>
        <xdr:cNvCxnSpPr/>
      </xdr:nvCxnSpPr>
      <xdr:spPr>
        <a:xfrm flipV="1">
          <a:off x="7861300" y="144109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2"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70375</xdr:rowOff>
    </xdr:from>
    <xdr:ext cx="469744" cy="259045"/>
    <xdr:sp macro="" textlink="">
      <xdr:nvSpPr>
        <xdr:cNvPr id="343" name="n_1mainValue【公営住宅】&#10;一人当たり面積"/>
        <xdr:cNvSpPr txBox="1"/>
      </xdr:nvSpPr>
      <xdr:spPr>
        <a:xfrm>
          <a:off x="9391727" y="1412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76471</xdr:rowOff>
    </xdr:from>
    <xdr:ext cx="469744" cy="259045"/>
    <xdr:sp macro="" textlink="">
      <xdr:nvSpPr>
        <xdr:cNvPr id="344" name="n_2mainValue【公営住宅】&#10;一人当たり面積"/>
        <xdr:cNvSpPr txBox="1"/>
      </xdr:nvSpPr>
      <xdr:spPr>
        <a:xfrm>
          <a:off x="8515427"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57929</xdr:rowOff>
    </xdr:from>
    <xdr:ext cx="469744" cy="259045"/>
    <xdr:sp macro="" textlink="">
      <xdr:nvSpPr>
        <xdr:cNvPr id="345" name="n_3mainValue【公営住宅】&#10;一人当たり面積"/>
        <xdr:cNvSpPr txBox="1"/>
      </xdr:nvSpPr>
      <xdr:spPr>
        <a:xfrm>
          <a:off x="7626427" y="144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70" name="直線コネクタ 369"/>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71"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72" name="直線コネクタ 371"/>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73"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74" name="直線コネクタ 373"/>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130191</xdr:rowOff>
    </xdr:from>
    <xdr:ext cx="405111" cy="259045"/>
    <xdr:sp macro="" textlink="">
      <xdr:nvSpPr>
        <xdr:cNvPr id="375" name="【港湾・漁港】&#10;有形固定資産減価償却率平均値テキスト"/>
        <xdr:cNvSpPr txBox="1"/>
      </xdr:nvSpPr>
      <xdr:spPr>
        <a:xfrm>
          <a:off x="4673600" y="1761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76" name="フローチャート: 判断 375"/>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77" name="フローチャート: 判断 376"/>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79" name="フローチャート: 判断 378"/>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385" name="楕円 384"/>
        <xdr:cNvSpPr/>
      </xdr:nvSpPr>
      <xdr:spPr>
        <a:xfrm>
          <a:off x="4584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22877</xdr:rowOff>
    </xdr:from>
    <xdr:ext cx="405111" cy="259045"/>
    <xdr:sp macro="" textlink="">
      <xdr:nvSpPr>
        <xdr:cNvPr id="386" name="【港湾・漁港】&#10;有形固定資産減価償却率該当値テキスト"/>
        <xdr:cNvSpPr txBox="1"/>
      </xdr:nvSpPr>
      <xdr:spPr>
        <a:xfrm>
          <a:off x="46736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38736</xdr:rowOff>
    </xdr:from>
    <xdr:to>
      <xdr:col>20</xdr:col>
      <xdr:colOff>38100</xdr:colOff>
      <xdr:row>104</xdr:row>
      <xdr:rowOff>140336</xdr:rowOff>
    </xdr:to>
    <xdr:sp macro="" textlink="">
      <xdr:nvSpPr>
        <xdr:cNvPr id="387" name="楕円 386"/>
        <xdr:cNvSpPr/>
      </xdr:nvSpPr>
      <xdr:spPr>
        <a:xfrm>
          <a:off x="3746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89536</xdr:rowOff>
    </xdr:from>
    <xdr:to>
      <xdr:col>24</xdr:col>
      <xdr:colOff>63500</xdr:colOff>
      <xdr:row>105</xdr:row>
      <xdr:rowOff>95250</xdr:rowOff>
    </xdr:to>
    <xdr:cxnSp macro="">
      <xdr:nvCxnSpPr>
        <xdr:cNvPr id="388" name="直線コネクタ 387"/>
        <xdr:cNvCxnSpPr/>
      </xdr:nvCxnSpPr>
      <xdr:spPr>
        <a:xfrm>
          <a:off x="3797300" y="17920336"/>
          <a:ext cx="8382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92075</xdr:rowOff>
    </xdr:from>
    <xdr:to>
      <xdr:col>15</xdr:col>
      <xdr:colOff>101600</xdr:colOff>
      <xdr:row>105</xdr:row>
      <xdr:rowOff>22225</xdr:rowOff>
    </xdr:to>
    <xdr:sp macro="" textlink="">
      <xdr:nvSpPr>
        <xdr:cNvPr id="389" name="楕円 388"/>
        <xdr:cNvSpPr/>
      </xdr:nvSpPr>
      <xdr:spPr>
        <a:xfrm>
          <a:off x="2857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89536</xdr:rowOff>
    </xdr:from>
    <xdr:to>
      <xdr:col>19</xdr:col>
      <xdr:colOff>177800</xdr:colOff>
      <xdr:row>104</xdr:row>
      <xdr:rowOff>142875</xdr:rowOff>
    </xdr:to>
    <xdr:cxnSp macro="">
      <xdr:nvCxnSpPr>
        <xdr:cNvPr id="390" name="直線コネクタ 389"/>
        <xdr:cNvCxnSpPr/>
      </xdr:nvCxnSpPr>
      <xdr:spPr>
        <a:xfrm flipV="1">
          <a:off x="2908300" y="179203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391" name="楕円 390"/>
        <xdr:cNvSpPr/>
      </xdr:nvSpPr>
      <xdr:spPr>
        <a:xfrm>
          <a:off x="196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142875</xdr:rowOff>
    </xdr:from>
    <xdr:to>
      <xdr:col>15</xdr:col>
      <xdr:colOff>50800</xdr:colOff>
      <xdr:row>105</xdr:row>
      <xdr:rowOff>30480</xdr:rowOff>
    </xdr:to>
    <xdr:cxnSp macro="">
      <xdr:nvCxnSpPr>
        <xdr:cNvPr id="392" name="直線コネクタ 391"/>
        <xdr:cNvCxnSpPr/>
      </xdr:nvCxnSpPr>
      <xdr:spPr>
        <a:xfrm flipV="1">
          <a:off x="2019300" y="179736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111141</xdr:rowOff>
    </xdr:from>
    <xdr:ext cx="405111" cy="259045"/>
    <xdr:sp macro="" textlink="">
      <xdr:nvSpPr>
        <xdr:cNvPr id="393" name="n_1aveValue【港湾・漁港】&#10;有形固定資産減価償却率"/>
        <xdr:cNvSpPr txBox="1"/>
      </xdr:nvSpPr>
      <xdr:spPr>
        <a:xfrm>
          <a:off x="3582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94"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95"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131463</xdr:rowOff>
    </xdr:from>
    <xdr:ext cx="405111" cy="259045"/>
    <xdr:sp macro="" textlink="">
      <xdr:nvSpPr>
        <xdr:cNvPr id="396" name="n_1mainValue【港湾・漁港】&#10;有形固定資産減価償却率"/>
        <xdr:cNvSpPr txBox="1"/>
      </xdr:nvSpPr>
      <xdr:spPr>
        <a:xfrm>
          <a:off x="3582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13352</xdr:rowOff>
    </xdr:from>
    <xdr:ext cx="405111" cy="259045"/>
    <xdr:sp macro="" textlink="">
      <xdr:nvSpPr>
        <xdr:cNvPr id="397" name="n_2mainValue【港湾・漁港】&#10;有形固定資産減価償却率"/>
        <xdr:cNvSpPr txBox="1"/>
      </xdr:nvSpPr>
      <xdr:spPr>
        <a:xfrm>
          <a:off x="2705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398" name="n_3mainValue【港湾・漁港】&#10;有形固定資産減価償却率"/>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22" name="直線コネクタ 421"/>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23"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24" name="直線コネクタ 423"/>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25"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26" name="直線コネクタ 425"/>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108531</xdr:rowOff>
    </xdr:from>
    <xdr:ext cx="599010" cy="259045"/>
    <xdr:sp macro="" textlink="">
      <xdr:nvSpPr>
        <xdr:cNvPr id="427" name="【港湾・漁港】&#10;一人当たり有形固定資産（償却資産）額平均値テキスト"/>
        <xdr:cNvSpPr txBox="1"/>
      </xdr:nvSpPr>
      <xdr:spPr>
        <a:xfrm>
          <a:off x="10515600" y="1845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28" name="フローチャート: 判断 427"/>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29" name="フローチャート: 判断 428"/>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30" name="フローチャート: 判断 429"/>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44295</xdr:rowOff>
    </xdr:from>
    <xdr:to>
      <xdr:col>41</xdr:col>
      <xdr:colOff>101600</xdr:colOff>
      <xdr:row>107</xdr:row>
      <xdr:rowOff>145895</xdr:rowOff>
    </xdr:to>
    <xdr:sp macro="" textlink="">
      <xdr:nvSpPr>
        <xdr:cNvPr id="431" name="フローチャート: 判断 430"/>
        <xdr:cNvSpPr/>
      </xdr:nvSpPr>
      <xdr:spPr>
        <a:xfrm>
          <a:off x="7810500" y="183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121664</xdr:rowOff>
    </xdr:from>
    <xdr:to>
      <xdr:col>55</xdr:col>
      <xdr:colOff>50800</xdr:colOff>
      <xdr:row>108</xdr:row>
      <xdr:rowOff>51814</xdr:rowOff>
    </xdr:to>
    <xdr:sp macro="" textlink="">
      <xdr:nvSpPr>
        <xdr:cNvPr id="437" name="楕円 436"/>
        <xdr:cNvSpPr/>
      </xdr:nvSpPr>
      <xdr:spPr>
        <a:xfrm>
          <a:off x="10426700" y="184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144541</xdr:rowOff>
    </xdr:from>
    <xdr:ext cx="599010" cy="259045"/>
    <xdr:sp macro="" textlink="">
      <xdr:nvSpPr>
        <xdr:cNvPr id="438" name="【港湾・漁港】&#10;一人当たり有形固定資産（償却資産）額該当値テキスト"/>
        <xdr:cNvSpPr txBox="1"/>
      </xdr:nvSpPr>
      <xdr:spPr>
        <a:xfrm>
          <a:off x="10515600" y="1831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153819</xdr:rowOff>
    </xdr:from>
    <xdr:to>
      <xdr:col>50</xdr:col>
      <xdr:colOff>165100</xdr:colOff>
      <xdr:row>108</xdr:row>
      <xdr:rowOff>83969</xdr:rowOff>
    </xdr:to>
    <xdr:sp macro="" textlink="">
      <xdr:nvSpPr>
        <xdr:cNvPr id="439" name="楕円 438"/>
        <xdr:cNvSpPr/>
      </xdr:nvSpPr>
      <xdr:spPr>
        <a:xfrm>
          <a:off x="9588500" y="184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1014</xdr:rowOff>
    </xdr:from>
    <xdr:to>
      <xdr:col>55</xdr:col>
      <xdr:colOff>0</xdr:colOff>
      <xdr:row>108</xdr:row>
      <xdr:rowOff>33169</xdr:rowOff>
    </xdr:to>
    <xdr:cxnSp macro="">
      <xdr:nvCxnSpPr>
        <xdr:cNvPr id="440" name="直線コネクタ 439"/>
        <xdr:cNvCxnSpPr/>
      </xdr:nvCxnSpPr>
      <xdr:spPr>
        <a:xfrm flipV="1">
          <a:off x="9639300" y="18517614"/>
          <a:ext cx="838200" cy="3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155544</xdr:rowOff>
    </xdr:from>
    <xdr:to>
      <xdr:col>46</xdr:col>
      <xdr:colOff>38100</xdr:colOff>
      <xdr:row>108</xdr:row>
      <xdr:rowOff>85694</xdr:rowOff>
    </xdr:to>
    <xdr:sp macro="" textlink="">
      <xdr:nvSpPr>
        <xdr:cNvPr id="441" name="楕円 440"/>
        <xdr:cNvSpPr/>
      </xdr:nvSpPr>
      <xdr:spPr>
        <a:xfrm>
          <a:off x="8699500" y="185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33169</xdr:rowOff>
    </xdr:from>
    <xdr:to>
      <xdr:col>50</xdr:col>
      <xdr:colOff>114300</xdr:colOff>
      <xdr:row>108</xdr:row>
      <xdr:rowOff>34894</xdr:rowOff>
    </xdr:to>
    <xdr:cxnSp macro="">
      <xdr:nvCxnSpPr>
        <xdr:cNvPr id="442" name="直線コネクタ 441"/>
        <xdr:cNvCxnSpPr/>
      </xdr:nvCxnSpPr>
      <xdr:spPr>
        <a:xfrm flipV="1">
          <a:off x="8750300" y="18549769"/>
          <a:ext cx="8890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157220</xdr:rowOff>
    </xdr:from>
    <xdr:to>
      <xdr:col>41</xdr:col>
      <xdr:colOff>101600</xdr:colOff>
      <xdr:row>108</xdr:row>
      <xdr:rowOff>87370</xdr:rowOff>
    </xdr:to>
    <xdr:sp macro="" textlink="">
      <xdr:nvSpPr>
        <xdr:cNvPr id="443" name="楕円 442"/>
        <xdr:cNvSpPr/>
      </xdr:nvSpPr>
      <xdr:spPr>
        <a:xfrm>
          <a:off x="7810500" y="1850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34894</xdr:rowOff>
    </xdr:from>
    <xdr:to>
      <xdr:col>45</xdr:col>
      <xdr:colOff>177800</xdr:colOff>
      <xdr:row>108</xdr:row>
      <xdr:rowOff>36570</xdr:rowOff>
    </xdr:to>
    <xdr:cxnSp macro="">
      <xdr:nvCxnSpPr>
        <xdr:cNvPr id="444" name="直線コネクタ 443"/>
        <xdr:cNvCxnSpPr/>
      </xdr:nvCxnSpPr>
      <xdr:spPr>
        <a:xfrm flipV="1">
          <a:off x="7861300" y="1855149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45" name="n_1aveValue【港湾・漁港】&#10;一人当たり有形固定資産（償却資産）額"/>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46" name="n_2aveValue【港湾・漁港】&#10;一人当たり有形固定資産（償却資産）額"/>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162422</xdr:rowOff>
    </xdr:from>
    <xdr:ext cx="599010" cy="259045"/>
    <xdr:sp macro="" textlink="">
      <xdr:nvSpPr>
        <xdr:cNvPr id="447" name="n_3aveValue【港湾・漁港】&#10;一人当たり有形固定資産（償却資産）額"/>
        <xdr:cNvSpPr txBox="1"/>
      </xdr:nvSpPr>
      <xdr:spPr>
        <a:xfrm>
          <a:off x="7561795" y="181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75096</xdr:rowOff>
    </xdr:from>
    <xdr:ext cx="534377" cy="259045"/>
    <xdr:sp macro="" textlink="">
      <xdr:nvSpPr>
        <xdr:cNvPr id="448" name="n_1mainValue【港湾・漁港】&#10;一人当たり有形固定資産（償却資産）額"/>
        <xdr:cNvSpPr txBox="1"/>
      </xdr:nvSpPr>
      <xdr:spPr>
        <a:xfrm>
          <a:off x="9359411" y="185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76821</xdr:rowOff>
    </xdr:from>
    <xdr:ext cx="534377" cy="259045"/>
    <xdr:sp macro="" textlink="">
      <xdr:nvSpPr>
        <xdr:cNvPr id="449" name="n_2mainValue【港湾・漁港】&#10;一人当たり有形固定資産（償却資産）額"/>
        <xdr:cNvSpPr txBox="1"/>
      </xdr:nvSpPr>
      <xdr:spPr>
        <a:xfrm>
          <a:off x="8483111" y="1859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78497</xdr:rowOff>
    </xdr:from>
    <xdr:ext cx="534377" cy="259045"/>
    <xdr:sp macro="" textlink="">
      <xdr:nvSpPr>
        <xdr:cNvPr id="450" name="n_3mainValue【港湾・漁港】&#10;一人当たり有形固定資産（償却資産）額"/>
        <xdr:cNvSpPr txBox="1"/>
      </xdr:nvSpPr>
      <xdr:spPr>
        <a:xfrm>
          <a:off x="7594111" y="1859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75" name="直線コネクタ 474"/>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76"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77" name="直線コネクタ 476"/>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8"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9" name="直線コネクタ 47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80"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1" name="フローチャート: 判断 480"/>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82" name="フローチャート: 判断 481"/>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3" name="フローチャート: 判断 482"/>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4" name="フローチャート: 判断 483"/>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153035</xdr:rowOff>
    </xdr:from>
    <xdr:to>
      <xdr:col>85</xdr:col>
      <xdr:colOff>177800</xdr:colOff>
      <xdr:row>41</xdr:row>
      <xdr:rowOff>83185</xdr:rowOff>
    </xdr:to>
    <xdr:sp macro="" textlink="">
      <xdr:nvSpPr>
        <xdr:cNvPr id="490" name="楕円 489"/>
        <xdr:cNvSpPr/>
      </xdr:nvSpPr>
      <xdr:spPr>
        <a:xfrm>
          <a:off x="162687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131462</xdr:rowOff>
    </xdr:from>
    <xdr:ext cx="405111" cy="259045"/>
    <xdr:sp macro="" textlink="">
      <xdr:nvSpPr>
        <xdr:cNvPr id="491" name="【認定こども園・幼稚園・保育所】&#10;有形固定資産減価償却率該当値テキスト"/>
        <xdr:cNvSpPr txBox="1"/>
      </xdr:nvSpPr>
      <xdr:spPr>
        <a:xfrm>
          <a:off x="16357600"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42545</xdr:rowOff>
    </xdr:from>
    <xdr:to>
      <xdr:col>81</xdr:col>
      <xdr:colOff>101600</xdr:colOff>
      <xdr:row>41</xdr:row>
      <xdr:rowOff>144145</xdr:rowOff>
    </xdr:to>
    <xdr:sp macro="" textlink="">
      <xdr:nvSpPr>
        <xdr:cNvPr id="492" name="楕円 491"/>
        <xdr:cNvSpPr/>
      </xdr:nvSpPr>
      <xdr:spPr>
        <a:xfrm>
          <a:off x="15430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32385</xdr:rowOff>
    </xdr:from>
    <xdr:to>
      <xdr:col>85</xdr:col>
      <xdr:colOff>127000</xdr:colOff>
      <xdr:row>41</xdr:row>
      <xdr:rowOff>93345</xdr:rowOff>
    </xdr:to>
    <xdr:cxnSp macro="">
      <xdr:nvCxnSpPr>
        <xdr:cNvPr id="493" name="直線コネクタ 492"/>
        <xdr:cNvCxnSpPr/>
      </xdr:nvCxnSpPr>
      <xdr:spPr>
        <a:xfrm flipV="1">
          <a:off x="15481300" y="706183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80645</xdr:rowOff>
    </xdr:from>
    <xdr:to>
      <xdr:col>76</xdr:col>
      <xdr:colOff>165100</xdr:colOff>
      <xdr:row>39</xdr:row>
      <xdr:rowOff>10795</xdr:rowOff>
    </xdr:to>
    <xdr:sp macro="" textlink="">
      <xdr:nvSpPr>
        <xdr:cNvPr id="494" name="楕円 493"/>
        <xdr:cNvSpPr/>
      </xdr:nvSpPr>
      <xdr:spPr>
        <a:xfrm>
          <a:off x="14541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131445</xdr:rowOff>
    </xdr:from>
    <xdr:to>
      <xdr:col>81</xdr:col>
      <xdr:colOff>50800</xdr:colOff>
      <xdr:row>41</xdr:row>
      <xdr:rowOff>93345</xdr:rowOff>
    </xdr:to>
    <xdr:cxnSp macro="">
      <xdr:nvCxnSpPr>
        <xdr:cNvPr id="495" name="直線コネクタ 494"/>
        <xdr:cNvCxnSpPr/>
      </xdr:nvCxnSpPr>
      <xdr:spPr>
        <a:xfrm>
          <a:off x="14592300" y="6646545"/>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132080</xdr:rowOff>
    </xdr:from>
    <xdr:to>
      <xdr:col>72</xdr:col>
      <xdr:colOff>38100</xdr:colOff>
      <xdr:row>39</xdr:row>
      <xdr:rowOff>62230</xdr:rowOff>
    </xdr:to>
    <xdr:sp macro="" textlink="">
      <xdr:nvSpPr>
        <xdr:cNvPr id="496" name="楕円 495"/>
        <xdr:cNvSpPr/>
      </xdr:nvSpPr>
      <xdr:spPr>
        <a:xfrm>
          <a:off x="1365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131445</xdr:rowOff>
    </xdr:from>
    <xdr:to>
      <xdr:col>76</xdr:col>
      <xdr:colOff>114300</xdr:colOff>
      <xdr:row>39</xdr:row>
      <xdr:rowOff>11430</xdr:rowOff>
    </xdr:to>
    <xdr:cxnSp macro="">
      <xdr:nvCxnSpPr>
        <xdr:cNvPr id="497" name="直線コネクタ 496"/>
        <xdr:cNvCxnSpPr/>
      </xdr:nvCxnSpPr>
      <xdr:spPr>
        <a:xfrm flipV="1">
          <a:off x="13703300" y="66465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98"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99"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00"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135272</xdr:rowOff>
    </xdr:from>
    <xdr:ext cx="405111" cy="259045"/>
    <xdr:sp macro="" textlink="">
      <xdr:nvSpPr>
        <xdr:cNvPr id="501" name="n_1mainValue【認定こども園・幼稚園・保育所】&#10;有形固定資産減価償却率"/>
        <xdr:cNvSpPr txBox="1"/>
      </xdr:nvSpPr>
      <xdr:spPr>
        <a:xfrm>
          <a:off x="15266044"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1922</xdr:rowOff>
    </xdr:from>
    <xdr:ext cx="405111" cy="259045"/>
    <xdr:sp macro="" textlink="">
      <xdr:nvSpPr>
        <xdr:cNvPr id="502" name="n_2mainValue【認定こども園・幼稚園・保育所】&#10;有形固定資産減価償却率"/>
        <xdr:cNvSpPr txBox="1"/>
      </xdr:nvSpPr>
      <xdr:spPr>
        <a:xfrm>
          <a:off x="14389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53357</xdr:rowOff>
    </xdr:from>
    <xdr:ext cx="405111" cy="259045"/>
    <xdr:sp macro="" textlink="">
      <xdr:nvSpPr>
        <xdr:cNvPr id="503" name="n_3mainValue【認定こども園・幼稚園・保育所】&#10;有形固定資産減価償却率"/>
        <xdr:cNvSpPr txBox="1"/>
      </xdr:nvSpPr>
      <xdr:spPr>
        <a:xfrm>
          <a:off x="13500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5" name="テキスト ボックス 51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7" name="テキスト ボックス 51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9" name="テキスト ボックス 5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1" name="テキスト ボックス 52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3" name="テキスト ボックス 52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27" name="直線コネクタ 52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2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29" name="直線コネクタ 52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3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31" name="直線コネクタ 53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3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33" name="フローチャート: 判断 53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34" name="フローチャート: 判断 53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35" name="フローチャート: 判断 53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10160</xdr:rowOff>
    </xdr:from>
    <xdr:to>
      <xdr:col>102</xdr:col>
      <xdr:colOff>165100</xdr:colOff>
      <xdr:row>39</xdr:row>
      <xdr:rowOff>111760</xdr:rowOff>
    </xdr:to>
    <xdr:sp macro="" textlink="">
      <xdr:nvSpPr>
        <xdr:cNvPr id="536" name="フローチャート: 判断 535"/>
        <xdr:cNvSpPr/>
      </xdr:nvSpPr>
      <xdr:spPr>
        <a:xfrm>
          <a:off x="19494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151130</xdr:rowOff>
    </xdr:from>
    <xdr:to>
      <xdr:col>116</xdr:col>
      <xdr:colOff>114300</xdr:colOff>
      <xdr:row>36</xdr:row>
      <xdr:rowOff>81280</xdr:rowOff>
    </xdr:to>
    <xdr:sp macro="" textlink="">
      <xdr:nvSpPr>
        <xdr:cNvPr id="542" name="楕円 541"/>
        <xdr:cNvSpPr/>
      </xdr:nvSpPr>
      <xdr:spPr>
        <a:xfrm>
          <a:off x="22110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2557</xdr:rowOff>
    </xdr:from>
    <xdr:ext cx="469744" cy="259045"/>
    <xdr:sp macro="" textlink="">
      <xdr:nvSpPr>
        <xdr:cNvPr id="543" name="【認定こども園・幼稚園・保育所】&#10;一人当たり面積該当値テキスト"/>
        <xdr:cNvSpPr txBox="1"/>
      </xdr:nvSpPr>
      <xdr:spPr>
        <a:xfrm>
          <a:off x="22199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162560</xdr:rowOff>
    </xdr:from>
    <xdr:to>
      <xdr:col>112</xdr:col>
      <xdr:colOff>38100</xdr:colOff>
      <xdr:row>36</xdr:row>
      <xdr:rowOff>92710</xdr:rowOff>
    </xdr:to>
    <xdr:sp macro="" textlink="">
      <xdr:nvSpPr>
        <xdr:cNvPr id="544" name="楕円 543"/>
        <xdr:cNvSpPr/>
      </xdr:nvSpPr>
      <xdr:spPr>
        <a:xfrm>
          <a:off x="21272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30480</xdr:rowOff>
    </xdr:from>
    <xdr:to>
      <xdr:col>116</xdr:col>
      <xdr:colOff>63500</xdr:colOff>
      <xdr:row>36</xdr:row>
      <xdr:rowOff>41910</xdr:rowOff>
    </xdr:to>
    <xdr:cxnSp macro="">
      <xdr:nvCxnSpPr>
        <xdr:cNvPr id="545" name="直線コネクタ 544"/>
        <xdr:cNvCxnSpPr/>
      </xdr:nvCxnSpPr>
      <xdr:spPr>
        <a:xfrm flipV="1">
          <a:off x="21323300" y="62026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71120</xdr:rowOff>
    </xdr:from>
    <xdr:to>
      <xdr:col>107</xdr:col>
      <xdr:colOff>101600</xdr:colOff>
      <xdr:row>38</xdr:row>
      <xdr:rowOff>1270</xdr:rowOff>
    </xdr:to>
    <xdr:sp macro="" textlink="">
      <xdr:nvSpPr>
        <xdr:cNvPr id="546" name="楕円 545"/>
        <xdr:cNvSpPr/>
      </xdr:nvSpPr>
      <xdr:spPr>
        <a:xfrm>
          <a:off x="2038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41910</xdr:rowOff>
    </xdr:from>
    <xdr:to>
      <xdr:col>111</xdr:col>
      <xdr:colOff>177800</xdr:colOff>
      <xdr:row>37</xdr:row>
      <xdr:rowOff>121920</xdr:rowOff>
    </xdr:to>
    <xdr:cxnSp macro="">
      <xdr:nvCxnSpPr>
        <xdr:cNvPr id="547" name="直線コネクタ 546"/>
        <xdr:cNvCxnSpPr/>
      </xdr:nvCxnSpPr>
      <xdr:spPr>
        <a:xfrm flipV="1">
          <a:off x="20434300" y="621411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40640</xdr:rowOff>
    </xdr:from>
    <xdr:to>
      <xdr:col>102</xdr:col>
      <xdr:colOff>165100</xdr:colOff>
      <xdr:row>37</xdr:row>
      <xdr:rowOff>142240</xdr:rowOff>
    </xdr:to>
    <xdr:sp macro="" textlink="">
      <xdr:nvSpPr>
        <xdr:cNvPr id="548" name="楕円 547"/>
        <xdr:cNvSpPr/>
      </xdr:nvSpPr>
      <xdr:spPr>
        <a:xfrm>
          <a:off x="19494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91440</xdr:rowOff>
    </xdr:from>
    <xdr:to>
      <xdr:col>107</xdr:col>
      <xdr:colOff>50800</xdr:colOff>
      <xdr:row>37</xdr:row>
      <xdr:rowOff>121920</xdr:rowOff>
    </xdr:to>
    <xdr:cxnSp macro="">
      <xdr:nvCxnSpPr>
        <xdr:cNvPr id="549" name="直線コネクタ 548"/>
        <xdr:cNvCxnSpPr/>
      </xdr:nvCxnSpPr>
      <xdr:spPr>
        <a:xfrm>
          <a:off x="19545300" y="64350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50"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51"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102887</xdr:rowOff>
    </xdr:from>
    <xdr:ext cx="469744" cy="259045"/>
    <xdr:sp macro="" textlink="">
      <xdr:nvSpPr>
        <xdr:cNvPr id="552" name="n_3aveValue【認定こども園・幼稚園・保育所】&#10;一人当たり面積"/>
        <xdr:cNvSpPr txBox="1"/>
      </xdr:nvSpPr>
      <xdr:spPr>
        <a:xfrm>
          <a:off x="19310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109237</xdr:rowOff>
    </xdr:from>
    <xdr:ext cx="469744" cy="259045"/>
    <xdr:sp macro="" textlink="">
      <xdr:nvSpPr>
        <xdr:cNvPr id="553" name="n_1mainValue【認定こども園・幼稚園・保育所】&#10;一人当たり面積"/>
        <xdr:cNvSpPr txBox="1"/>
      </xdr:nvSpPr>
      <xdr:spPr>
        <a:xfrm>
          <a:off x="21075727"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17797</xdr:rowOff>
    </xdr:from>
    <xdr:ext cx="469744" cy="259045"/>
    <xdr:sp macro="" textlink="">
      <xdr:nvSpPr>
        <xdr:cNvPr id="554" name="n_2mainValue【認定こども園・幼稚園・保育所】&#10;一人当たり面積"/>
        <xdr:cNvSpPr txBox="1"/>
      </xdr:nvSpPr>
      <xdr:spPr>
        <a:xfrm>
          <a:off x="20199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158767</xdr:rowOff>
    </xdr:from>
    <xdr:ext cx="469744" cy="259045"/>
    <xdr:sp macro="" textlink="">
      <xdr:nvSpPr>
        <xdr:cNvPr id="555" name="n_3mainValue【認定こども園・幼稚園・保育所】&#10;一人当たり面積"/>
        <xdr:cNvSpPr txBox="1"/>
      </xdr:nvSpPr>
      <xdr:spPr>
        <a:xfrm>
          <a:off x="19310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6" name="テキスト ボックス 5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8" name="テキスト ボックス 5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8" name="テキスト ボックス 5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82" name="直線コネクタ 581"/>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83"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84" name="直線コネクタ 583"/>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8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86" name="直線コネクタ 58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87"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88" name="フローチャート: 判断 58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89" name="フローチャート: 判断 58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0" name="フローチャート: 判断 589"/>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39007</xdr:rowOff>
    </xdr:from>
    <xdr:to>
      <xdr:col>72</xdr:col>
      <xdr:colOff>38100</xdr:colOff>
      <xdr:row>61</xdr:row>
      <xdr:rowOff>140607</xdr:rowOff>
    </xdr:to>
    <xdr:sp macro="" textlink="">
      <xdr:nvSpPr>
        <xdr:cNvPr id="591" name="フローチャート: 判断 590"/>
        <xdr:cNvSpPr/>
      </xdr:nvSpPr>
      <xdr:spPr>
        <a:xfrm>
          <a:off x="1365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597" name="楕円 596"/>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598" name="【学校施設】&#10;有形固定資産減価償却率該当値テキスト"/>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14515</xdr:rowOff>
    </xdr:from>
    <xdr:to>
      <xdr:col>81</xdr:col>
      <xdr:colOff>101600</xdr:colOff>
      <xdr:row>58</xdr:row>
      <xdr:rowOff>116115</xdr:rowOff>
    </xdr:to>
    <xdr:sp macro="" textlink="">
      <xdr:nvSpPr>
        <xdr:cNvPr id="599" name="楕円 598"/>
        <xdr:cNvSpPr/>
      </xdr:nvSpPr>
      <xdr:spPr>
        <a:xfrm>
          <a:off x="15430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65315</xdr:rowOff>
    </xdr:to>
    <xdr:cxnSp macro="">
      <xdr:nvCxnSpPr>
        <xdr:cNvPr id="600" name="直線コネクタ 599"/>
        <xdr:cNvCxnSpPr/>
      </xdr:nvCxnSpPr>
      <xdr:spPr>
        <a:xfrm flipV="1">
          <a:off x="15481300" y="99604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14515</xdr:rowOff>
    </xdr:from>
    <xdr:to>
      <xdr:col>76</xdr:col>
      <xdr:colOff>165100</xdr:colOff>
      <xdr:row>58</xdr:row>
      <xdr:rowOff>116115</xdr:rowOff>
    </xdr:to>
    <xdr:sp macro="" textlink="">
      <xdr:nvSpPr>
        <xdr:cNvPr id="601" name="楕円 600"/>
        <xdr:cNvSpPr/>
      </xdr:nvSpPr>
      <xdr:spPr>
        <a:xfrm>
          <a:off x="14541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65315</xdr:rowOff>
    </xdr:from>
    <xdr:to>
      <xdr:col>81</xdr:col>
      <xdr:colOff>50800</xdr:colOff>
      <xdr:row>58</xdr:row>
      <xdr:rowOff>65315</xdr:rowOff>
    </xdr:to>
    <xdr:cxnSp macro="">
      <xdr:nvCxnSpPr>
        <xdr:cNvPr id="602" name="直線コネクタ 601"/>
        <xdr:cNvCxnSpPr/>
      </xdr:nvCxnSpPr>
      <xdr:spPr>
        <a:xfrm>
          <a:off x="14592300" y="10009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603" name="楕円 602"/>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65315</xdr:rowOff>
    </xdr:from>
    <xdr:to>
      <xdr:col>76</xdr:col>
      <xdr:colOff>114300</xdr:colOff>
      <xdr:row>58</xdr:row>
      <xdr:rowOff>81643</xdr:rowOff>
    </xdr:to>
    <xdr:cxnSp macro="">
      <xdr:nvCxnSpPr>
        <xdr:cNvPr id="604" name="直線コネクタ 603"/>
        <xdr:cNvCxnSpPr/>
      </xdr:nvCxnSpPr>
      <xdr:spPr>
        <a:xfrm flipV="1">
          <a:off x="13703300" y="10009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605"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06"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07" name="n_3aveValue【学校施設】&#10;有形固定資産減価償却率"/>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132642</xdr:rowOff>
    </xdr:from>
    <xdr:ext cx="405111" cy="259045"/>
    <xdr:sp macro="" textlink="">
      <xdr:nvSpPr>
        <xdr:cNvPr id="608" name="n_1mainValue【学校施設】&#10;有形固定資産減価償却率"/>
        <xdr:cNvSpPr txBox="1"/>
      </xdr:nvSpPr>
      <xdr:spPr>
        <a:xfrm>
          <a:off x="152660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132642</xdr:rowOff>
    </xdr:from>
    <xdr:ext cx="405111" cy="259045"/>
    <xdr:sp macro="" textlink="">
      <xdr:nvSpPr>
        <xdr:cNvPr id="609" name="n_2mainValue【学校施設】&#10;有形固定資産減価償却率"/>
        <xdr:cNvSpPr txBox="1"/>
      </xdr:nvSpPr>
      <xdr:spPr>
        <a:xfrm>
          <a:off x="14389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610" name="n_3mainValue【学校施設】&#10;有形固定資産減価償却率"/>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22" name="直線コネクタ 62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23" name="テキスト ボックス 62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4" name="直線コネクタ 62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5" name="テキスト ボックス 62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6" name="直線コネクタ 62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7" name="テキスト ボックス 62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30" name="直線コネクタ 62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31" name="テキスト ボックス 63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2" name="直線コネクタ 63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33" name="テキスト ボックス 63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34" name="直線コネクタ 63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5" name="テキスト ボックス 63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39" name="直線コネクタ 638"/>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40"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41" name="直線コネクタ 640"/>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42"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43" name="直線コネクタ 642"/>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44"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45" name="フローチャート: 判断 644"/>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46" name="フローチャート: 判断 645"/>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47" name="フローチャート: 判断 646"/>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164465</xdr:rowOff>
    </xdr:from>
    <xdr:to>
      <xdr:col>102</xdr:col>
      <xdr:colOff>165100</xdr:colOff>
      <xdr:row>60</xdr:row>
      <xdr:rowOff>94615</xdr:rowOff>
    </xdr:to>
    <xdr:sp macro="" textlink="">
      <xdr:nvSpPr>
        <xdr:cNvPr id="648" name="フローチャート: 判断 647"/>
        <xdr:cNvSpPr/>
      </xdr:nvSpPr>
      <xdr:spPr>
        <a:xfrm>
          <a:off x="19494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8255</xdr:rowOff>
    </xdr:from>
    <xdr:to>
      <xdr:col>116</xdr:col>
      <xdr:colOff>114300</xdr:colOff>
      <xdr:row>60</xdr:row>
      <xdr:rowOff>109855</xdr:rowOff>
    </xdr:to>
    <xdr:sp macro="" textlink="">
      <xdr:nvSpPr>
        <xdr:cNvPr id="654" name="楕円 653"/>
        <xdr:cNvSpPr/>
      </xdr:nvSpPr>
      <xdr:spPr>
        <a:xfrm>
          <a:off x="22110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31132</xdr:rowOff>
    </xdr:from>
    <xdr:ext cx="469744" cy="259045"/>
    <xdr:sp macro="" textlink="">
      <xdr:nvSpPr>
        <xdr:cNvPr id="655" name="【学校施設】&#10;一人当たり面積該当値テキスト"/>
        <xdr:cNvSpPr txBox="1"/>
      </xdr:nvSpPr>
      <xdr:spPr>
        <a:xfrm>
          <a:off x="22199600"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26353</xdr:rowOff>
    </xdr:from>
    <xdr:to>
      <xdr:col>112</xdr:col>
      <xdr:colOff>38100</xdr:colOff>
      <xdr:row>60</xdr:row>
      <xdr:rowOff>127953</xdr:rowOff>
    </xdr:to>
    <xdr:sp macro="" textlink="">
      <xdr:nvSpPr>
        <xdr:cNvPr id="656" name="楕円 655"/>
        <xdr:cNvSpPr/>
      </xdr:nvSpPr>
      <xdr:spPr>
        <a:xfrm>
          <a:off x="21272500" y="10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59055</xdr:rowOff>
    </xdr:from>
    <xdr:to>
      <xdr:col>116</xdr:col>
      <xdr:colOff>63500</xdr:colOff>
      <xdr:row>60</xdr:row>
      <xdr:rowOff>77153</xdr:rowOff>
    </xdr:to>
    <xdr:cxnSp macro="">
      <xdr:nvCxnSpPr>
        <xdr:cNvPr id="657" name="直線コネクタ 656"/>
        <xdr:cNvCxnSpPr/>
      </xdr:nvCxnSpPr>
      <xdr:spPr>
        <a:xfrm flipV="1">
          <a:off x="21323300" y="1034605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50165</xdr:rowOff>
    </xdr:from>
    <xdr:to>
      <xdr:col>107</xdr:col>
      <xdr:colOff>101600</xdr:colOff>
      <xdr:row>60</xdr:row>
      <xdr:rowOff>151765</xdr:rowOff>
    </xdr:to>
    <xdr:sp macro="" textlink="">
      <xdr:nvSpPr>
        <xdr:cNvPr id="658" name="楕円 657"/>
        <xdr:cNvSpPr/>
      </xdr:nvSpPr>
      <xdr:spPr>
        <a:xfrm>
          <a:off x="20383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77153</xdr:rowOff>
    </xdr:from>
    <xdr:to>
      <xdr:col>111</xdr:col>
      <xdr:colOff>177800</xdr:colOff>
      <xdr:row>60</xdr:row>
      <xdr:rowOff>100965</xdr:rowOff>
    </xdr:to>
    <xdr:cxnSp macro="">
      <xdr:nvCxnSpPr>
        <xdr:cNvPr id="659" name="直線コネクタ 658"/>
        <xdr:cNvCxnSpPr/>
      </xdr:nvCxnSpPr>
      <xdr:spPr>
        <a:xfrm flipV="1">
          <a:off x="20434300" y="10364153"/>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73025</xdr:rowOff>
    </xdr:from>
    <xdr:to>
      <xdr:col>102</xdr:col>
      <xdr:colOff>165100</xdr:colOff>
      <xdr:row>61</xdr:row>
      <xdr:rowOff>3175</xdr:rowOff>
    </xdr:to>
    <xdr:sp macro="" textlink="">
      <xdr:nvSpPr>
        <xdr:cNvPr id="660" name="楕円 659"/>
        <xdr:cNvSpPr/>
      </xdr:nvSpPr>
      <xdr:spPr>
        <a:xfrm>
          <a:off x="19494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100965</xdr:rowOff>
    </xdr:from>
    <xdr:to>
      <xdr:col>107</xdr:col>
      <xdr:colOff>50800</xdr:colOff>
      <xdr:row>60</xdr:row>
      <xdr:rowOff>123825</xdr:rowOff>
    </xdr:to>
    <xdr:cxnSp macro="">
      <xdr:nvCxnSpPr>
        <xdr:cNvPr id="661" name="直線コネクタ 660"/>
        <xdr:cNvCxnSpPr/>
      </xdr:nvCxnSpPr>
      <xdr:spPr>
        <a:xfrm flipV="1">
          <a:off x="19545300" y="103879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662"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663"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111142</xdr:rowOff>
    </xdr:from>
    <xdr:ext cx="469744" cy="259045"/>
    <xdr:sp macro="" textlink="">
      <xdr:nvSpPr>
        <xdr:cNvPr id="664" name="n_3aveValue【学校施設】&#10;一人当たり面積"/>
        <xdr:cNvSpPr txBox="1"/>
      </xdr:nvSpPr>
      <xdr:spPr>
        <a:xfrm>
          <a:off x="19310427"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144480</xdr:rowOff>
    </xdr:from>
    <xdr:ext cx="469744" cy="259045"/>
    <xdr:sp macro="" textlink="">
      <xdr:nvSpPr>
        <xdr:cNvPr id="665" name="n_1mainValue【学校施設】&#10;一人当たり面積"/>
        <xdr:cNvSpPr txBox="1"/>
      </xdr:nvSpPr>
      <xdr:spPr>
        <a:xfrm>
          <a:off x="21075727"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168292</xdr:rowOff>
    </xdr:from>
    <xdr:ext cx="469744" cy="259045"/>
    <xdr:sp macro="" textlink="">
      <xdr:nvSpPr>
        <xdr:cNvPr id="666" name="n_2mainValue【学校施設】&#10;一人当たり面積"/>
        <xdr:cNvSpPr txBox="1"/>
      </xdr:nvSpPr>
      <xdr:spPr>
        <a:xfrm>
          <a:off x="201994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165752</xdr:rowOff>
    </xdr:from>
    <xdr:ext cx="469744" cy="259045"/>
    <xdr:sp macro="" textlink="">
      <xdr:nvSpPr>
        <xdr:cNvPr id="667" name="n_3mainValue【学校施設】&#10;一人当たり面積"/>
        <xdr:cNvSpPr txBox="1"/>
      </xdr:nvSpPr>
      <xdr:spPr>
        <a:xfrm>
          <a:off x="19310427" y="1045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8" name="テキスト ボックス 6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9" name="直線コネクタ 6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80" name="テキスト ボックス 6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1" name="直線コネクタ 6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2" name="テキスト ボックス 6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3" name="直線コネクタ 6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4" name="テキスト ボックス 6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5" name="直線コネクタ 6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6" name="テキスト ボックス 6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7" name="直線コネクタ 6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8" name="テキスト ボックス 6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92" name="直線コネクタ 691"/>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93"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94" name="直線コネクタ 693"/>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6" name="直線コネクタ 69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97"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98" name="フローチャート: 判断 697"/>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99" name="フローチャート: 判断 698"/>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00" name="フローチャート: 判断 699"/>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701" name="フローチャート: 判断 700"/>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2539</xdr:rowOff>
    </xdr:from>
    <xdr:to>
      <xdr:col>85</xdr:col>
      <xdr:colOff>177800</xdr:colOff>
      <xdr:row>78</xdr:row>
      <xdr:rowOff>104139</xdr:rowOff>
    </xdr:to>
    <xdr:sp macro="" textlink="">
      <xdr:nvSpPr>
        <xdr:cNvPr id="707" name="楕円 706"/>
        <xdr:cNvSpPr/>
      </xdr:nvSpPr>
      <xdr:spPr>
        <a:xfrm>
          <a:off x="162687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88916</xdr:rowOff>
    </xdr:from>
    <xdr:ext cx="405111" cy="259045"/>
    <xdr:sp macro="" textlink="">
      <xdr:nvSpPr>
        <xdr:cNvPr id="708" name="【児童館】&#10;有形固定資産減価償却率該当値テキスト"/>
        <xdr:cNvSpPr txBox="1"/>
      </xdr:nvSpPr>
      <xdr:spPr>
        <a:xfrm>
          <a:off x="16357600" y="1329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13970</xdr:rowOff>
    </xdr:from>
    <xdr:to>
      <xdr:col>81</xdr:col>
      <xdr:colOff>101600</xdr:colOff>
      <xdr:row>78</xdr:row>
      <xdr:rowOff>115570</xdr:rowOff>
    </xdr:to>
    <xdr:sp macro="" textlink="">
      <xdr:nvSpPr>
        <xdr:cNvPr id="709" name="楕円 708"/>
        <xdr:cNvSpPr/>
      </xdr:nvSpPr>
      <xdr:spPr>
        <a:xfrm>
          <a:off x="15430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53339</xdr:rowOff>
    </xdr:from>
    <xdr:to>
      <xdr:col>85</xdr:col>
      <xdr:colOff>127000</xdr:colOff>
      <xdr:row>78</xdr:row>
      <xdr:rowOff>64770</xdr:rowOff>
    </xdr:to>
    <xdr:cxnSp macro="">
      <xdr:nvCxnSpPr>
        <xdr:cNvPr id="710" name="直線コネクタ 709"/>
        <xdr:cNvCxnSpPr/>
      </xdr:nvCxnSpPr>
      <xdr:spPr>
        <a:xfrm flipV="1">
          <a:off x="15481300" y="134264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25400</xdr:rowOff>
    </xdr:from>
    <xdr:to>
      <xdr:col>76</xdr:col>
      <xdr:colOff>165100</xdr:colOff>
      <xdr:row>78</xdr:row>
      <xdr:rowOff>127000</xdr:rowOff>
    </xdr:to>
    <xdr:sp macro="" textlink="">
      <xdr:nvSpPr>
        <xdr:cNvPr id="711" name="楕円 710"/>
        <xdr:cNvSpPr/>
      </xdr:nvSpPr>
      <xdr:spPr>
        <a:xfrm>
          <a:off x="14541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64770</xdr:rowOff>
    </xdr:from>
    <xdr:to>
      <xdr:col>81</xdr:col>
      <xdr:colOff>50800</xdr:colOff>
      <xdr:row>78</xdr:row>
      <xdr:rowOff>76200</xdr:rowOff>
    </xdr:to>
    <xdr:cxnSp macro="">
      <xdr:nvCxnSpPr>
        <xdr:cNvPr id="712" name="直線コネクタ 711"/>
        <xdr:cNvCxnSpPr/>
      </xdr:nvCxnSpPr>
      <xdr:spPr>
        <a:xfrm flipV="1">
          <a:off x="14592300" y="13437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38736</xdr:rowOff>
    </xdr:from>
    <xdr:to>
      <xdr:col>72</xdr:col>
      <xdr:colOff>38100</xdr:colOff>
      <xdr:row>78</xdr:row>
      <xdr:rowOff>140336</xdr:rowOff>
    </xdr:to>
    <xdr:sp macro="" textlink="">
      <xdr:nvSpPr>
        <xdr:cNvPr id="713" name="楕円 712"/>
        <xdr:cNvSpPr/>
      </xdr:nvSpPr>
      <xdr:spPr>
        <a:xfrm>
          <a:off x="13652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76200</xdr:rowOff>
    </xdr:from>
    <xdr:to>
      <xdr:col>76</xdr:col>
      <xdr:colOff>114300</xdr:colOff>
      <xdr:row>78</xdr:row>
      <xdr:rowOff>89536</xdr:rowOff>
    </xdr:to>
    <xdr:cxnSp macro="">
      <xdr:nvCxnSpPr>
        <xdr:cNvPr id="714" name="直線コネクタ 713"/>
        <xdr:cNvCxnSpPr/>
      </xdr:nvCxnSpPr>
      <xdr:spPr>
        <a:xfrm flipV="1">
          <a:off x="13703300" y="134493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715"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716"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717"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132097</xdr:rowOff>
    </xdr:from>
    <xdr:ext cx="405111" cy="259045"/>
    <xdr:sp macro="" textlink="">
      <xdr:nvSpPr>
        <xdr:cNvPr id="718" name="n_1mainValue【児童館】&#10;有形固定資産減価償却率"/>
        <xdr:cNvSpPr txBox="1"/>
      </xdr:nvSpPr>
      <xdr:spPr>
        <a:xfrm>
          <a:off x="152660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143527</xdr:rowOff>
    </xdr:from>
    <xdr:ext cx="405111" cy="259045"/>
    <xdr:sp macro="" textlink="">
      <xdr:nvSpPr>
        <xdr:cNvPr id="719" name="n_2mainValue【児童館】&#10;有形固定資産減価償却率"/>
        <xdr:cNvSpPr txBox="1"/>
      </xdr:nvSpPr>
      <xdr:spPr>
        <a:xfrm>
          <a:off x="14389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156863</xdr:rowOff>
    </xdr:from>
    <xdr:ext cx="405111" cy="259045"/>
    <xdr:sp macro="" textlink="">
      <xdr:nvSpPr>
        <xdr:cNvPr id="720" name="n_3mainValue【児童館】&#10;有形固定資産減価償却率"/>
        <xdr:cNvSpPr txBox="1"/>
      </xdr:nvSpPr>
      <xdr:spPr>
        <a:xfrm>
          <a:off x="135007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1" name="直線コネクタ 7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2" name="テキスト ボックス 7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3" name="直線コネクタ 7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4" name="テキスト ボックス 7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5" name="直線コネクタ 7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6" name="テキスト ボックス 7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7" name="直線コネクタ 7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8" name="テキスト ボックス 7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9" name="直線コネクタ 7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0" name="テキスト ボックス 7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44" name="直線コネクタ 743"/>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45"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46" name="直線コネクタ 74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47"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48" name="直線コネクタ 747"/>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49"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50" name="フローチャート: 判断 74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51" name="フローチャート: 判断 75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2" name="フローチャート: 判断 75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53" name="フローチャート: 判断 752"/>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759" name="楕円 758"/>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760" name="【児童館】&#10;一人当たり面積該当値テキスト"/>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761" name="楕円 760"/>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76200</xdr:rowOff>
    </xdr:to>
    <xdr:cxnSp macro="">
      <xdr:nvCxnSpPr>
        <xdr:cNvPr id="762" name="直線コネクタ 761"/>
        <xdr:cNvCxnSpPr/>
      </xdr:nvCxnSpPr>
      <xdr:spPr>
        <a:xfrm flipV="1">
          <a:off x="21323300" y="1394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25400</xdr:rowOff>
    </xdr:from>
    <xdr:to>
      <xdr:col>107</xdr:col>
      <xdr:colOff>101600</xdr:colOff>
      <xdr:row>81</xdr:row>
      <xdr:rowOff>127000</xdr:rowOff>
    </xdr:to>
    <xdr:sp macro="" textlink="">
      <xdr:nvSpPr>
        <xdr:cNvPr id="763" name="楕円 762"/>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76200</xdr:rowOff>
    </xdr:to>
    <xdr:cxnSp macro="">
      <xdr:nvCxnSpPr>
        <xdr:cNvPr id="764" name="直線コネクタ 763"/>
        <xdr:cNvCxnSpPr/>
      </xdr:nvCxnSpPr>
      <xdr:spPr>
        <a:xfrm>
          <a:off x="20434300" y="1396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65" name="楕円 764"/>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76200</xdr:rowOff>
    </xdr:from>
    <xdr:to>
      <xdr:col>107</xdr:col>
      <xdr:colOff>50800</xdr:colOff>
      <xdr:row>81</xdr:row>
      <xdr:rowOff>95250</xdr:rowOff>
    </xdr:to>
    <xdr:cxnSp macro="">
      <xdr:nvCxnSpPr>
        <xdr:cNvPr id="766" name="直線コネクタ 765"/>
        <xdr:cNvCxnSpPr/>
      </xdr:nvCxnSpPr>
      <xdr:spPr>
        <a:xfrm flipV="1">
          <a:off x="19545300" y="1396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67"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6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69" name="n_3aveValue【児童館】&#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770" name="n_1mainValue【児童館】&#10;一人当たり面積"/>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771" name="n_2mainValue【児童館】&#10;一人当たり面積"/>
        <xdr:cNvSpPr txBox="1"/>
      </xdr:nvSpPr>
      <xdr:spPr>
        <a:xfrm>
          <a:off x="20199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72" name="n_3mainValue【児童館】&#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3" name="正方形/長方形 7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4" name="正方形/長方形 7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5" name="正方形/長方形 7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6" name="正方形/長方形 7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7" name="正方形/長方形 7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8" name="正方形/長方形 7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9" name="正方形/長方形 7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正方形/長方形 7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1" name="テキスト ボックス 7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2" name="直線コネクタ 7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3" name="テキスト ボックス 78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4" name="直線コネクタ 7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5" name="テキスト ボックス 7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6" name="直線コネクタ 7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7" name="テキスト ボックス 7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8" name="直線コネクタ 7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9" name="テキスト ボックス 7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0" name="直線コネクタ 7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1" name="テキスト ボックス 7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2" name="直線コネクタ 7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3" name="テキスト ボックス 7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97" name="直線コネクタ 796"/>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98"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99" name="直線コネクタ 798"/>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80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1" name="直線コネクタ 80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802"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803" name="フローチャート: 判断 802"/>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04" name="フローチャート: 判断 803"/>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05" name="フローチャート: 判断 804"/>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806" name="フローチャート: 判断 805"/>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78739</xdr:rowOff>
    </xdr:from>
    <xdr:to>
      <xdr:col>85</xdr:col>
      <xdr:colOff>177800</xdr:colOff>
      <xdr:row>103</xdr:row>
      <xdr:rowOff>8889</xdr:rowOff>
    </xdr:to>
    <xdr:sp macro="" textlink="">
      <xdr:nvSpPr>
        <xdr:cNvPr id="812" name="楕円 811"/>
        <xdr:cNvSpPr/>
      </xdr:nvSpPr>
      <xdr:spPr>
        <a:xfrm>
          <a:off x="16268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101616</xdr:rowOff>
    </xdr:from>
    <xdr:ext cx="405111" cy="259045"/>
    <xdr:sp macro="" textlink="">
      <xdr:nvSpPr>
        <xdr:cNvPr id="813" name="【公民館】&#10;有形固定資産減価償却率該当値テキスト"/>
        <xdr:cNvSpPr txBox="1"/>
      </xdr:nvSpPr>
      <xdr:spPr>
        <a:xfrm>
          <a:off x="16357600"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120650</xdr:rowOff>
    </xdr:from>
    <xdr:to>
      <xdr:col>81</xdr:col>
      <xdr:colOff>101600</xdr:colOff>
      <xdr:row>103</xdr:row>
      <xdr:rowOff>50800</xdr:rowOff>
    </xdr:to>
    <xdr:sp macro="" textlink="">
      <xdr:nvSpPr>
        <xdr:cNvPr id="814" name="楕円 813"/>
        <xdr:cNvSpPr/>
      </xdr:nvSpPr>
      <xdr:spPr>
        <a:xfrm>
          <a:off x="15430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129539</xdr:rowOff>
    </xdr:from>
    <xdr:to>
      <xdr:col>85</xdr:col>
      <xdr:colOff>127000</xdr:colOff>
      <xdr:row>103</xdr:row>
      <xdr:rowOff>0</xdr:rowOff>
    </xdr:to>
    <xdr:cxnSp macro="">
      <xdr:nvCxnSpPr>
        <xdr:cNvPr id="815" name="直線コネクタ 814"/>
        <xdr:cNvCxnSpPr/>
      </xdr:nvCxnSpPr>
      <xdr:spPr>
        <a:xfrm flipV="1">
          <a:off x="15481300" y="176174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124461</xdr:rowOff>
    </xdr:from>
    <xdr:to>
      <xdr:col>76</xdr:col>
      <xdr:colOff>165100</xdr:colOff>
      <xdr:row>103</xdr:row>
      <xdr:rowOff>54611</xdr:rowOff>
    </xdr:to>
    <xdr:sp macro="" textlink="">
      <xdr:nvSpPr>
        <xdr:cNvPr id="816" name="楕円 815"/>
        <xdr:cNvSpPr/>
      </xdr:nvSpPr>
      <xdr:spPr>
        <a:xfrm>
          <a:off x="14541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0</xdr:rowOff>
    </xdr:from>
    <xdr:to>
      <xdr:col>81</xdr:col>
      <xdr:colOff>50800</xdr:colOff>
      <xdr:row>103</xdr:row>
      <xdr:rowOff>3811</xdr:rowOff>
    </xdr:to>
    <xdr:cxnSp macro="">
      <xdr:nvCxnSpPr>
        <xdr:cNvPr id="817" name="直線コネクタ 816"/>
        <xdr:cNvCxnSpPr/>
      </xdr:nvCxnSpPr>
      <xdr:spPr>
        <a:xfrm flipV="1">
          <a:off x="14592300" y="17659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818" name="楕円 817"/>
        <xdr:cNvSpPr/>
      </xdr:nvSpPr>
      <xdr:spPr>
        <a:xfrm>
          <a:off x="13652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3811</xdr:rowOff>
    </xdr:from>
    <xdr:to>
      <xdr:col>76</xdr:col>
      <xdr:colOff>114300</xdr:colOff>
      <xdr:row>103</xdr:row>
      <xdr:rowOff>45720</xdr:rowOff>
    </xdr:to>
    <xdr:cxnSp macro="">
      <xdr:nvCxnSpPr>
        <xdr:cNvPr id="819" name="直線コネクタ 818"/>
        <xdr:cNvCxnSpPr/>
      </xdr:nvCxnSpPr>
      <xdr:spPr>
        <a:xfrm flipV="1">
          <a:off x="13703300" y="17663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820"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821"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822"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67327</xdr:rowOff>
    </xdr:from>
    <xdr:ext cx="405111" cy="259045"/>
    <xdr:sp macro="" textlink="">
      <xdr:nvSpPr>
        <xdr:cNvPr id="823" name="n_1mainValue【公民館】&#10;有形固定資産減価償却率"/>
        <xdr:cNvSpPr txBox="1"/>
      </xdr:nvSpPr>
      <xdr:spPr>
        <a:xfrm>
          <a:off x="152660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71138</xdr:rowOff>
    </xdr:from>
    <xdr:ext cx="405111" cy="259045"/>
    <xdr:sp macro="" textlink="">
      <xdr:nvSpPr>
        <xdr:cNvPr id="824" name="n_2mainValue【公民館】&#10;有形固定資産減価償却率"/>
        <xdr:cNvSpPr txBox="1"/>
      </xdr:nvSpPr>
      <xdr:spPr>
        <a:xfrm>
          <a:off x="14389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825" name="n_3mainValue【公民館】&#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6" name="直線コネクタ 8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7" name="テキスト ボックス 8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8" name="直線コネクタ 8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9" name="テキスト ボックス 8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0" name="直線コネクタ 8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1" name="テキスト ボックス 8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2" name="直線コネクタ 8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3" name="テキスト ボックス 8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4" name="直線コネクタ 8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5" name="テキスト ボックス 8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49" name="直線コネクタ 848"/>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50"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51" name="直線コネクタ 850"/>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52"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53" name="直線コネクタ 852"/>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5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55" name="フローチャート: 判断 85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56" name="フローチャート: 判断 855"/>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57" name="フローチャート: 判断 856"/>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8" name="フローチャート: 判断 857"/>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864" name="楕円 863"/>
        <xdr:cNvSpPr/>
      </xdr:nvSpPr>
      <xdr:spPr>
        <a:xfrm>
          <a:off x="22110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87647</xdr:rowOff>
    </xdr:from>
    <xdr:ext cx="469744" cy="259045"/>
    <xdr:sp macro="" textlink="">
      <xdr:nvSpPr>
        <xdr:cNvPr id="865" name="【公民館】&#10;一人当たり面積該当値テキスト"/>
        <xdr:cNvSpPr txBox="1"/>
      </xdr:nvSpPr>
      <xdr:spPr>
        <a:xfrm>
          <a:off x="22199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866" name="楕円 865"/>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106</xdr:row>
      <xdr:rowOff>167639</xdr:rowOff>
    </xdr:to>
    <xdr:cxnSp macro="">
      <xdr:nvCxnSpPr>
        <xdr:cNvPr id="867" name="直線コネクタ 866"/>
        <xdr:cNvCxnSpPr/>
      </xdr:nvCxnSpPr>
      <xdr:spPr>
        <a:xfrm flipV="1">
          <a:off x="21323300" y="1833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120650</xdr:rowOff>
    </xdr:from>
    <xdr:to>
      <xdr:col>107</xdr:col>
      <xdr:colOff>101600</xdr:colOff>
      <xdr:row>107</xdr:row>
      <xdr:rowOff>50800</xdr:rowOff>
    </xdr:to>
    <xdr:sp macro="" textlink="">
      <xdr:nvSpPr>
        <xdr:cNvPr id="868" name="楕円 867"/>
        <xdr:cNvSpPr/>
      </xdr:nvSpPr>
      <xdr:spPr>
        <a:xfrm>
          <a:off x="20383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0</xdr:rowOff>
    </xdr:to>
    <xdr:cxnSp macro="">
      <xdr:nvCxnSpPr>
        <xdr:cNvPr id="869" name="直線コネクタ 868"/>
        <xdr:cNvCxnSpPr/>
      </xdr:nvCxnSpPr>
      <xdr:spPr>
        <a:xfrm flipV="1">
          <a:off x="20434300" y="18341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70" name="楕円 869"/>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0</xdr:rowOff>
    </xdr:from>
    <xdr:to>
      <xdr:col>107</xdr:col>
      <xdr:colOff>50800</xdr:colOff>
      <xdr:row>107</xdr:row>
      <xdr:rowOff>3811</xdr:rowOff>
    </xdr:to>
    <xdr:cxnSp macro="">
      <xdr:nvCxnSpPr>
        <xdr:cNvPr id="871" name="直線コネクタ 870"/>
        <xdr:cNvCxnSpPr/>
      </xdr:nvCxnSpPr>
      <xdr:spPr>
        <a:xfrm flipV="1">
          <a:off x="19545300" y="18345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872"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73"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74" name="n_3aveValue【公民館】&#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875" name="n_1main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876" name="n_2main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77" name="n_3main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施設の有形固定資産減価償却率については、多くの施設で全国平均及び和歌山県平均を上回っており、類似団体と比較しても高い水準にある。これは、類似団体に比べ多くの公共施設が老朽化していると考えられるため、今後は、一人当たりの施設量を考慮しながら、公共施設等総合管理計画に基づき、適正な維持管理を進めていく必要がある。</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51,079
50,861
101.06
23,858,873
23,489,935
237,795
13,810,087
32,725,373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72" name="楕円 71"/>
        <xdr:cNvSpPr/>
      </xdr:nvSpPr>
      <xdr:spPr>
        <a:xfrm>
          <a:off x="4584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101799</xdr:rowOff>
    </xdr:from>
    <xdr:ext cx="405111" cy="259045"/>
    <xdr:sp macro="" textlink="">
      <xdr:nvSpPr>
        <xdr:cNvPr id="73" name="【図書館】&#10;有形固定資産減価償却率該当値テキスト"/>
        <xdr:cNvSpPr txBox="1"/>
      </xdr:nvSpPr>
      <xdr:spPr>
        <a:xfrm>
          <a:off x="4673600"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160927</xdr:rowOff>
    </xdr:from>
    <xdr:to>
      <xdr:col>20</xdr:col>
      <xdr:colOff>38100</xdr:colOff>
      <xdr:row>38</xdr:row>
      <xdr:rowOff>91077</xdr:rowOff>
    </xdr:to>
    <xdr:sp macro="" textlink="">
      <xdr:nvSpPr>
        <xdr:cNvPr id="74" name="楕円 73"/>
        <xdr:cNvSpPr/>
      </xdr:nvSpPr>
      <xdr:spPr>
        <a:xfrm>
          <a:off x="3746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2722</xdr:rowOff>
    </xdr:from>
    <xdr:to>
      <xdr:col>24</xdr:col>
      <xdr:colOff>63500</xdr:colOff>
      <xdr:row>38</xdr:row>
      <xdr:rowOff>40277</xdr:rowOff>
    </xdr:to>
    <xdr:cxnSp macro="">
      <xdr:nvCxnSpPr>
        <xdr:cNvPr id="75" name="直線コネクタ 74"/>
        <xdr:cNvCxnSpPr/>
      </xdr:nvCxnSpPr>
      <xdr:spPr>
        <a:xfrm flipV="1">
          <a:off x="3797300" y="651782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74386</xdr:rowOff>
    </xdr:from>
    <xdr:to>
      <xdr:col>15</xdr:col>
      <xdr:colOff>101600</xdr:colOff>
      <xdr:row>35</xdr:row>
      <xdr:rowOff>4536</xdr:rowOff>
    </xdr:to>
    <xdr:sp macro="" textlink="">
      <xdr:nvSpPr>
        <xdr:cNvPr id="76" name="楕円 75"/>
        <xdr:cNvSpPr/>
      </xdr:nvSpPr>
      <xdr:spPr>
        <a:xfrm>
          <a:off x="2857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125186</xdr:rowOff>
    </xdr:from>
    <xdr:to>
      <xdr:col>19</xdr:col>
      <xdr:colOff>177800</xdr:colOff>
      <xdr:row>38</xdr:row>
      <xdr:rowOff>40277</xdr:rowOff>
    </xdr:to>
    <xdr:cxnSp macro="">
      <xdr:nvCxnSpPr>
        <xdr:cNvPr id="77" name="直線コネクタ 76"/>
        <xdr:cNvCxnSpPr/>
      </xdr:nvCxnSpPr>
      <xdr:spPr>
        <a:xfrm>
          <a:off x="2908300" y="5954486"/>
          <a:ext cx="889000" cy="60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115207</xdr:rowOff>
    </xdr:from>
    <xdr:to>
      <xdr:col>10</xdr:col>
      <xdr:colOff>165100</xdr:colOff>
      <xdr:row>35</xdr:row>
      <xdr:rowOff>45357</xdr:rowOff>
    </xdr:to>
    <xdr:sp macro="" textlink="">
      <xdr:nvSpPr>
        <xdr:cNvPr id="78" name="楕円 77"/>
        <xdr:cNvSpPr/>
      </xdr:nvSpPr>
      <xdr:spPr>
        <a:xfrm>
          <a:off x="1968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125186</xdr:rowOff>
    </xdr:from>
    <xdr:to>
      <xdr:col>15</xdr:col>
      <xdr:colOff>50800</xdr:colOff>
      <xdr:row>34</xdr:row>
      <xdr:rowOff>166007</xdr:rowOff>
    </xdr:to>
    <xdr:cxnSp macro="">
      <xdr:nvCxnSpPr>
        <xdr:cNvPr id="79" name="直線コネクタ 78"/>
        <xdr:cNvCxnSpPr/>
      </xdr:nvCxnSpPr>
      <xdr:spPr>
        <a:xfrm flipV="1">
          <a:off x="2019300" y="59544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107604</xdr:rowOff>
    </xdr:from>
    <xdr:ext cx="405111" cy="259045"/>
    <xdr:sp macro="" textlink="">
      <xdr:nvSpPr>
        <xdr:cNvPr id="83" name="n_1main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21063</xdr:rowOff>
    </xdr:from>
    <xdr:ext cx="405111" cy="259045"/>
    <xdr:sp macro="" textlink="">
      <xdr:nvSpPr>
        <xdr:cNvPr id="84" name="n_2mainValue【図書館】&#10;有形固定資産減価償却率"/>
        <xdr:cNvSpPr txBox="1"/>
      </xdr:nvSpPr>
      <xdr:spPr>
        <a:xfrm>
          <a:off x="2705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61884</xdr:rowOff>
    </xdr:from>
    <xdr:ext cx="405111" cy="259045"/>
    <xdr:sp macro="" textlink="">
      <xdr:nvSpPr>
        <xdr:cNvPr id="85" name="n_3mainValue【図書館】&#10;有形固定資産減価償却率"/>
        <xdr:cNvSpPr txBox="1"/>
      </xdr:nvSpPr>
      <xdr:spPr>
        <a:xfrm>
          <a:off x="181674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8" name="フローチャート: 判断 117"/>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152400</xdr:rowOff>
    </xdr:from>
    <xdr:to>
      <xdr:col>55</xdr:col>
      <xdr:colOff>50800</xdr:colOff>
      <xdr:row>41</xdr:row>
      <xdr:rowOff>82550</xdr:rowOff>
    </xdr:to>
    <xdr:sp macro="" textlink="">
      <xdr:nvSpPr>
        <xdr:cNvPr id="124" name="楕円 123"/>
        <xdr:cNvSpPr/>
      </xdr:nvSpPr>
      <xdr:spPr>
        <a:xfrm>
          <a:off x="104267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5"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152400</xdr:rowOff>
    </xdr:from>
    <xdr:to>
      <xdr:col>50</xdr:col>
      <xdr:colOff>165100</xdr:colOff>
      <xdr:row>41</xdr:row>
      <xdr:rowOff>82550</xdr:rowOff>
    </xdr:to>
    <xdr:sp macro="" textlink="">
      <xdr:nvSpPr>
        <xdr:cNvPr id="126" name="楕円 125"/>
        <xdr:cNvSpPr/>
      </xdr:nvSpPr>
      <xdr:spPr>
        <a:xfrm>
          <a:off x="9588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31750</xdr:rowOff>
    </xdr:from>
    <xdr:to>
      <xdr:col>55</xdr:col>
      <xdr:colOff>0</xdr:colOff>
      <xdr:row>41</xdr:row>
      <xdr:rowOff>31750</xdr:rowOff>
    </xdr:to>
    <xdr:cxnSp macro="">
      <xdr:nvCxnSpPr>
        <xdr:cNvPr id="127" name="直線コネクタ 126"/>
        <xdr:cNvCxnSpPr/>
      </xdr:nvCxnSpPr>
      <xdr:spPr>
        <a:xfrm>
          <a:off x="9639300" y="706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8" name="楕円 127"/>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41</xdr:row>
      <xdr:rowOff>31750</xdr:rowOff>
    </xdr:to>
    <xdr:cxnSp macro="">
      <xdr:nvCxnSpPr>
        <xdr:cNvPr id="129" name="直線コネクタ 128"/>
        <xdr:cNvCxnSpPr/>
      </xdr:nvCxnSpPr>
      <xdr:spPr>
        <a:xfrm>
          <a:off x="8750300" y="701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0" name="楕円 129"/>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1" name="直線コネクタ 130"/>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111777</xdr:rowOff>
    </xdr:from>
    <xdr:ext cx="469744" cy="259045"/>
    <xdr:sp macro="" textlink="">
      <xdr:nvSpPr>
        <xdr:cNvPr id="134" name="n_3aveValue【図書館】&#10;一人当たり面積"/>
        <xdr:cNvSpPr txBox="1"/>
      </xdr:nvSpPr>
      <xdr:spPr>
        <a:xfrm>
          <a:off x="7626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73677</xdr:rowOff>
    </xdr:from>
    <xdr:ext cx="469744" cy="259045"/>
    <xdr:sp macro="" textlink="">
      <xdr:nvSpPr>
        <xdr:cNvPr id="135" name="n_1mainValue【図書館】&#10;一人当たり面積"/>
        <xdr:cNvSpPr txBox="1"/>
      </xdr:nvSpPr>
      <xdr:spPr>
        <a:xfrm>
          <a:off x="93917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6"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37"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3084</xdr:rowOff>
    </xdr:from>
    <xdr:to>
      <xdr:col>10</xdr:col>
      <xdr:colOff>165100</xdr:colOff>
      <xdr:row>59</xdr:row>
      <xdr:rowOff>104684</xdr:rowOff>
    </xdr:to>
    <xdr:sp macro="" textlink="">
      <xdr:nvSpPr>
        <xdr:cNvPr id="172" name="フローチャート: 判断 171"/>
        <xdr:cNvSpPr/>
      </xdr:nvSpPr>
      <xdr:spPr>
        <a:xfrm>
          <a:off x="1968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42273</xdr:rowOff>
    </xdr:from>
    <xdr:to>
      <xdr:col>24</xdr:col>
      <xdr:colOff>114300</xdr:colOff>
      <xdr:row>58</xdr:row>
      <xdr:rowOff>143873</xdr:rowOff>
    </xdr:to>
    <xdr:sp macro="" textlink="">
      <xdr:nvSpPr>
        <xdr:cNvPr id="178" name="楕円 177"/>
        <xdr:cNvSpPr/>
      </xdr:nvSpPr>
      <xdr:spPr>
        <a:xfrm>
          <a:off x="45847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65150</xdr:rowOff>
    </xdr:from>
    <xdr:ext cx="405111" cy="259045"/>
    <xdr:sp macro="" textlink="">
      <xdr:nvSpPr>
        <xdr:cNvPr id="179" name="【体育館・プール】&#10;有形固定資産減価償却率該当値テキスト"/>
        <xdr:cNvSpPr txBox="1"/>
      </xdr:nvSpPr>
      <xdr:spPr>
        <a:xfrm>
          <a:off x="4673600"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81462</xdr:rowOff>
    </xdr:from>
    <xdr:to>
      <xdr:col>20</xdr:col>
      <xdr:colOff>38100</xdr:colOff>
      <xdr:row>59</xdr:row>
      <xdr:rowOff>11612</xdr:rowOff>
    </xdr:to>
    <xdr:sp macro="" textlink="">
      <xdr:nvSpPr>
        <xdr:cNvPr id="180" name="楕円 179"/>
        <xdr:cNvSpPr/>
      </xdr:nvSpPr>
      <xdr:spPr>
        <a:xfrm>
          <a:off x="3746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93073</xdr:rowOff>
    </xdr:from>
    <xdr:to>
      <xdr:col>24</xdr:col>
      <xdr:colOff>63500</xdr:colOff>
      <xdr:row>58</xdr:row>
      <xdr:rowOff>132262</xdr:rowOff>
    </xdr:to>
    <xdr:cxnSp macro="">
      <xdr:nvCxnSpPr>
        <xdr:cNvPr id="181" name="直線コネクタ 180"/>
        <xdr:cNvCxnSpPr/>
      </xdr:nvCxnSpPr>
      <xdr:spPr>
        <a:xfrm flipV="1">
          <a:off x="3797300" y="1003717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125549</xdr:rowOff>
    </xdr:from>
    <xdr:to>
      <xdr:col>15</xdr:col>
      <xdr:colOff>101600</xdr:colOff>
      <xdr:row>59</xdr:row>
      <xdr:rowOff>55699</xdr:rowOff>
    </xdr:to>
    <xdr:sp macro="" textlink="">
      <xdr:nvSpPr>
        <xdr:cNvPr id="182" name="楕円 181"/>
        <xdr:cNvSpPr/>
      </xdr:nvSpPr>
      <xdr:spPr>
        <a:xfrm>
          <a:off x="2857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132262</xdr:rowOff>
    </xdr:from>
    <xdr:to>
      <xdr:col>19</xdr:col>
      <xdr:colOff>177800</xdr:colOff>
      <xdr:row>59</xdr:row>
      <xdr:rowOff>4899</xdr:rowOff>
    </xdr:to>
    <xdr:cxnSp macro="">
      <xdr:nvCxnSpPr>
        <xdr:cNvPr id="183" name="直線コネクタ 182"/>
        <xdr:cNvCxnSpPr/>
      </xdr:nvCxnSpPr>
      <xdr:spPr>
        <a:xfrm flipV="1">
          <a:off x="2908300" y="100763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84" name="楕円 183"/>
        <xdr:cNvSpPr/>
      </xdr:nvSpPr>
      <xdr:spPr>
        <a:xfrm>
          <a:off x="1968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4899</xdr:rowOff>
    </xdr:from>
    <xdr:to>
      <xdr:col>15</xdr:col>
      <xdr:colOff>50800</xdr:colOff>
      <xdr:row>59</xdr:row>
      <xdr:rowOff>13063</xdr:rowOff>
    </xdr:to>
    <xdr:cxnSp macro="">
      <xdr:nvCxnSpPr>
        <xdr:cNvPr id="185" name="直線コネクタ 184"/>
        <xdr:cNvCxnSpPr/>
      </xdr:nvCxnSpPr>
      <xdr:spPr>
        <a:xfrm flipV="1">
          <a:off x="2019300" y="101204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95811</xdr:rowOff>
    </xdr:from>
    <xdr:ext cx="405111" cy="259045"/>
    <xdr:sp macro="" textlink="">
      <xdr:nvSpPr>
        <xdr:cNvPr id="188" name="n_3aveValue【体育館・プール】&#10;有形固定資産減価償却率"/>
        <xdr:cNvSpPr txBox="1"/>
      </xdr:nvSpPr>
      <xdr:spPr>
        <a:xfrm>
          <a:off x="1816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28139</xdr:rowOff>
    </xdr:from>
    <xdr:ext cx="405111" cy="259045"/>
    <xdr:sp macro="" textlink="">
      <xdr:nvSpPr>
        <xdr:cNvPr id="189" name="n_1mainValue【体育館・プール】&#10;有形固定資産減価償却率"/>
        <xdr:cNvSpPr txBox="1"/>
      </xdr:nvSpPr>
      <xdr:spPr>
        <a:xfrm>
          <a:off x="35820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46826</xdr:rowOff>
    </xdr:from>
    <xdr:ext cx="405111" cy="259045"/>
    <xdr:sp macro="" textlink="">
      <xdr:nvSpPr>
        <xdr:cNvPr id="190" name="n_2mainValue【体育館・プール】&#10;有形固定資産減価償却率"/>
        <xdr:cNvSpPr txBox="1"/>
      </xdr:nvSpPr>
      <xdr:spPr>
        <a:xfrm>
          <a:off x="2705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91" name="n_3mainValue【体育館・プー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124079</xdr:rowOff>
    </xdr:from>
    <xdr:to>
      <xdr:col>41</xdr:col>
      <xdr:colOff>101600</xdr:colOff>
      <xdr:row>64</xdr:row>
      <xdr:rowOff>54229</xdr:rowOff>
    </xdr:to>
    <xdr:sp macro="" textlink="">
      <xdr:nvSpPr>
        <xdr:cNvPr id="224" name="フローチャート: 判断 223"/>
        <xdr:cNvSpPr/>
      </xdr:nvSpPr>
      <xdr:spPr>
        <a:xfrm>
          <a:off x="7810500" y="1092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108077</xdr:rowOff>
    </xdr:from>
    <xdr:to>
      <xdr:col>55</xdr:col>
      <xdr:colOff>50800</xdr:colOff>
      <xdr:row>64</xdr:row>
      <xdr:rowOff>38227</xdr:rowOff>
    </xdr:to>
    <xdr:sp macro="" textlink="">
      <xdr:nvSpPr>
        <xdr:cNvPr id="230" name="楕円 229"/>
        <xdr:cNvSpPr/>
      </xdr:nvSpPr>
      <xdr:spPr>
        <a:xfrm>
          <a:off x="104267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109601</xdr:rowOff>
    </xdr:from>
    <xdr:to>
      <xdr:col>50</xdr:col>
      <xdr:colOff>165100</xdr:colOff>
      <xdr:row>64</xdr:row>
      <xdr:rowOff>39751</xdr:rowOff>
    </xdr:to>
    <xdr:sp macro="" textlink="">
      <xdr:nvSpPr>
        <xdr:cNvPr id="232" name="楕円 231"/>
        <xdr:cNvSpPr/>
      </xdr:nvSpPr>
      <xdr:spPr>
        <a:xfrm>
          <a:off x="9588500" y="109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158877</xdr:rowOff>
    </xdr:from>
    <xdr:to>
      <xdr:col>55</xdr:col>
      <xdr:colOff>0</xdr:colOff>
      <xdr:row>63</xdr:row>
      <xdr:rowOff>160401</xdr:rowOff>
    </xdr:to>
    <xdr:cxnSp macro="">
      <xdr:nvCxnSpPr>
        <xdr:cNvPr id="233" name="直線コネクタ 232"/>
        <xdr:cNvCxnSpPr/>
      </xdr:nvCxnSpPr>
      <xdr:spPr>
        <a:xfrm flipV="1">
          <a:off x="9639300" y="1096022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114554</xdr:rowOff>
    </xdr:from>
    <xdr:to>
      <xdr:col>46</xdr:col>
      <xdr:colOff>38100</xdr:colOff>
      <xdr:row>64</xdr:row>
      <xdr:rowOff>44704</xdr:rowOff>
    </xdr:to>
    <xdr:sp macro="" textlink="">
      <xdr:nvSpPr>
        <xdr:cNvPr id="234" name="楕円 233"/>
        <xdr:cNvSpPr/>
      </xdr:nvSpPr>
      <xdr:spPr>
        <a:xfrm>
          <a:off x="8699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160401</xdr:rowOff>
    </xdr:from>
    <xdr:to>
      <xdr:col>50</xdr:col>
      <xdr:colOff>114300</xdr:colOff>
      <xdr:row>63</xdr:row>
      <xdr:rowOff>165354</xdr:rowOff>
    </xdr:to>
    <xdr:cxnSp macro="">
      <xdr:nvCxnSpPr>
        <xdr:cNvPr id="235" name="直線コネクタ 234"/>
        <xdr:cNvCxnSpPr/>
      </xdr:nvCxnSpPr>
      <xdr:spPr>
        <a:xfrm flipV="1">
          <a:off x="8750300" y="1096175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115697</xdr:rowOff>
    </xdr:from>
    <xdr:to>
      <xdr:col>41</xdr:col>
      <xdr:colOff>101600</xdr:colOff>
      <xdr:row>64</xdr:row>
      <xdr:rowOff>45847</xdr:rowOff>
    </xdr:to>
    <xdr:sp macro="" textlink="">
      <xdr:nvSpPr>
        <xdr:cNvPr id="236" name="楕円 235"/>
        <xdr:cNvSpPr/>
      </xdr:nvSpPr>
      <xdr:spPr>
        <a:xfrm>
          <a:off x="78105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165354</xdr:rowOff>
    </xdr:from>
    <xdr:to>
      <xdr:col>45</xdr:col>
      <xdr:colOff>177800</xdr:colOff>
      <xdr:row>63</xdr:row>
      <xdr:rowOff>166497</xdr:rowOff>
    </xdr:to>
    <xdr:cxnSp macro="">
      <xdr:nvCxnSpPr>
        <xdr:cNvPr id="237" name="直線コネクタ 236"/>
        <xdr:cNvCxnSpPr/>
      </xdr:nvCxnSpPr>
      <xdr:spPr>
        <a:xfrm flipV="1">
          <a:off x="7861300" y="109667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45356</xdr:rowOff>
    </xdr:from>
    <xdr:ext cx="469744" cy="259045"/>
    <xdr:sp macro="" textlink="">
      <xdr:nvSpPr>
        <xdr:cNvPr id="240" name="n_3aveValue【体育館・プール】&#10;一人当たり面積"/>
        <xdr:cNvSpPr txBox="1"/>
      </xdr:nvSpPr>
      <xdr:spPr>
        <a:xfrm>
          <a:off x="7626427" y="1101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56278</xdr:rowOff>
    </xdr:from>
    <xdr:ext cx="469744" cy="259045"/>
    <xdr:sp macro="" textlink="">
      <xdr:nvSpPr>
        <xdr:cNvPr id="241" name="n_1main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61231</xdr:rowOff>
    </xdr:from>
    <xdr:ext cx="469744" cy="259045"/>
    <xdr:sp macro="" textlink="">
      <xdr:nvSpPr>
        <xdr:cNvPr id="242" name="n_2mainValue【体育館・プール】&#10;一人当たり面積"/>
        <xdr:cNvSpPr txBox="1"/>
      </xdr:nvSpPr>
      <xdr:spPr>
        <a:xfrm>
          <a:off x="8515427" y="1069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62374</xdr:rowOff>
    </xdr:from>
    <xdr:ext cx="469744" cy="259045"/>
    <xdr:sp macro="" textlink="">
      <xdr:nvSpPr>
        <xdr:cNvPr id="243" name="n_3mainValue【体育館・プール】&#10;一人当たり面積"/>
        <xdr:cNvSpPr txBox="1"/>
      </xdr:nvSpPr>
      <xdr:spPr>
        <a:xfrm>
          <a:off x="7626427" y="106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7" name="フローチャート: 判断 276"/>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145414</xdr:rowOff>
    </xdr:from>
    <xdr:to>
      <xdr:col>24</xdr:col>
      <xdr:colOff>114300</xdr:colOff>
      <xdr:row>81</xdr:row>
      <xdr:rowOff>75564</xdr:rowOff>
    </xdr:to>
    <xdr:sp macro="" textlink="">
      <xdr:nvSpPr>
        <xdr:cNvPr id="283" name="楕円 282"/>
        <xdr:cNvSpPr/>
      </xdr:nvSpPr>
      <xdr:spPr>
        <a:xfrm>
          <a:off x="45847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168291</xdr:rowOff>
    </xdr:from>
    <xdr:ext cx="405111" cy="259045"/>
    <xdr:sp macro="" textlink="">
      <xdr:nvSpPr>
        <xdr:cNvPr id="284" name="【福祉施設】&#10;有形固定資産減価償却率該当値テキスト"/>
        <xdr:cNvSpPr txBox="1"/>
      </xdr:nvSpPr>
      <xdr:spPr>
        <a:xfrm>
          <a:off x="46736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xdr:rowOff>
    </xdr:from>
    <xdr:to>
      <xdr:col>20</xdr:col>
      <xdr:colOff>38100</xdr:colOff>
      <xdr:row>81</xdr:row>
      <xdr:rowOff>117475</xdr:rowOff>
    </xdr:to>
    <xdr:sp macro="" textlink="">
      <xdr:nvSpPr>
        <xdr:cNvPr id="285" name="楕円 284"/>
        <xdr:cNvSpPr/>
      </xdr:nvSpPr>
      <xdr:spPr>
        <a:xfrm>
          <a:off x="3746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66675</xdr:rowOff>
    </xdr:to>
    <xdr:cxnSp macro="">
      <xdr:nvCxnSpPr>
        <xdr:cNvPr id="286" name="直線コネクタ 285"/>
        <xdr:cNvCxnSpPr/>
      </xdr:nvCxnSpPr>
      <xdr:spPr>
        <a:xfrm flipV="1">
          <a:off x="3797300" y="139122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57786</xdr:rowOff>
    </xdr:from>
    <xdr:to>
      <xdr:col>15</xdr:col>
      <xdr:colOff>101600</xdr:colOff>
      <xdr:row>81</xdr:row>
      <xdr:rowOff>159386</xdr:rowOff>
    </xdr:to>
    <xdr:sp macro="" textlink="">
      <xdr:nvSpPr>
        <xdr:cNvPr id="287" name="楕円 286"/>
        <xdr:cNvSpPr/>
      </xdr:nvSpPr>
      <xdr:spPr>
        <a:xfrm>
          <a:off x="2857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66675</xdr:rowOff>
    </xdr:from>
    <xdr:to>
      <xdr:col>19</xdr:col>
      <xdr:colOff>177800</xdr:colOff>
      <xdr:row>81</xdr:row>
      <xdr:rowOff>108586</xdr:rowOff>
    </xdr:to>
    <xdr:cxnSp macro="">
      <xdr:nvCxnSpPr>
        <xdr:cNvPr id="288" name="直線コネクタ 287"/>
        <xdr:cNvCxnSpPr/>
      </xdr:nvCxnSpPr>
      <xdr:spPr>
        <a:xfrm flipV="1">
          <a:off x="2908300" y="139541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289" name="楕円 288"/>
        <xdr:cNvSpPr/>
      </xdr:nvSpPr>
      <xdr:spPr>
        <a:xfrm>
          <a:off x="196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108586</xdr:rowOff>
    </xdr:from>
    <xdr:to>
      <xdr:col>15</xdr:col>
      <xdr:colOff>50800</xdr:colOff>
      <xdr:row>81</xdr:row>
      <xdr:rowOff>150495</xdr:rowOff>
    </xdr:to>
    <xdr:cxnSp macro="">
      <xdr:nvCxnSpPr>
        <xdr:cNvPr id="290" name="直線コネクタ 289"/>
        <xdr:cNvCxnSpPr/>
      </xdr:nvCxnSpPr>
      <xdr:spPr>
        <a:xfrm flipV="1">
          <a:off x="2019300" y="13996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3"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134002</xdr:rowOff>
    </xdr:from>
    <xdr:ext cx="405111" cy="259045"/>
    <xdr:sp macro="" textlink="">
      <xdr:nvSpPr>
        <xdr:cNvPr id="294" name="n_1mainValue【福祉施設】&#10;有形固定資産減価償却率"/>
        <xdr:cNvSpPr txBox="1"/>
      </xdr:nvSpPr>
      <xdr:spPr>
        <a:xfrm>
          <a:off x="35820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95" name="n_2mainValue【福祉施設】&#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46372</xdr:rowOff>
    </xdr:from>
    <xdr:ext cx="405111" cy="259045"/>
    <xdr:sp macro="" textlink="">
      <xdr:nvSpPr>
        <xdr:cNvPr id="296" name="n_3mainValue【福祉施設】&#10;有形固定資産減価償却率"/>
        <xdr:cNvSpPr txBox="1"/>
      </xdr:nvSpPr>
      <xdr:spPr>
        <a:xfrm>
          <a:off x="1816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31" name="フローチャート: 判断 330"/>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26488</xdr:rowOff>
    </xdr:from>
    <xdr:to>
      <xdr:col>55</xdr:col>
      <xdr:colOff>50800</xdr:colOff>
      <xdr:row>86</xdr:row>
      <xdr:rowOff>128088</xdr:rowOff>
    </xdr:to>
    <xdr:sp macro="" textlink="">
      <xdr:nvSpPr>
        <xdr:cNvPr id="337" name="楕円 336"/>
        <xdr:cNvSpPr/>
      </xdr:nvSpPr>
      <xdr:spPr>
        <a:xfrm>
          <a:off x="10426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112865</xdr:rowOff>
    </xdr:from>
    <xdr:ext cx="469744" cy="259045"/>
    <xdr:sp macro="" textlink="">
      <xdr:nvSpPr>
        <xdr:cNvPr id="338" name="【福祉施設】&#10;一人当たり面積該当値テキスト"/>
        <xdr:cNvSpPr txBox="1"/>
      </xdr:nvSpPr>
      <xdr:spPr>
        <a:xfrm>
          <a:off x="10515600" y="14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26488</xdr:rowOff>
    </xdr:from>
    <xdr:to>
      <xdr:col>50</xdr:col>
      <xdr:colOff>165100</xdr:colOff>
      <xdr:row>86</xdr:row>
      <xdr:rowOff>128088</xdr:rowOff>
    </xdr:to>
    <xdr:sp macro="" textlink="">
      <xdr:nvSpPr>
        <xdr:cNvPr id="339" name="楕円 338"/>
        <xdr:cNvSpPr/>
      </xdr:nvSpPr>
      <xdr:spPr>
        <a:xfrm>
          <a:off x="9588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77288</xdr:rowOff>
    </xdr:from>
    <xdr:to>
      <xdr:col>55</xdr:col>
      <xdr:colOff>0</xdr:colOff>
      <xdr:row>86</xdr:row>
      <xdr:rowOff>77288</xdr:rowOff>
    </xdr:to>
    <xdr:cxnSp macro="">
      <xdr:nvCxnSpPr>
        <xdr:cNvPr id="340" name="直線コネクタ 339"/>
        <xdr:cNvCxnSpPr/>
      </xdr:nvCxnSpPr>
      <xdr:spPr>
        <a:xfrm>
          <a:off x="9639300" y="1482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29755</xdr:rowOff>
    </xdr:from>
    <xdr:to>
      <xdr:col>46</xdr:col>
      <xdr:colOff>38100</xdr:colOff>
      <xdr:row>86</xdr:row>
      <xdr:rowOff>131355</xdr:rowOff>
    </xdr:to>
    <xdr:sp macro="" textlink="">
      <xdr:nvSpPr>
        <xdr:cNvPr id="341" name="楕円 340"/>
        <xdr:cNvSpPr/>
      </xdr:nvSpPr>
      <xdr:spPr>
        <a:xfrm>
          <a:off x="8699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77288</xdr:rowOff>
    </xdr:from>
    <xdr:to>
      <xdr:col>50</xdr:col>
      <xdr:colOff>114300</xdr:colOff>
      <xdr:row>86</xdr:row>
      <xdr:rowOff>80555</xdr:rowOff>
    </xdr:to>
    <xdr:cxnSp macro="">
      <xdr:nvCxnSpPr>
        <xdr:cNvPr id="342" name="直線コネクタ 341"/>
        <xdr:cNvCxnSpPr/>
      </xdr:nvCxnSpPr>
      <xdr:spPr>
        <a:xfrm flipV="1">
          <a:off x="8750300" y="1482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29755</xdr:rowOff>
    </xdr:from>
    <xdr:to>
      <xdr:col>41</xdr:col>
      <xdr:colOff>101600</xdr:colOff>
      <xdr:row>86</xdr:row>
      <xdr:rowOff>131355</xdr:rowOff>
    </xdr:to>
    <xdr:sp macro="" textlink="">
      <xdr:nvSpPr>
        <xdr:cNvPr id="343" name="楕円 342"/>
        <xdr:cNvSpPr/>
      </xdr:nvSpPr>
      <xdr:spPr>
        <a:xfrm>
          <a:off x="781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80555</xdr:rowOff>
    </xdr:from>
    <xdr:to>
      <xdr:col>45</xdr:col>
      <xdr:colOff>177800</xdr:colOff>
      <xdr:row>86</xdr:row>
      <xdr:rowOff>80555</xdr:rowOff>
    </xdr:to>
    <xdr:cxnSp macro="">
      <xdr:nvCxnSpPr>
        <xdr:cNvPr id="344" name="直線コネクタ 343"/>
        <xdr:cNvCxnSpPr/>
      </xdr:nvCxnSpPr>
      <xdr:spPr>
        <a:xfrm>
          <a:off x="7861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119215</xdr:rowOff>
    </xdr:from>
    <xdr:ext cx="469744" cy="259045"/>
    <xdr:sp macro="" textlink="">
      <xdr:nvSpPr>
        <xdr:cNvPr id="348" name="n_1mainValue【福祉施設】&#10;一人当たり面積"/>
        <xdr:cNvSpPr txBox="1"/>
      </xdr:nvSpPr>
      <xdr:spPr>
        <a:xfrm>
          <a:off x="9391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122482</xdr:rowOff>
    </xdr:from>
    <xdr:ext cx="469744" cy="259045"/>
    <xdr:sp macro="" textlink="">
      <xdr:nvSpPr>
        <xdr:cNvPr id="349" name="n_2mainValue【福祉施設】&#10;一人当たり面積"/>
        <xdr:cNvSpPr txBox="1"/>
      </xdr:nvSpPr>
      <xdr:spPr>
        <a:xfrm>
          <a:off x="8515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122482</xdr:rowOff>
    </xdr:from>
    <xdr:ext cx="469744" cy="259045"/>
    <xdr:sp macro="" textlink="">
      <xdr:nvSpPr>
        <xdr:cNvPr id="350" name="n_3mainValue【福祉施設】&#10;一人当たり面積"/>
        <xdr:cNvSpPr txBox="1"/>
      </xdr:nvSpPr>
      <xdr:spPr>
        <a:xfrm>
          <a:off x="7626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81"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5" name="フローチャート: 判断 384"/>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91" name="楕円 390"/>
        <xdr:cNvSpPr/>
      </xdr:nvSpPr>
      <xdr:spPr>
        <a:xfrm>
          <a:off x="4584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28320</xdr:rowOff>
    </xdr:from>
    <xdr:ext cx="405111" cy="259045"/>
    <xdr:sp macro="" textlink="">
      <xdr:nvSpPr>
        <xdr:cNvPr id="392" name="【市民会館】&#10;有形固定資産減価償却率該当値テキスト"/>
        <xdr:cNvSpPr txBox="1"/>
      </xdr:nvSpPr>
      <xdr:spPr>
        <a:xfrm>
          <a:off x="4673600"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393" name="楕円 392"/>
        <xdr:cNvSpPr/>
      </xdr:nvSpPr>
      <xdr:spPr>
        <a:xfrm>
          <a:off x="3746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136616</xdr:rowOff>
    </xdr:to>
    <xdr:cxnSp macro="">
      <xdr:nvCxnSpPr>
        <xdr:cNvPr id="394" name="直線コネクタ 393"/>
        <xdr:cNvCxnSpPr/>
      </xdr:nvCxnSpPr>
      <xdr:spPr>
        <a:xfrm flipV="1">
          <a:off x="3797300" y="179314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125005</xdr:rowOff>
    </xdr:from>
    <xdr:to>
      <xdr:col>15</xdr:col>
      <xdr:colOff>101600</xdr:colOff>
      <xdr:row>105</xdr:row>
      <xdr:rowOff>55155</xdr:rowOff>
    </xdr:to>
    <xdr:sp macro="" textlink="">
      <xdr:nvSpPr>
        <xdr:cNvPr id="395" name="楕円 394"/>
        <xdr:cNvSpPr/>
      </xdr:nvSpPr>
      <xdr:spPr>
        <a:xfrm>
          <a:off x="2857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105</xdr:row>
      <xdr:rowOff>4355</xdr:rowOff>
    </xdr:to>
    <xdr:cxnSp macro="">
      <xdr:nvCxnSpPr>
        <xdr:cNvPr id="396" name="直線コネクタ 395"/>
        <xdr:cNvCxnSpPr/>
      </xdr:nvCxnSpPr>
      <xdr:spPr>
        <a:xfrm flipV="1">
          <a:off x="2908300" y="179674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397" name="楕円 396"/>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4355</xdr:rowOff>
    </xdr:from>
    <xdr:to>
      <xdr:col>15</xdr:col>
      <xdr:colOff>50800</xdr:colOff>
      <xdr:row>105</xdr:row>
      <xdr:rowOff>41911</xdr:rowOff>
    </xdr:to>
    <xdr:cxnSp macro="">
      <xdr:nvCxnSpPr>
        <xdr:cNvPr id="398" name="直線コネクタ 397"/>
        <xdr:cNvCxnSpPr/>
      </xdr:nvCxnSpPr>
      <xdr:spPr>
        <a:xfrm flipV="1">
          <a:off x="2019300" y="180066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9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01"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7093</xdr:rowOff>
    </xdr:from>
    <xdr:ext cx="405111" cy="259045"/>
    <xdr:sp macro="" textlink="">
      <xdr:nvSpPr>
        <xdr:cNvPr id="402" name="n_1mainValue【市民会館】&#10;有形固定資産減価償却率"/>
        <xdr:cNvSpPr txBox="1"/>
      </xdr:nvSpPr>
      <xdr:spPr>
        <a:xfrm>
          <a:off x="3582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46282</xdr:rowOff>
    </xdr:from>
    <xdr:ext cx="405111" cy="259045"/>
    <xdr:sp macro="" textlink="">
      <xdr:nvSpPr>
        <xdr:cNvPr id="403" name="n_2mainValue【市民会館】&#10;有形固定資産減価償却率"/>
        <xdr:cNvSpPr txBox="1"/>
      </xdr:nvSpPr>
      <xdr:spPr>
        <a:xfrm>
          <a:off x="2705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04" name="n_3mainValue【市民会館】&#10;有形固定資産減価償却率"/>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146231</xdr:rowOff>
    </xdr:from>
    <xdr:to>
      <xdr:col>41</xdr:col>
      <xdr:colOff>101600</xdr:colOff>
      <xdr:row>107</xdr:row>
      <xdr:rowOff>76381</xdr:rowOff>
    </xdr:to>
    <xdr:sp macro="" textlink="">
      <xdr:nvSpPr>
        <xdr:cNvPr id="439" name="フローチャート: 判断 438"/>
        <xdr:cNvSpPr/>
      </xdr:nvSpPr>
      <xdr:spPr>
        <a:xfrm>
          <a:off x="7810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136434</xdr:rowOff>
    </xdr:from>
    <xdr:to>
      <xdr:col>55</xdr:col>
      <xdr:colOff>50800</xdr:colOff>
      <xdr:row>107</xdr:row>
      <xdr:rowOff>66584</xdr:rowOff>
    </xdr:to>
    <xdr:sp macro="" textlink="">
      <xdr:nvSpPr>
        <xdr:cNvPr id="445" name="楕円 444"/>
        <xdr:cNvSpPr/>
      </xdr:nvSpPr>
      <xdr:spPr>
        <a:xfrm>
          <a:off x="10426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114861</xdr:rowOff>
    </xdr:from>
    <xdr:ext cx="469744" cy="259045"/>
    <xdr:sp macro="" textlink="">
      <xdr:nvSpPr>
        <xdr:cNvPr id="446" name="【市民会館】&#10;一人当たり面積該当値テキスト"/>
        <xdr:cNvSpPr txBox="1"/>
      </xdr:nvSpPr>
      <xdr:spPr>
        <a:xfrm>
          <a:off x="10515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146231</xdr:rowOff>
    </xdr:from>
    <xdr:to>
      <xdr:col>50</xdr:col>
      <xdr:colOff>165100</xdr:colOff>
      <xdr:row>107</xdr:row>
      <xdr:rowOff>76381</xdr:rowOff>
    </xdr:to>
    <xdr:sp macro="" textlink="">
      <xdr:nvSpPr>
        <xdr:cNvPr id="447" name="楕円 446"/>
        <xdr:cNvSpPr/>
      </xdr:nvSpPr>
      <xdr:spPr>
        <a:xfrm>
          <a:off x="9588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15784</xdr:rowOff>
    </xdr:from>
    <xdr:to>
      <xdr:col>55</xdr:col>
      <xdr:colOff>0</xdr:colOff>
      <xdr:row>107</xdr:row>
      <xdr:rowOff>25581</xdr:rowOff>
    </xdr:to>
    <xdr:cxnSp macro="">
      <xdr:nvCxnSpPr>
        <xdr:cNvPr id="448" name="直線コネクタ 447"/>
        <xdr:cNvCxnSpPr/>
      </xdr:nvCxnSpPr>
      <xdr:spPr>
        <a:xfrm flipV="1">
          <a:off x="9639300" y="183609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146231</xdr:rowOff>
    </xdr:from>
    <xdr:to>
      <xdr:col>46</xdr:col>
      <xdr:colOff>38100</xdr:colOff>
      <xdr:row>107</xdr:row>
      <xdr:rowOff>76381</xdr:rowOff>
    </xdr:to>
    <xdr:sp macro="" textlink="">
      <xdr:nvSpPr>
        <xdr:cNvPr id="449" name="楕円 448"/>
        <xdr:cNvSpPr/>
      </xdr:nvSpPr>
      <xdr:spPr>
        <a:xfrm>
          <a:off x="8699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25581</xdr:rowOff>
    </xdr:from>
    <xdr:to>
      <xdr:col>50</xdr:col>
      <xdr:colOff>114300</xdr:colOff>
      <xdr:row>107</xdr:row>
      <xdr:rowOff>25581</xdr:rowOff>
    </xdr:to>
    <xdr:cxnSp macro="">
      <xdr:nvCxnSpPr>
        <xdr:cNvPr id="450" name="直線コネクタ 449"/>
        <xdr:cNvCxnSpPr/>
      </xdr:nvCxnSpPr>
      <xdr:spPr>
        <a:xfrm>
          <a:off x="8750300" y="1837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149498</xdr:rowOff>
    </xdr:from>
    <xdr:to>
      <xdr:col>41</xdr:col>
      <xdr:colOff>101600</xdr:colOff>
      <xdr:row>107</xdr:row>
      <xdr:rowOff>79648</xdr:rowOff>
    </xdr:to>
    <xdr:sp macro="" textlink="">
      <xdr:nvSpPr>
        <xdr:cNvPr id="451" name="楕円 450"/>
        <xdr:cNvSpPr/>
      </xdr:nvSpPr>
      <xdr:spPr>
        <a:xfrm>
          <a:off x="781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25581</xdr:rowOff>
    </xdr:from>
    <xdr:to>
      <xdr:col>45</xdr:col>
      <xdr:colOff>177800</xdr:colOff>
      <xdr:row>107</xdr:row>
      <xdr:rowOff>28848</xdr:rowOff>
    </xdr:to>
    <xdr:cxnSp macro="">
      <xdr:nvCxnSpPr>
        <xdr:cNvPr id="452" name="直線コネクタ 451"/>
        <xdr:cNvCxnSpPr/>
      </xdr:nvCxnSpPr>
      <xdr:spPr>
        <a:xfrm flipV="1">
          <a:off x="7861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92908</xdr:rowOff>
    </xdr:from>
    <xdr:ext cx="469744" cy="259045"/>
    <xdr:sp macro="" textlink="">
      <xdr:nvSpPr>
        <xdr:cNvPr id="455" name="n_3aveValue【市民会館】&#10;一人当たり面積"/>
        <xdr:cNvSpPr txBox="1"/>
      </xdr:nvSpPr>
      <xdr:spPr>
        <a:xfrm>
          <a:off x="7626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67508</xdr:rowOff>
    </xdr:from>
    <xdr:ext cx="469744" cy="259045"/>
    <xdr:sp macro="" textlink="">
      <xdr:nvSpPr>
        <xdr:cNvPr id="456" name="n_1mainValue【市民会館】&#10;一人当たり面積"/>
        <xdr:cNvSpPr txBox="1"/>
      </xdr:nvSpPr>
      <xdr:spPr>
        <a:xfrm>
          <a:off x="9391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67508</xdr:rowOff>
    </xdr:from>
    <xdr:ext cx="469744" cy="259045"/>
    <xdr:sp macro="" textlink="">
      <xdr:nvSpPr>
        <xdr:cNvPr id="457" name="n_2mainValue【市民会館】&#10;一人当たり面積"/>
        <xdr:cNvSpPr txBox="1"/>
      </xdr:nvSpPr>
      <xdr:spPr>
        <a:xfrm>
          <a:off x="8515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70775</xdr:rowOff>
    </xdr:from>
    <xdr:ext cx="469744" cy="259045"/>
    <xdr:sp macro="" textlink="">
      <xdr:nvSpPr>
        <xdr:cNvPr id="458" name="n_3mainValue【市民会館】&#10;一人当たり面積"/>
        <xdr:cNvSpPr txBox="1"/>
      </xdr:nvSpPr>
      <xdr:spPr>
        <a:xfrm>
          <a:off x="7626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89"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93" name="フローチャート: 判断 492"/>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100511</xdr:rowOff>
    </xdr:from>
    <xdr:to>
      <xdr:col>85</xdr:col>
      <xdr:colOff>177800</xdr:colOff>
      <xdr:row>36</xdr:row>
      <xdr:rowOff>30661</xdr:rowOff>
    </xdr:to>
    <xdr:sp macro="" textlink="">
      <xdr:nvSpPr>
        <xdr:cNvPr id="499" name="楕円 498"/>
        <xdr:cNvSpPr/>
      </xdr:nvSpPr>
      <xdr:spPr>
        <a:xfrm>
          <a:off x="162687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123388</xdr:rowOff>
    </xdr:from>
    <xdr:ext cx="405111" cy="259045"/>
    <xdr:sp macro="" textlink="">
      <xdr:nvSpPr>
        <xdr:cNvPr id="500" name="【一般廃棄物処理施設】&#10;有形固定資産減価償却率該当値テキスト"/>
        <xdr:cNvSpPr txBox="1"/>
      </xdr:nvSpPr>
      <xdr:spPr>
        <a:xfrm>
          <a:off x="16357600" y="59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131536</xdr:rowOff>
    </xdr:from>
    <xdr:to>
      <xdr:col>81</xdr:col>
      <xdr:colOff>101600</xdr:colOff>
      <xdr:row>36</xdr:row>
      <xdr:rowOff>61686</xdr:rowOff>
    </xdr:to>
    <xdr:sp macro="" textlink="">
      <xdr:nvSpPr>
        <xdr:cNvPr id="501" name="楕円 500"/>
        <xdr:cNvSpPr/>
      </xdr:nvSpPr>
      <xdr:spPr>
        <a:xfrm>
          <a:off x="15430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151311</xdr:rowOff>
    </xdr:from>
    <xdr:to>
      <xdr:col>85</xdr:col>
      <xdr:colOff>127000</xdr:colOff>
      <xdr:row>36</xdr:row>
      <xdr:rowOff>10886</xdr:rowOff>
    </xdr:to>
    <xdr:cxnSp macro="">
      <xdr:nvCxnSpPr>
        <xdr:cNvPr id="502" name="直線コネクタ 501"/>
        <xdr:cNvCxnSpPr/>
      </xdr:nvCxnSpPr>
      <xdr:spPr>
        <a:xfrm flipV="1">
          <a:off x="15481300" y="615206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149497</xdr:rowOff>
    </xdr:from>
    <xdr:to>
      <xdr:col>76</xdr:col>
      <xdr:colOff>165100</xdr:colOff>
      <xdr:row>36</xdr:row>
      <xdr:rowOff>79647</xdr:rowOff>
    </xdr:to>
    <xdr:sp macro="" textlink="">
      <xdr:nvSpPr>
        <xdr:cNvPr id="503" name="楕円 502"/>
        <xdr:cNvSpPr/>
      </xdr:nvSpPr>
      <xdr:spPr>
        <a:xfrm>
          <a:off x="14541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10886</xdr:rowOff>
    </xdr:from>
    <xdr:to>
      <xdr:col>81</xdr:col>
      <xdr:colOff>50800</xdr:colOff>
      <xdr:row>36</xdr:row>
      <xdr:rowOff>28847</xdr:rowOff>
    </xdr:to>
    <xdr:cxnSp macro="">
      <xdr:nvCxnSpPr>
        <xdr:cNvPr id="504" name="直線コネクタ 503"/>
        <xdr:cNvCxnSpPr/>
      </xdr:nvCxnSpPr>
      <xdr:spPr>
        <a:xfrm flipV="1">
          <a:off x="14592300" y="618308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5806</xdr:rowOff>
    </xdr:from>
    <xdr:to>
      <xdr:col>72</xdr:col>
      <xdr:colOff>38100</xdr:colOff>
      <xdr:row>36</xdr:row>
      <xdr:rowOff>107406</xdr:rowOff>
    </xdr:to>
    <xdr:sp macro="" textlink="">
      <xdr:nvSpPr>
        <xdr:cNvPr id="505" name="楕円 504"/>
        <xdr:cNvSpPr/>
      </xdr:nvSpPr>
      <xdr:spPr>
        <a:xfrm>
          <a:off x="13652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28847</xdr:rowOff>
    </xdr:from>
    <xdr:to>
      <xdr:col>76</xdr:col>
      <xdr:colOff>114300</xdr:colOff>
      <xdr:row>36</xdr:row>
      <xdr:rowOff>56606</xdr:rowOff>
    </xdr:to>
    <xdr:cxnSp macro="">
      <xdr:nvCxnSpPr>
        <xdr:cNvPr id="506" name="直線コネクタ 505"/>
        <xdr:cNvCxnSpPr/>
      </xdr:nvCxnSpPr>
      <xdr:spPr>
        <a:xfrm flipV="1">
          <a:off x="13703300" y="62010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507"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508"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509"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78213</xdr:rowOff>
    </xdr:from>
    <xdr:ext cx="405111" cy="259045"/>
    <xdr:sp macro="" textlink="">
      <xdr:nvSpPr>
        <xdr:cNvPr id="510" name="n_1mainValue【一般廃棄物処理施設】&#10;有形固定資産減価償却率"/>
        <xdr:cNvSpPr txBox="1"/>
      </xdr:nvSpPr>
      <xdr:spPr>
        <a:xfrm>
          <a:off x="15266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96174</xdr:rowOff>
    </xdr:from>
    <xdr:ext cx="405111" cy="259045"/>
    <xdr:sp macro="" textlink="">
      <xdr:nvSpPr>
        <xdr:cNvPr id="511" name="n_2mainValue【一般廃棄物処理施設】&#10;有形固定資産減価償却率"/>
        <xdr:cNvSpPr txBox="1"/>
      </xdr:nvSpPr>
      <xdr:spPr>
        <a:xfrm>
          <a:off x="14389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123933</xdr:rowOff>
    </xdr:from>
    <xdr:ext cx="405111" cy="259045"/>
    <xdr:sp macro="" textlink="">
      <xdr:nvSpPr>
        <xdr:cNvPr id="512" name="n_3mainValue【一般廃棄物処理施設】&#10;有形固定資産減価償却率"/>
        <xdr:cNvSpPr txBox="1"/>
      </xdr:nvSpPr>
      <xdr:spPr>
        <a:xfrm>
          <a:off x="13500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41"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39876</xdr:rowOff>
    </xdr:from>
    <xdr:to>
      <xdr:col>102</xdr:col>
      <xdr:colOff>165100</xdr:colOff>
      <xdr:row>41</xdr:row>
      <xdr:rowOff>141476</xdr:rowOff>
    </xdr:to>
    <xdr:sp macro="" textlink="">
      <xdr:nvSpPr>
        <xdr:cNvPr id="545" name="フローチャート: 判断 544"/>
        <xdr:cNvSpPr/>
      </xdr:nvSpPr>
      <xdr:spPr>
        <a:xfrm>
          <a:off x="19494500" y="70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160354</xdr:rowOff>
    </xdr:from>
    <xdr:to>
      <xdr:col>116</xdr:col>
      <xdr:colOff>114300</xdr:colOff>
      <xdr:row>40</xdr:row>
      <xdr:rowOff>90504</xdr:rowOff>
    </xdr:to>
    <xdr:sp macro="" textlink="">
      <xdr:nvSpPr>
        <xdr:cNvPr id="551" name="楕円 550"/>
        <xdr:cNvSpPr/>
      </xdr:nvSpPr>
      <xdr:spPr>
        <a:xfrm>
          <a:off x="22110700" y="684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11781</xdr:rowOff>
    </xdr:from>
    <xdr:ext cx="599010" cy="259045"/>
    <xdr:sp macro="" textlink="">
      <xdr:nvSpPr>
        <xdr:cNvPr id="552" name="【一般廃棄物処理施設】&#10;一人当たり有形固定資産（償却資産）額該当値テキスト"/>
        <xdr:cNvSpPr txBox="1"/>
      </xdr:nvSpPr>
      <xdr:spPr>
        <a:xfrm>
          <a:off x="22199600" y="669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167416</xdr:rowOff>
    </xdr:from>
    <xdr:to>
      <xdr:col>112</xdr:col>
      <xdr:colOff>38100</xdr:colOff>
      <xdr:row>40</xdr:row>
      <xdr:rowOff>97566</xdr:rowOff>
    </xdr:to>
    <xdr:sp macro="" textlink="">
      <xdr:nvSpPr>
        <xdr:cNvPr id="553" name="楕円 552"/>
        <xdr:cNvSpPr/>
      </xdr:nvSpPr>
      <xdr:spPr>
        <a:xfrm>
          <a:off x="21272500" y="68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39704</xdr:rowOff>
    </xdr:from>
    <xdr:to>
      <xdr:col>116</xdr:col>
      <xdr:colOff>63500</xdr:colOff>
      <xdr:row>40</xdr:row>
      <xdr:rowOff>46766</xdr:rowOff>
    </xdr:to>
    <xdr:cxnSp macro="">
      <xdr:nvCxnSpPr>
        <xdr:cNvPr id="554" name="直線コネクタ 553"/>
        <xdr:cNvCxnSpPr/>
      </xdr:nvCxnSpPr>
      <xdr:spPr>
        <a:xfrm flipV="1">
          <a:off x="21323300" y="6897704"/>
          <a:ext cx="8382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169194</xdr:rowOff>
    </xdr:from>
    <xdr:to>
      <xdr:col>107</xdr:col>
      <xdr:colOff>101600</xdr:colOff>
      <xdr:row>40</xdr:row>
      <xdr:rowOff>99344</xdr:rowOff>
    </xdr:to>
    <xdr:sp macro="" textlink="">
      <xdr:nvSpPr>
        <xdr:cNvPr id="555" name="楕円 554"/>
        <xdr:cNvSpPr/>
      </xdr:nvSpPr>
      <xdr:spPr>
        <a:xfrm>
          <a:off x="20383500" y="6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46766</xdr:rowOff>
    </xdr:from>
    <xdr:to>
      <xdr:col>111</xdr:col>
      <xdr:colOff>177800</xdr:colOff>
      <xdr:row>40</xdr:row>
      <xdr:rowOff>48544</xdr:rowOff>
    </xdr:to>
    <xdr:cxnSp macro="">
      <xdr:nvCxnSpPr>
        <xdr:cNvPr id="556" name="直線コネクタ 555"/>
        <xdr:cNvCxnSpPr/>
      </xdr:nvCxnSpPr>
      <xdr:spPr>
        <a:xfrm flipV="1">
          <a:off x="20434300" y="690476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5562</xdr:rowOff>
    </xdr:from>
    <xdr:to>
      <xdr:col>102</xdr:col>
      <xdr:colOff>165100</xdr:colOff>
      <xdr:row>40</xdr:row>
      <xdr:rowOff>107162</xdr:rowOff>
    </xdr:to>
    <xdr:sp macro="" textlink="">
      <xdr:nvSpPr>
        <xdr:cNvPr id="557" name="楕円 556"/>
        <xdr:cNvSpPr/>
      </xdr:nvSpPr>
      <xdr:spPr>
        <a:xfrm>
          <a:off x="19494500" y="6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48544</xdr:rowOff>
    </xdr:from>
    <xdr:to>
      <xdr:col>107</xdr:col>
      <xdr:colOff>50800</xdr:colOff>
      <xdr:row>40</xdr:row>
      <xdr:rowOff>56362</xdr:rowOff>
    </xdr:to>
    <xdr:cxnSp macro="">
      <xdr:nvCxnSpPr>
        <xdr:cNvPr id="558" name="直線コネクタ 557"/>
        <xdr:cNvCxnSpPr/>
      </xdr:nvCxnSpPr>
      <xdr:spPr>
        <a:xfrm flipV="1">
          <a:off x="19545300" y="6906544"/>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132603</xdr:rowOff>
    </xdr:from>
    <xdr:ext cx="534377" cy="259045"/>
    <xdr:sp macro="" textlink="">
      <xdr:nvSpPr>
        <xdr:cNvPr id="561" name="n_3aveValue【一般廃棄物処理施設】&#10;一人当たり有形固定資産（償却資産）額"/>
        <xdr:cNvSpPr txBox="1"/>
      </xdr:nvSpPr>
      <xdr:spPr>
        <a:xfrm>
          <a:off x="19278111" y="71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114093</xdr:rowOff>
    </xdr:from>
    <xdr:ext cx="599010" cy="259045"/>
    <xdr:sp macro="" textlink="">
      <xdr:nvSpPr>
        <xdr:cNvPr id="562" name="n_1mainValue【一般廃棄物処理施設】&#10;一人当たり有形固定資産（償却資産）額"/>
        <xdr:cNvSpPr txBox="1"/>
      </xdr:nvSpPr>
      <xdr:spPr>
        <a:xfrm>
          <a:off x="21011095" y="662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115871</xdr:rowOff>
    </xdr:from>
    <xdr:ext cx="599010" cy="259045"/>
    <xdr:sp macro="" textlink="">
      <xdr:nvSpPr>
        <xdr:cNvPr id="563" name="n_2mainValue【一般廃棄物処理施設】&#10;一人当たり有形固定資産（償却資産）額"/>
        <xdr:cNvSpPr txBox="1"/>
      </xdr:nvSpPr>
      <xdr:spPr>
        <a:xfrm>
          <a:off x="20134795" y="663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123689</xdr:rowOff>
    </xdr:from>
    <xdr:ext cx="599010" cy="259045"/>
    <xdr:sp macro="" textlink="">
      <xdr:nvSpPr>
        <xdr:cNvPr id="564" name="n_3mainValue【一般廃棄物処理施設】&#10;一人当たり有形固定資産（償却資産）額"/>
        <xdr:cNvSpPr txBox="1"/>
      </xdr:nvSpPr>
      <xdr:spPr>
        <a:xfrm>
          <a:off x="19245795" y="663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9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99" name="フローチャート: 判断 598"/>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94524</xdr:rowOff>
    </xdr:from>
    <xdr:to>
      <xdr:col>85</xdr:col>
      <xdr:colOff>177800</xdr:colOff>
      <xdr:row>61</xdr:row>
      <xdr:rowOff>24674</xdr:rowOff>
    </xdr:to>
    <xdr:sp macro="" textlink="">
      <xdr:nvSpPr>
        <xdr:cNvPr id="605" name="楕円 604"/>
        <xdr:cNvSpPr/>
      </xdr:nvSpPr>
      <xdr:spPr>
        <a:xfrm>
          <a:off x="16268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72951</xdr:rowOff>
    </xdr:from>
    <xdr:ext cx="405111" cy="259045"/>
    <xdr:sp macro="" textlink="">
      <xdr:nvSpPr>
        <xdr:cNvPr id="606" name="【保健センター・保健所】&#10;有形固定資産減価償却率該当値テキスト"/>
        <xdr:cNvSpPr txBox="1"/>
      </xdr:nvSpPr>
      <xdr:spPr>
        <a:xfrm>
          <a:off x="16357600"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130447</xdr:rowOff>
    </xdr:from>
    <xdr:to>
      <xdr:col>81</xdr:col>
      <xdr:colOff>101600</xdr:colOff>
      <xdr:row>61</xdr:row>
      <xdr:rowOff>60597</xdr:rowOff>
    </xdr:to>
    <xdr:sp macro="" textlink="">
      <xdr:nvSpPr>
        <xdr:cNvPr id="607" name="楕円 606"/>
        <xdr:cNvSpPr/>
      </xdr:nvSpPr>
      <xdr:spPr>
        <a:xfrm>
          <a:off x="15430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145324</xdr:rowOff>
    </xdr:from>
    <xdr:to>
      <xdr:col>85</xdr:col>
      <xdr:colOff>127000</xdr:colOff>
      <xdr:row>61</xdr:row>
      <xdr:rowOff>9797</xdr:rowOff>
    </xdr:to>
    <xdr:cxnSp macro="">
      <xdr:nvCxnSpPr>
        <xdr:cNvPr id="608" name="直線コネクタ 607"/>
        <xdr:cNvCxnSpPr/>
      </xdr:nvCxnSpPr>
      <xdr:spPr>
        <a:xfrm flipV="1">
          <a:off x="15481300" y="104323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609" name="楕円 608"/>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9797</xdr:rowOff>
    </xdr:from>
    <xdr:to>
      <xdr:col>81</xdr:col>
      <xdr:colOff>50800</xdr:colOff>
      <xdr:row>61</xdr:row>
      <xdr:rowOff>45720</xdr:rowOff>
    </xdr:to>
    <xdr:cxnSp macro="">
      <xdr:nvCxnSpPr>
        <xdr:cNvPr id="610" name="直線コネクタ 609"/>
        <xdr:cNvCxnSpPr/>
      </xdr:nvCxnSpPr>
      <xdr:spPr>
        <a:xfrm flipV="1">
          <a:off x="14592300" y="104682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32476</xdr:rowOff>
    </xdr:from>
    <xdr:to>
      <xdr:col>72</xdr:col>
      <xdr:colOff>38100</xdr:colOff>
      <xdr:row>61</xdr:row>
      <xdr:rowOff>134076</xdr:rowOff>
    </xdr:to>
    <xdr:sp macro="" textlink="">
      <xdr:nvSpPr>
        <xdr:cNvPr id="611" name="楕円 610"/>
        <xdr:cNvSpPr/>
      </xdr:nvSpPr>
      <xdr:spPr>
        <a:xfrm>
          <a:off x="13652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83276</xdr:rowOff>
    </xdr:to>
    <xdr:cxnSp macro="">
      <xdr:nvCxnSpPr>
        <xdr:cNvPr id="612" name="直線コネクタ 611"/>
        <xdr:cNvCxnSpPr/>
      </xdr:nvCxnSpPr>
      <xdr:spPr>
        <a:xfrm flipV="1">
          <a:off x="13703300" y="105041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13"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14"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615"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51724</xdr:rowOff>
    </xdr:from>
    <xdr:ext cx="405111" cy="259045"/>
    <xdr:sp macro="" textlink="">
      <xdr:nvSpPr>
        <xdr:cNvPr id="616" name="n_1mainValue【保健センター・保健所】&#10;有形固定資産減価償却率"/>
        <xdr:cNvSpPr txBox="1"/>
      </xdr:nvSpPr>
      <xdr:spPr>
        <a:xfrm>
          <a:off x="15266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617" name="n_2mainValue【保健センター・保健所】&#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125203</xdr:rowOff>
    </xdr:from>
    <xdr:ext cx="405111" cy="259045"/>
    <xdr:sp macro="" textlink="">
      <xdr:nvSpPr>
        <xdr:cNvPr id="618" name="n_3mainValue【保健センター・保健所】&#10;有形固定資産減価償却率"/>
        <xdr:cNvSpPr txBox="1"/>
      </xdr:nvSpPr>
      <xdr:spPr>
        <a:xfrm>
          <a:off x="13500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9"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166915</xdr:rowOff>
    </xdr:from>
    <xdr:to>
      <xdr:col>102</xdr:col>
      <xdr:colOff>165100</xdr:colOff>
      <xdr:row>61</xdr:row>
      <xdr:rowOff>97065</xdr:rowOff>
    </xdr:to>
    <xdr:sp macro="" textlink="">
      <xdr:nvSpPr>
        <xdr:cNvPr id="653" name="フローチャート: 判断 652"/>
        <xdr:cNvSpPr/>
      </xdr:nvSpPr>
      <xdr:spPr>
        <a:xfrm>
          <a:off x="19494500"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6350</xdr:rowOff>
    </xdr:from>
    <xdr:to>
      <xdr:col>116</xdr:col>
      <xdr:colOff>114300</xdr:colOff>
      <xdr:row>57</xdr:row>
      <xdr:rowOff>107950</xdr:rowOff>
    </xdr:to>
    <xdr:sp macro="" textlink="">
      <xdr:nvSpPr>
        <xdr:cNvPr id="659" name="楕円 658"/>
        <xdr:cNvSpPr/>
      </xdr:nvSpPr>
      <xdr:spPr>
        <a:xfrm>
          <a:off x="22110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29227</xdr:rowOff>
    </xdr:from>
    <xdr:ext cx="469744" cy="259045"/>
    <xdr:sp macro="" textlink="">
      <xdr:nvSpPr>
        <xdr:cNvPr id="660" name="【保健センター・保健所】&#10;一人当たり面積該当値テキスト"/>
        <xdr:cNvSpPr txBox="1"/>
      </xdr:nvSpPr>
      <xdr:spPr>
        <a:xfrm>
          <a:off x="22199600"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28122</xdr:rowOff>
    </xdr:from>
    <xdr:to>
      <xdr:col>112</xdr:col>
      <xdr:colOff>38100</xdr:colOff>
      <xdr:row>57</xdr:row>
      <xdr:rowOff>129722</xdr:rowOff>
    </xdr:to>
    <xdr:sp macro="" textlink="">
      <xdr:nvSpPr>
        <xdr:cNvPr id="661" name="楕円 660"/>
        <xdr:cNvSpPr/>
      </xdr:nvSpPr>
      <xdr:spPr>
        <a:xfrm>
          <a:off x="21272500" y="98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57150</xdr:rowOff>
    </xdr:from>
    <xdr:to>
      <xdr:col>116</xdr:col>
      <xdr:colOff>63500</xdr:colOff>
      <xdr:row>57</xdr:row>
      <xdr:rowOff>78922</xdr:rowOff>
    </xdr:to>
    <xdr:cxnSp macro="">
      <xdr:nvCxnSpPr>
        <xdr:cNvPr id="662" name="直線コネクタ 661"/>
        <xdr:cNvCxnSpPr/>
      </xdr:nvCxnSpPr>
      <xdr:spPr>
        <a:xfrm flipV="1">
          <a:off x="21323300" y="98298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49893</xdr:rowOff>
    </xdr:from>
    <xdr:to>
      <xdr:col>107</xdr:col>
      <xdr:colOff>101600</xdr:colOff>
      <xdr:row>57</xdr:row>
      <xdr:rowOff>151493</xdr:rowOff>
    </xdr:to>
    <xdr:sp macro="" textlink="">
      <xdr:nvSpPr>
        <xdr:cNvPr id="663" name="楕円 662"/>
        <xdr:cNvSpPr/>
      </xdr:nvSpPr>
      <xdr:spPr>
        <a:xfrm>
          <a:off x="20383500" y="98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78922</xdr:rowOff>
    </xdr:from>
    <xdr:to>
      <xdr:col>111</xdr:col>
      <xdr:colOff>177800</xdr:colOff>
      <xdr:row>57</xdr:row>
      <xdr:rowOff>100693</xdr:rowOff>
    </xdr:to>
    <xdr:cxnSp macro="">
      <xdr:nvCxnSpPr>
        <xdr:cNvPr id="664" name="直線コネクタ 663"/>
        <xdr:cNvCxnSpPr/>
      </xdr:nvCxnSpPr>
      <xdr:spPr>
        <a:xfrm flipV="1">
          <a:off x="20434300" y="98515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60778</xdr:rowOff>
    </xdr:from>
    <xdr:to>
      <xdr:col>102</xdr:col>
      <xdr:colOff>165100</xdr:colOff>
      <xdr:row>57</xdr:row>
      <xdr:rowOff>162378</xdr:rowOff>
    </xdr:to>
    <xdr:sp macro="" textlink="">
      <xdr:nvSpPr>
        <xdr:cNvPr id="665" name="楕円 664"/>
        <xdr:cNvSpPr/>
      </xdr:nvSpPr>
      <xdr:spPr>
        <a:xfrm>
          <a:off x="19494500" y="98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100693</xdr:rowOff>
    </xdr:from>
    <xdr:to>
      <xdr:col>107</xdr:col>
      <xdr:colOff>50800</xdr:colOff>
      <xdr:row>57</xdr:row>
      <xdr:rowOff>111578</xdr:rowOff>
    </xdr:to>
    <xdr:cxnSp macro="">
      <xdr:nvCxnSpPr>
        <xdr:cNvPr id="666" name="直線コネクタ 665"/>
        <xdr:cNvCxnSpPr/>
      </xdr:nvCxnSpPr>
      <xdr:spPr>
        <a:xfrm flipV="1">
          <a:off x="19545300" y="9873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7"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8"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88192</xdr:rowOff>
    </xdr:from>
    <xdr:ext cx="469744" cy="259045"/>
    <xdr:sp macro="" textlink="">
      <xdr:nvSpPr>
        <xdr:cNvPr id="669" name="n_3aveValue【保健センター・保健所】&#10;一人当たり面積"/>
        <xdr:cNvSpPr txBox="1"/>
      </xdr:nvSpPr>
      <xdr:spPr>
        <a:xfrm>
          <a:off x="19310427" y="105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146249</xdr:rowOff>
    </xdr:from>
    <xdr:ext cx="469744" cy="259045"/>
    <xdr:sp macro="" textlink="">
      <xdr:nvSpPr>
        <xdr:cNvPr id="670" name="n_1mainValue【保健センター・保健所】&#10;一人当たり面積"/>
        <xdr:cNvSpPr txBox="1"/>
      </xdr:nvSpPr>
      <xdr:spPr>
        <a:xfrm>
          <a:off x="21075727" y="957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168020</xdr:rowOff>
    </xdr:from>
    <xdr:ext cx="469744" cy="259045"/>
    <xdr:sp macro="" textlink="">
      <xdr:nvSpPr>
        <xdr:cNvPr id="671" name="n_2mainValue【保健センター・保健所】&#10;一人当たり面積"/>
        <xdr:cNvSpPr txBox="1"/>
      </xdr:nvSpPr>
      <xdr:spPr>
        <a:xfrm>
          <a:off x="20199427" y="95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7455</xdr:rowOff>
    </xdr:from>
    <xdr:ext cx="469744" cy="259045"/>
    <xdr:sp macro="" textlink="">
      <xdr:nvSpPr>
        <xdr:cNvPr id="672" name="n_3mainValue【保健センター・保健所】&#10;一人当たり面積"/>
        <xdr:cNvSpPr txBox="1"/>
      </xdr:nvSpPr>
      <xdr:spPr>
        <a:xfrm>
          <a:off x="19310427" y="960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703"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707" name="フローチャート: 判断 706"/>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114663</xdr:rowOff>
    </xdr:from>
    <xdr:to>
      <xdr:col>85</xdr:col>
      <xdr:colOff>177800</xdr:colOff>
      <xdr:row>82</xdr:row>
      <xdr:rowOff>44813</xdr:rowOff>
    </xdr:to>
    <xdr:sp macro="" textlink="">
      <xdr:nvSpPr>
        <xdr:cNvPr id="713" name="楕円 712"/>
        <xdr:cNvSpPr/>
      </xdr:nvSpPr>
      <xdr:spPr>
        <a:xfrm>
          <a:off x="162687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93090</xdr:rowOff>
    </xdr:from>
    <xdr:ext cx="405111" cy="259045"/>
    <xdr:sp macro="" textlink="">
      <xdr:nvSpPr>
        <xdr:cNvPr id="714" name="【消防施設】&#10;有形固定資産減価償却率該当値テキスト"/>
        <xdr:cNvSpPr txBox="1"/>
      </xdr:nvSpPr>
      <xdr:spPr>
        <a:xfrm>
          <a:off x="16357600" y="1398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715" name="楕円 714"/>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165463</xdr:rowOff>
    </xdr:from>
    <xdr:to>
      <xdr:col>85</xdr:col>
      <xdr:colOff>127000</xdr:colOff>
      <xdr:row>82</xdr:row>
      <xdr:rowOff>15239</xdr:rowOff>
    </xdr:to>
    <xdr:cxnSp macro="">
      <xdr:nvCxnSpPr>
        <xdr:cNvPr id="716" name="直線コネクタ 715"/>
        <xdr:cNvCxnSpPr/>
      </xdr:nvCxnSpPr>
      <xdr:spPr>
        <a:xfrm flipV="1">
          <a:off x="15481300" y="14052913"/>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157118</xdr:rowOff>
    </xdr:from>
    <xdr:to>
      <xdr:col>76</xdr:col>
      <xdr:colOff>165100</xdr:colOff>
      <xdr:row>82</xdr:row>
      <xdr:rowOff>87268</xdr:rowOff>
    </xdr:to>
    <xdr:sp macro="" textlink="">
      <xdr:nvSpPr>
        <xdr:cNvPr id="717" name="楕円 716"/>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36468</xdr:rowOff>
    </xdr:to>
    <xdr:cxnSp macro="">
      <xdr:nvCxnSpPr>
        <xdr:cNvPr id="718" name="直線コネクタ 717"/>
        <xdr:cNvCxnSpPr/>
      </xdr:nvCxnSpPr>
      <xdr:spPr>
        <a:xfrm flipV="1">
          <a:off x="14592300" y="140741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19" name="楕円 718"/>
        <xdr:cNvSpPr/>
      </xdr:nvSpPr>
      <xdr:spPr>
        <a:xfrm>
          <a:off x="13652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36468</xdr:rowOff>
    </xdr:from>
    <xdr:to>
      <xdr:col>76</xdr:col>
      <xdr:colOff>114300</xdr:colOff>
      <xdr:row>82</xdr:row>
      <xdr:rowOff>64226</xdr:rowOff>
    </xdr:to>
    <xdr:cxnSp macro="">
      <xdr:nvCxnSpPr>
        <xdr:cNvPr id="720" name="直線コネクタ 719"/>
        <xdr:cNvCxnSpPr/>
      </xdr:nvCxnSpPr>
      <xdr:spPr>
        <a:xfrm flipV="1">
          <a:off x="13703300" y="1409536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21"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22"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23"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57166</xdr:rowOff>
    </xdr:from>
    <xdr:ext cx="405111" cy="259045"/>
    <xdr:sp macro="" textlink="">
      <xdr:nvSpPr>
        <xdr:cNvPr id="724" name="n_1mainValue【消防施設】&#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78395</xdr:rowOff>
    </xdr:from>
    <xdr:ext cx="405111" cy="259045"/>
    <xdr:sp macro="" textlink="">
      <xdr:nvSpPr>
        <xdr:cNvPr id="725" name="n_2mainValue【消防施設】&#10;有形固定資産減価償却率"/>
        <xdr:cNvSpPr txBox="1"/>
      </xdr:nvSpPr>
      <xdr:spPr>
        <a:xfrm>
          <a:off x="14389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726" name="n_3mainValue【消防施設】&#10;有形固定資産減価償却率"/>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53"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57" name="フローチャート: 判断 75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763" name="楕円 762"/>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764" name="【消防施設】&#10;一人当たり面積該当値テキスト"/>
        <xdr:cNvSpPr txBox="1"/>
      </xdr:nvSpPr>
      <xdr:spPr>
        <a:xfrm>
          <a:off x="22199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37592</xdr:rowOff>
    </xdr:from>
    <xdr:to>
      <xdr:col>112</xdr:col>
      <xdr:colOff>38100</xdr:colOff>
      <xdr:row>82</xdr:row>
      <xdr:rowOff>139192</xdr:rowOff>
    </xdr:to>
    <xdr:sp macro="" textlink="">
      <xdr:nvSpPr>
        <xdr:cNvPr id="765" name="楕円 764"/>
        <xdr:cNvSpPr/>
      </xdr:nvSpPr>
      <xdr:spPr>
        <a:xfrm>
          <a:off x="21272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88392</xdr:rowOff>
    </xdr:to>
    <xdr:cxnSp macro="">
      <xdr:nvCxnSpPr>
        <xdr:cNvPr id="766" name="直線コネクタ 765"/>
        <xdr:cNvCxnSpPr/>
      </xdr:nvCxnSpPr>
      <xdr:spPr>
        <a:xfrm flipV="1">
          <a:off x="21323300" y="141427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46737</xdr:rowOff>
    </xdr:from>
    <xdr:to>
      <xdr:col>107</xdr:col>
      <xdr:colOff>101600</xdr:colOff>
      <xdr:row>82</xdr:row>
      <xdr:rowOff>148337</xdr:rowOff>
    </xdr:to>
    <xdr:sp macro="" textlink="">
      <xdr:nvSpPr>
        <xdr:cNvPr id="767" name="楕円 766"/>
        <xdr:cNvSpPr/>
      </xdr:nvSpPr>
      <xdr:spPr>
        <a:xfrm>
          <a:off x="20383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88392</xdr:rowOff>
    </xdr:from>
    <xdr:to>
      <xdr:col>111</xdr:col>
      <xdr:colOff>177800</xdr:colOff>
      <xdr:row>82</xdr:row>
      <xdr:rowOff>97537</xdr:rowOff>
    </xdr:to>
    <xdr:cxnSp macro="">
      <xdr:nvCxnSpPr>
        <xdr:cNvPr id="768" name="直線コネクタ 767"/>
        <xdr:cNvCxnSpPr/>
      </xdr:nvCxnSpPr>
      <xdr:spPr>
        <a:xfrm flipV="1">
          <a:off x="20434300" y="141472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69" name="楕円 768"/>
        <xdr:cNvSpPr/>
      </xdr:nvSpPr>
      <xdr:spPr>
        <a:xfrm>
          <a:off x="19494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97537</xdr:rowOff>
    </xdr:from>
    <xdr:to>
      <xdr:col>107</xdr:col>
      <xdr:colOff>50800</xdr:colOff>
      <xdr:row>82</xdr:row>
      <xdr:rowOff>106680</xdr:rowOff>
    </xdr:to>
    <xdr:cxnSp macro="">
      <xdr:nvCxnSpPr>
        <xdr:cNvPr id="770" name="直線コネクタ 769"/>
        <xdr:cNvCxnSpPr/>
      </xdr:nvCxnSpPr>
      <xdr:spPr>
        <a:xfrm flipV="1">
          <a:off x="19545300" y="1415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71"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72"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73"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155719</xdr:rowOff>
    </xdr:from>
    <xdr:ext cx="469744" cy="259045"/>
    <xdr:sp macro="" textlink="">
      <xdr:nvSpPr>
        <xdr:cNvPr id="774" name="n_1mainValue【消防施設】&#10;一人当たり面積"/>
        <xdr:cNvSpPr txBox="1"/>
      </xdr:nvSpPr>
      <xdr:spPr>
        <a:xfrm>
          <a:off x="21075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164864</xdr:rowOff>
    </xdr:from>
    <xdr:ext cx="469744" cy="259045"/>
    <xdr:sp macro="" textlink="">
      <xdr:nvSpPr>
        <xdr:cNvPr id="775" name="n_2mainValue【消防施設】&#10;一人当たり面積"/>
        <xdr:cNvSpPr txBox="1"/>
      </xdr:nvSpPr>
      <xdr:spPr>
        <a:xfrm>
          <a:off x="201994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76" name="n_3mainValue【消防施設】&#10;一人当たり面積"/>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807"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811" name="フローチャート: 判断 810"/>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817" name="楕円 816"/>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12172</xdr:rowOff>
    </xdr:from>
    <xdr:ext cx="405111" cy="259045"/>
    <xdr:sp macro="" textlink="">
      <xdr:nvSpPr>
        <xdr:cNvPr id="818" name="【庁舎】&#10;有形固定資産減価償却率該当値テキスト"/>
        <xdr:cNvSpPr txBox="1"/>
      </xdr:nvSpPr>
      <xdr:spPr>
        <a:xfrm>
          <a:off x="16357600" y="1835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2539</xdr:rowOff>
    </xdr:from>
    <xdr:to>
      <xdr:col>81</xdr:col>
      <xdr:colOff>101600</xdr:colOff>
      <xdr:row>108</xdr:row>
      <xdr:rowOff>104139</xdr:rowOff>
    </xdr:to>
    <xdr:sp macro="" textlink="">
      <xdr:nvSpPr>
        <xdr:cNvPr id="819" name="楕円 818"/>
        <xdr:cNvSpPr/>
      </xdr:nvSpPr>
      <xdr:spPr>
        <a:xfrm>
          <a:off x="1543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148045</xdr:rowOff>
    </xdr:from>
    <xdr:to>
      <xdr:col>85</xdr:col>
      <xdr:colOff>127000</xdr:colOff>
      <xdr:row>108</xdr:row>
      <xdr:rowOff>53339</xdr:rowOff>
    </xdr:to>
    <xdr:cxnSp macro="">
      <xdr:nvCxnSpPr>
        <xdr:cNvPr id="820" name="直線コネクタ 819"/>
        <xdr:cNvCxnSpPr/>
      </xdr:nvCxnSpPr>
      <xdr:spPr>
        <a:xfrm flipV="1">
          <a:off x="15481300" y="18493195"/>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170724</xdr:rowOff>
    </xdr:from>
    <xdr:to>
      <xdr:col>76</xdr:col>
      <xdr:colOff>165100</xdr:colOff>
      <xdr:row>105</xdr:row>
      <xdr:rowOff>100874</xdr:rowOff>
    </xdr:to>
    <xdr:sp macro="" textlink="">
      <xdr:nvSpPr>
        <xdr:cNvPr id="821" name="楕円 820"/>
        <xdr:cNvSpPr/>
      </xdr:nvSpPr>
      <xdr:spPr>
        <a:xfrm>
          <a:off x="14541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50074</xdr:rowOff>
    </xdr:from>
    <xdr:to>
      <xdr:col>81</xdr:col>
      <xdr:colOff>50800</xdr:colOff>
      <xdr:row>108</xdr:row>
      <xdr:rowOff>53339</xdr:rowOff>
    </xdr:to>
    <xdr:cxnSp macro="">
      <xdr:nvCxnSpPr>
        <xdr:cNvPr id="822" name="直線コネクタ 821"/>
        <xdr:cNvCxnSpPr/>
      </xdr:nvCxnSpPr>
      <xdr:spPr>
        <a:xfrm>
          <a:off x="14592300" y="18052324"/>
          <a:ext cx="889000" cy="5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23" name="楕円 822"/>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50074</xdr:rowOff>
    </xdr:from>
    <xdr:to>
      <xdr:col>76</xdr:col>
      <xdr:colOff>114300</xdr:colOff>
      <xdr:row>105</xdr:row>
      <xdr:rowOff>99061</xdr:rowOff>
    </xdr:to>
    <xdr:cxnSp macro="">
      <xdr:nvCxnSpPr>
        <xdr:cNvPr id="824" name="直線コネクタ 823"/>
        <xdr:cNvCxnSpPr/>
      </xdr:nvCxnSpPr>
      <xdr:spPr>
        <a:xfrm flipV="1">
          <a:off x="13703300" y="1805232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825"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826"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27"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95266</xdr:rowOff>
    </xdr:from>
    <xdr:ext cx="340478" cy="259045"/>
    <xdr:sp macro="" textlink="">
      <xdr:nvSpPr>
        <xdr:cNvPr id="828" name="n_1mainValue【庁舎】&#10;有形固定資産減価償却率"/>
        <xdr:cNvSpPr txBox="1"/>
      </xdr:nvSpPr>
      <xdr:spPr>
        <a:xfrm>
          <a:off x="15298361" y="18611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92001</xdr:rowOff>
    </xdr:from>
    <xdr:ext cx="405111" cy="259045"/>
    <xdr:sp macro="" textlink="">
      <xdr:nvSpPr>
        <xdr:cNvPr id="829" name="n_2mainValue【庁舎】&#10;有形固定資産減価償却率"/>
        <xdr:cNvSpPr txBox="1"/>
      </xdr:nvSpPr>
      <xdr:spPr>
        <a:xfrm>
          <a:off x="14389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830" name="n_3mainValue【庁舎】&#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62"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66" name="フローチャート: 判断 865"/>
        <xdr:cNvSpPr/>
      </xdr:nvSpPr>
      <xdr:spPr>
        <a:xfrm>
          <a:off x="19494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72" name="楕円 871"/>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151147</xdr:rowOff>
    </xdr:from>
    <xdr:ext cx="469744" cy="259045"/>
    <xdr:sp macro="" textlink="">
      <xdr:nvSpPr>
        <xdr:cNvPr id="873" name="【庁舎】&#10;一人当たり面積該当値テキスト"/>
        <xdr:cNvSpPr txBox="1"/>
      </xdr:nvSpPr>
      <xdr:spPr>
        <a:xfrm>
          <a:off x="22199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141332</xdr:rowOff>
    </xdr:from>
    <xdr:to>
      <xdr:col>112</xdr:col>
      <xdr:colOff>38100</xdr:colOff>
      <xdr:row>106</xdr:row>
      <xdr:rowOff>71482</xdr:rowOff>
    </xdr:to>
    <xdr:sp macro="" textlink="">
      <xdr:nvSpPr>
        <xdr:cNvPr id="874" name="楕円 873"/>
        <xdr:cNvSpPr/>
      </xdr:nvSpPr>
      <xdr:spPr>
        <a:xfrm>
          <a:off x="2127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20682</xdr:rowOff>
    </xdr:to>
    <xdr:cxnSp macro="">
      <xdr:nvCxnSpPr>
        <xdr:cNvPr id="875" name="直線コネクタ 874"/>
        <xdr:cNvCxnSpPr/>
      </xdr:nvCxnSpPr>
      <xdr:spPr>
        <a:xfrm flipV="1">
          <a:off x="21323300" y="1818132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7438</xdr:rowOff>
    </xdr:from>
    <xdr:to>
      <xdr:col>107</xdr:col>
      <xdr:colOff>101600</xdr:colOff>
      <xdr:row>105</xdr:row>
      <xdr:rowOff>109038</xdr:rowOff>
    </xdr:to>
    <xdr:sp macro="" textlink="">
      <xdr:nvSpPr>
        <xdr:cNvPr id="876" name="楕円 875"/>
        <xdr:cNvSpPr/>
      </xdr:nvSpPr>
      <xdr:spPr>
        <a:xfrm>
          <a:off x="20383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106</xdr:row>
      <xdr:rowOff>20682</xdr:rowOff>
    </xdr:to>
    <xdr:cxnSp macro="">
      <xdr:nvCxnSpPr>
        <xdr:cNvPr id="877" name="直線コネクタ 876"/>
        <xdr:cNvCxnSpPr/>
      </xdr:nvCxnSpPr>
      <xdr:spPr>
        <a:xfrm>
          <a:off x="20434300" y="1806048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23768</xdr:rowOff>
    </xdr:from>
    <xdr:to>
      <xdr:col>102</xdr:col>
      <xdr:colOff>165100</xdr:colOff>
      <xdr:row>105</xdr:row>
      <xdr:rowOff>125368</xdr:rowOff>
    </xdr:to>
    <xdr:sp macro="" textlink="">
      <xdr:nvSpPr>
        <xdr:cNvPr id="878" name="楕円 877"/>
        <xdr:cNvSpPr/>
      </xdr:nvSpPr>
      <xdr:spPr>
        <a:xfrm>
          <a:off x="19494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58238</xdr:rowOff>
    </xdr:from>
    <xdr:to>
      <xdr:col>107</xdr:col>
      <xdr:colOff>50800</xdr:colOff>
      <xdr:row>105</xdr:row>
      <xdr:rowOff>74568</xdr:rowOff>
    </xdr:to>
    <xdr:cxnSp macro="">
      <xdr:nvCxnSpPr>
        <xdr:cNvPr id="879" name="直線コネクタ 878"/>
        <xdr:cNvCxnSpPr/>
      </xdr:nvCxnSpPr>
      <xdr:spPr>
        <a:xfrm flipV="1">
          <a:off x="19545300" y="180604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8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81"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167113</xdr:rowOff>
    </xdr:from>
    <xdr:ext cx="469744" cy="259045"/>
    <xdr:sp macro="" textlink="">
      <xdr:nvSpPr>
        <xdr:cNvPr id="882" name="n_3aveValue【庁舎】&#10;一人当たり面積"/>
        <xdr:cNvSpPr txBox="1"/>
      </xdr:nvSpPr>
      <xdr:spPr>
        <a:xfrm>
          <a:off x="19310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88009</xdr:rowOff>
    </xdr:from>
    <xdr:ext cx="469744" cy="259045"/>
    <xdr:sp macro="" textlink="">
      <xdr:nvSpPr>
        <xdr:cNvPr id="883" name="n_1mainValue【庁舎】&#10;一人当たり面積"/>
        <xdr:cNvSpPr txBox="1"/>
      </xdr:nvSpPr>
      <xdr:spPr>
        <a:xfrm>
          <a:off x="210757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125565</xdr:rowOff>
    </xdr:from>
    <xdr:ext cx="469744" cy="259045"/>
    <xdr:sp macro="" textlink="">
      <xdr:nvSpPr>
        <xdr:cNvPr id="884" name="n_2mainValue【庁舎】&#10;一人当たり面積"/>
        <xdr:cNvSpPr txBox="1"/>
      </xdr:nvSpPr>
      <xdr:spPr>
        <a:xfrm>
          <a:off x="20199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141895</xdr:rowOff>
    </xdr:from>
    <xdr:ext cx="469744" cy="259045"/>
    <xdr:sp macro="" textlink="">
      <xdr:nvSpPr>
        <xdr:cNvPr id="885" name="n_3mainValue【庁舎】&#10;一人当たり面積"/>
        <xdr:cNvSpPr txBox="1"/>
      </xdr:nvSpPr>
      <xdr:spPr>
        <a:xfrm>
          <a:off x="19310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施設の有形固定資産減価償却率については、多くの施設で全国平均及び和歌山県平均を上回っており、類似団体と比較しても高い水準にある。これは、類似団体に比べ多くの公共施設が老朽化していると考えられるため、今後は、一人当たりの施設量を考慮しながら、公共施設等総合管理計画に基づき、適正な維持管理を進めていく必要があ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23858873</v>
      </c>
      <c r="BO4" s="430"/>
      <c r="BP4" s="430"/>
      <c r="BQ4" s="430"/>
      <c r="BR4" s="430"/>
      <c r="BS4" s="430"/>
      <c r="BT4" s="430"/>
      <c r="BU4" s="431"/>
      <c r="BV4" s="429">
        <v>25899162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1.7</v>
      </c>
      <c r="CU4" s="436"/>
      <c r="CV4" s="436"/>
      <c r="CW4" s="436"/>
      <c r="CX4" s="436"/>
      <c r="CY4" s="436"/>
      <c r="CZ4" s="436"/>
      <c r="DA4" s="437"/>
      <c r="DB4" s="435">
        <v>4.2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23489935</v>
      </c>
      <c r="BO5" s="467"/>
      <c r="BP5" s="467"/>
      <c r="BQ5" s="467"/>
      <c r="BR5" s="467"/>
      <c r="BS5" s="467"/>
      <c r="BT5" s="467"/>
      <c r="BU5" s="468"/>
      <c r="BV5" s="466">
        <v>25167146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97.1</v>
      </c>
      <c r="CU5" s="464"/>
      <c r="CV5" s="464"/>
      <c r="CW5" s="464"/>
      <c r="CX5" s="464"/>
      <c r="CY5" s="464"/>
      <c r="CZ5" s="464"/>
      <c r="DA5" s="465"/>
      <c r="DB5" s="463">
        <v>94.6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368938</v>
      </c>
      <c r="BO6" s="467"/>
      <c r="BP6" s="467"/>
      <c r="BQ6" s="467"/>
      <c r="BR6" s="467"/>
      <c r="BS6" s="467"/>
      <c r="BT6" s="467"/>
      <c r="BU6" s="468"/>
      <c r="BV6" s="466">
        <v>732016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103.4</v>
      </c>
      <c r="CU6" s="504"/>
      <c r="CV6" s="504"/>
      <c r="CW6" s="504"/>
      <c r="CX6" s="504"/>
      <c r="CY6" s="504"/>
      <c r="CZ6" s="504"/>
      <c r="DA6" s="505"/>
      <c r="DB6" s="503">
        <v>101.1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131143</v>
      </c>
      <c r="BO7" s="467"/>
      <c r="BP7" s="467"/>
      <c r="BQ7" s="467"/>
      <c r="BR7" s="467"/>
      <c r="BS7" s="467"/>
      <c r="BT7" s="467"/>
      <c r="BU7" s="468"/>
      <c r="BV7" s="466">
        <v>148845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13810087</v>
      </c>
      <c r="CU7" s="467"/>
      <c r="CV7" s="467"/>
      <c r="CW7" s="467"/>
      <c r="CX7" s="467"/>
      <c r="CY7" s="467"/>
      <c r="CZ7" s="467"/>
      <c r="DA7" s="468"/>
      <c r="DB7" s="466">
        <v>13779566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237795</v>
      </c>
      <c r="BO8" s="467"/>
      <c r="BP8" s="467"/>
      <c r="BQ8" s="467"/>
      <c r="BR8" s="467"/>
      <c r="BS8" s="467"/>
      <c r="BT8" s="467"/>
      <c r="BU8" s="468"/>
      <c r="BV8" s="466">
        <v>583171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0.56000000000000005</v>
      </c>
      <c r="CU8" s="507"/>
      <c r="CV8" s="507"/>
      <c r="CW8" s="507"/>
      <c r="CX8" s="507"/>
      <c r="CY8" s="507"/>
      <c r="CZ8" s="507"/>
      <c r="DA8" s="508"/>
      <c r="DB8" s="506">
        <v>0.56000000000000005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51860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-345376</v>
      </c>
      <c r="BO9" s="467"/>
      <c r="BP9" s="467"/>
      <c r="BQ9" s="467"/>
      <c r="BR9" s="467"/>
      <c r="BS9" s="467"/>
      <c r="BT9" s="467"/>
      <c r="BU9" s="468"/>
      <c r="BV9" s="466">
        <v>-94765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21.6</v>
      </c>
      <c r="CU9" s="464"/>
      <c r="CV9" s="464"/>
      <c r="CW9" s="464"/>
      <c r="CX9" s="464"/>
      <c r="CY9" s="464"/>
      <c r="CZ9" s="464"/>
      <c r="DA9" s="465"/>
      <c r="DB9" s="463">
        <v>19.5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54783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7638</v>
      </c>
      <c r="BO10" s="467"/>
      <c r="BP10" s="467"/>
      <c r="BQ10" s="467"/>
      <c r="BR10" s="467"/>
      <c r="BS10" s="467"/>
      <c r="BT10" s="467"/>
      <c r="BU10" s="468"/>
      <c r="BV10" s="466">
        <v>7965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761204</v>
      </c>
      <c r="BO11" s="467"/>
      <c r="BP11" s="467"/>
      <c r="BQ11" s="467"/>
      <c r="BR11" s="467"/>
      <c r="BS11" s="467"/>
      <c r="BT11" s="467"/>
      <c r="BU11" s="468"/>
      <c r="BV11" s="466">
        <v>539605</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51079</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50861</v>
      </c>
      <c r="S13" s="548"/>
      <c r="T13" s="548"/>
      <c r="U13" s="548"/>
      <c r="V13" s="549"/>
      <c r="W13" s="482" t="s">
        <v>139</v>
      </c>
      <c r="X13" s="483"/>
      <c r="Y13" s="483"/>
      <c r="Z13" s="483"/>
      <c r="AA13" s="483"/>
      <c r="AB13" s="473"/>
      <c r="AC13" s="517">
        <v>2191</v>
      </c>
      <c r="AD13" s="518"/>
      <c r="AE13" s="518"/>
      <c r="AF13" s="518"/>
      <c r="AG13" s="557"/>
      <c r="AH13" s="517">
        <v>2458</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423466</v>
      </c>
      <c r="BO13" s="467"/>
      <c r="BP13" s="467"/>
      <c r="BQ13" s="467"/>
      <c r="BR13" s="467"/>
      <c r="BS13" s="467"/>
      <c r="BT13" s="467"/>
      <c r="BU13" s="468"/>
      <c r="BV13" s="466">
        <v>452805</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6.4</v>
      </c>
      <c r="CU13" s="464"/>
      <c r="CV13" s="464"/>
      <c r="CW13" s="464"/>
      <c r="CX13" s="464"/>
      <c r="CY13" s="464"/>
      <c r="CZ13" s="464"/>
      <c r="DA13" s="465"/>
      <c r="DB13" s="463">
        <v>7.1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51802</v>
      </c>
      <c r="S14" s="548"/>
      <c r="T14" s="548"/>
      <c r="U14" s="548"/>
      <c r="V14" s="549"/>
      <c r="W14" s="456"/>
      <c r="X14" s="457"/>
      <c r="Y14" s="457"/>
      <c r="Z14" s="457"/>
      <c r="AA14" s="457"/>
      <c r="AB14" s="446"/>
      <c r="AC14" s="550">
        <v>9.3000000000000007</v>
      </c>
      <c r="AD14" s="551"/>
      <c r="AE14" s="551"/>
      <c r="AF14" s="551"/>
      <c r="AG14" s="552"/>
      <c r="AH14" s="550">
        <v>10.199999999999999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79.400000000000006</v>
      </c>
      <c r="CU14" s="562"/>
      <c r="CV14" s="562"/>
      <c r="CW14" s="562"/>
      <c r="CX14" s="562"/>
      <c r="CY14" s="562"/>
      <c r="CZ14" s="562"/>
      <c r="DA14" s="563"/>
      <c r="DB14" s="561">
        <v>89.4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51616</v>
      </c>
      <c r="S15" s="548"/>
      <c r="T15" s="548"/>
      <c r="U15" s="548"/>
      <c r="V15" s="549"/>
      <c r="W15" s="482" t="s">
        <v>147</v>
      </c>
      <c r="X15" s="483"/>
      <c r="Y15" s="483"/>
      <c r="Z15" s="483"/>
      <c r="AA15" s="483"/>
      <c r="AB15" s="473"/>
      <c r="AC15" s="517">
        <v>6228</v>
      </c>
      <c r="AD15" s="518"/>
      <c r="AE15" s="518"/>
      <c r="AF15" s="518"/>
      <c r="AG15" s="557"/>
      <c r="AH15" s="517">
        <v>6433</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6207183</v>
      </c>
      <c r="BO15" s="430"/>
      <c r="BP15" s="430"/>
      <c r="BQ15" s="430"/>
      <c r="BR15" s="430"/>
      <c r="BS15" s="430"/>
      <c r="BT15" s="430"/>
      <c r="BU15" s="431"/>
      <c r="BV15" s="429">
        <v>6111640</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26.4</v>
      </c>
      <c r="AD16" s="551"/>
      <c r="AE16" s="551"/>
      <c r="AF16" s="551"/>
      <c r="AG16" s="552"/>
      <c r="AH16" s="550">
        <v>26.7</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11017175</v>
      </c>
      <c r="BO16" s="467"/>
      <c r="BP16" s="467"/>
      <c r="BQ16" s="467"/>
      <c r="BR16" s="467"/>
      <c r="BS16" s="467"/>
      <c r="BT16" s="467"/>
      <c r="BU16" s="468"/>
      <c r="BV16" s="466">
        <v>10872743</v>
      </c>
      <c r="BW16" s="467"/>
      <c r="BX16" s="467"/>
      <c r="BY16" s="467"/>
      <c r="BZ16" s="467"/>
      <c r="CA16" s="467"/>
      <c r="CB16" s="467"/>
      <c r="CC16" s="468"/>
      <c r="CD16" s="200"/>
      <c r="CE16" s="573" t="s">
        <v>153</v>
      </c>
      <c r="CF16" s="573"/>
      <c r="CG16" s="573"/>
      <c r="CH16" s="573"/>
      <c r="CI16" s="573"/>
      <c r="CJ16" s="573"/>
      <c r="CK16" s="573"/>
      <c r="CL16" s="573"/>
      <c r="CM16" s="573"/>
      <c r="CN16" s="573"/>
      <c r="CO16" s="573"/>
      <c r="CP16" s="573"/>
      <c r="CQ16" s="573"/>
      <c r="CR16" s="573"/>
      <c r="CS16" s="574"/>
      <c r="CT16" s="463">
        <v>1.1000000000000001</v>
      </c>
      <c r="CU16" s="464"/>
      <c r="CV16" s="464"/>
      <c r="CW16" s="464"/>
      <c r="CX16" s="464"/>
      <c r="CY16" s="464"/>
      <c r="CZ16" s="464"/>
      <c r="DA16" s="465"/>
      <c r="DB16" s="463">
        <v>11.2</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15171</v>
      </c>
      <c r="AD17" s="518"/>
      <c r="AE17" s="518"/>
      <c r="AF17" s="518"/>
      <c r="AG17" s="557"/>
      <c r="AH17" s="517">
        <v>15223</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7962659</v>
      </c>
      <c r="BO17" s="467"/>
      <c r="BP17" s="467"/>
      <c r="BQ17" s="467"/>
      <c r="BR17" s="467"/>
      <c r="BS17" s="467"/>
      <c r="BT17" s="467"/>
      <c r="BU17" s="468"/>
      <c r="BV17" s="466">
        <v>7822559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101.06</v>
      </c>
      <c r="M18" s="579"/>
      <c r="N18" s="579"/>
      <c r="O18" s="579"/>
      <c r="P18" s="579"/>
      <c r="Q18" s="579"/>
      <c r="R18" s="580"/>
      <c r="S18" s="580"/>
      <c r="T18" s="580"/>
      <c r="U18" s="580"/>
      <c r="V18" s="581"/>
      <c r="W18" s="484"/>
      <c r="X18" s="485"/>
      <c r="Y18" s="485"/>
      <c r="Z18" s="485"/>
      <c r="AA18" s="485"/>
      <c r="AB18" s="476"/>
      <c r="AC18" s="582">
        <v>64.3</v>
      </c>
      <c r="AD18" s="583"/>
      <c r="AE18" s="583"/>
      <c r="AF18" s="583"/>
      <c r="AG18" s="584"/>
      <c r="AH18" s="582">
        <v>63.1</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13563202</v>
      </c>
      <c r="BO18" s="467"/>
      <c r="BP18" s="467"/>
      <c r="BQ18" s="467"/>
      <c r="BR18" s="467"/>
      <c r="BS18" s="467"/>
      <c r="BT18" s="467"/>
      <c r="BU18" s="468"/>
      <c r="BV18" s="466">
        <v>13405004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513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16640460</v>
      </c>
      <c r="BO19" s="467"/>
      <c r="BP19" s="467"/>
      <c r="BQ19" s="467"/>
      <c r="BR19" s="467"/>
      <c r="BS19" s="467"/>
      <c r="BT19" s="467"/>
      <c r="BU19" s="468"/>
      <c r="BV19" s="466">
        <v>17018486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20678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32725373</v>
      </c>
      <c r="BO23" s="467"/>
      <c r="BP23" s="467"/>
      <c r="BQ23" s="467"/>
      <c r="BR23" s="467"/>
      <c r="BS23" s="467"/>
      <c r="BT23" s="467"/>
      <c r="BU23" s="468"/>
      <c r="BV23" s="466">
        <v>33560082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8460</v>
      </c>
      <c r="R24" s="518"/>
      <c r="S24" s="518"/>
      <c r="T24" s="518"/>
      <c r="U24" s="518"/>
      <c r="V24" s="557"/>
      <c r="W24" s="616"/>
      <c r="X24" s="604"/>
      <c r="Y24" s="605"/>
      <c r="Z24" s="516" t="s">
        <v>172</v>
      </c>
      <c r="AA24" s="496"/>
      <c r="AB24" s="496"/>
      <c r="AC24" s="496"/>
      <c r="AD24" s="496"/>
      <c r="AE24" s="496"/>
      <c r="AF24" s="496"/>
      <c r="AG24" s="497"/>
      <c r="AH24" s="517">
        <v>414</v>
      </c>
      <c r="AI24" s="518"/>
      <c r="AJ24" s="518"/>
      <c r="AK24" s="518"/>
      <c r="AL24" s="557"/>
      <c r="AM24" s="517">
        <v>1308240</v>
      </c>
      <c r="AN24" s="518"/>
      <c r="AO24" s="518"/>
      <c r="AP24" s="518"/>
      <c r="AQ24" s="518"/>
      <c r="AR24" s="557"/>
      <c r="AS24" s="517">
        <v>3160</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28766231</v>
      </c>
      <c r="BO24" s="467"/>
      <c r="BP24" s="467"/>
      <c r="BQ24" s="467"/>
      <c r="BR24" s="467"/>
      <c r="BS24" s="467"/>
      <c r="BT24" s="467"/>
      <c r="BU24" s="468"/>
      <c r="BV24" s="466">
        <v>28568470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7230</v>
      </c>
      <c r="R25" s="518"/>
      <c r="S25" s="518"/>
      <c r="T25" s="518"/>
      <c r="U25" s="518"/>
      <c r="V25" s="557"/>
      <c r="W25" s="616"/>
      <c r="X25" s="604"/>
      <c r="Y25" s="605"/>
      <c r="Z25" s="516" t="s">
        <v>175</v>
      </c>
      <c r="AA25" s="496"/>
      <c r="AB25" s="496"/>
      <c r="AC25" s="496"/>
      <c r="AD25" s="496"/>
      <c r="AE25" s="496"/>
      <c r="AF25" s="496"/>
      <c r="AG25" s="497"/>
      <c r="AH25" s="517">
        <v>93</v>
      </c>
      <c r="AI25" s="518"/>
      <c r="AJ25" s="518"/>
      <c r="AK25" s="518"/>
      <c r="AL25" s="557"/>
      <c r="AM25" s="517">
        <v>292206</v>
      </c>
      <c r="AN25" s="518"/>
      <c r="AO25" s="518"/>
      <c r="AP25" s="518"/>
      <c r="AQ25" s="518"/>
      <c r="AR25" s="557"/>
      <c r="AS25" s="517">
        <v>3142</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4687515</v>
      </c>
      <c r="BO25" s="430"/>
      <c r="BP25" s="430"/>
      <c r="BQ25" s="430"/>
      <c r="BR25" s="430"/>
      <c r="BS25" s="430"/>
      <c r="BT25" s="430"/>
      <c r="BU25" s="431"/>
      <c r="BV25" s="429">
        <v>763670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6500</v>
      </c>
      <c r="R26" s="518"/>
      <c r="S26" s="518"/>
      <c r="T26" s="518"/>
      <c r="U26" s="518"/>
      <c r="V26" s="557"/>
      <c r="W26" s="616"/>
      <c r="X26" s="604"/>
      <c r="Y26" s="605"/>
      <c r="Z26" s="516" t="s">
        <v>178</v>
      </c>
      <c r="AA26" s="626"/>
      <c r="AB26" s="626"/>
      <c r="AC26" s="626"/>
      <c r="AD26" s="626"/>
      <c r="AE26" s="626"/>
      <c r="AF26" s="626"/>
      <c r="AG26" s="627"/>
      <c r="AH26" s="517">
        <v>14</v>
      </c>
      <c r="AI26" s="518"/>
      <c r="AJ26" s="518"/>
      <c r="AK26" s="518"/>
      <c r="AL26" s="557"/>
      <c r="AM26" s="517">
        <v>47852</v>
      </c>
      <c r="AN26" s="518"/>
      <c r="AO26" s="518"/>
      <c r="AP26" s="518"/>
      <c r="AQ26" s="518"/>
      <c r="AR26" s="557"/>
      <c r="AS26" s="517">
        <v>3418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5350</v>
      </c>
      <c r="R27" s="518"/>
      <c r="S27" s="518"/>
      <c r="T27" s="518"/>
      <c r="U27" s="518"/>
      <c r="V27" s="557"/>
      <c r="W27" s="616"/>
      <c r="X27" s="604"/>
      <c r="Y27" s="605"/>
      <c r="Z27" s="516" t="s">
        <v>181</v>
      </c>
      <c r="AA27" s="496"/>
      <c r="AB27" s="496"/>
      <c r="AC27" s="496"/>
      <c r="AD27" s="496"/>
      <c r="AE27" s="496"/>
      <c r="AF27" s="496"/>
      <c r="AG27" s="497"/>
      <c r="AH27" s="517">
        <v>44</v>
      </c>
      <c r="AI27" s="518"/>
      <c r="AJ27" s="518"/>
      <c r="AK27" s="518"/>
      <c r="AL27" s="557"/>
      <c r="AM27" s="517">
        <v>142229</v>
      </c>
      <c r="AN27" s="518"/>
      <c r="AO27" s="518"/>
      <c r="AP27" s="518"/>
      <c r="AQ27" s="518"/>
      <c r="AR27" s="557"/>
      <c r="AS27" s="517">
        <v>3232</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137</v>
      </c>
      <c r="BO27" s="640"/>
      <c r="BP27" s="640"/>
      <c r="BQ27" s="640"/>
      <c r="BR27" s="640"/>
      <c r="BS27" s="640"/>
      <c r="BT27" s="640"/>
      <c r="BU27" s="641"/>
      <c r="BV27" s="639" t="s">
        <v>127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4750</v>
      </c>
      <c r="R28" s="518"/>
      <c r="S28" s="518"/>
      <c r="T28" s="518"/>
      <c r="U28" s="518"/>
      <c r="V28" s="557"/>
      <c r="W28" s="616"/>
      <c r="X28" s="604"/>
      <c r="Y28" s="605"/>
      <c r="Z28" s="516" t="s">
        <v>184</v>
      </c>
      <c r="AA28" s="496"/>
      <c r="AB28" s="496"/>
      <c r="AC28" s="496"/>
      <c r="AD28" s="496"/>
      <c r="AE28" s="496"/>
      <c r="AF28" s="496"/>
      <c r="AG28" s="497"/>
      <c r="AH28" s="517" t="s">
        <v>137</v>
      </c>
      <c r="AI28" s="518"/>
      <c r="AJ28" s="518"/>
      <c r="AK28" s="518"/>
      <c r="AL28" s="557"/>
      <c r="AM28" s="517" t="s">
        <v>137</v>
      </c>
      <c r="AN28" s="518"/>
      <c r="AO28" s="518"/>
      <c r="AP28" s="518"/>
      <c r="AQ28" s="518"/>
      <c r="AR28" s="557"/>
      <c r="AS28" s="517" t="s">
        <v>127</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2603139</v>
      </c>
      <c r="BO28" s="430"/>
      <c r="BP28" s="430"/>
      <c r="BQ28" s="430"/>
      <c r="BR28" s="430"/>
      <c r="BS28" s="430"/>
      <c r="BT28" s="430"/>
      <c r="BU28" s="431"/>
      <c r="BV28" s="429">
        <v>2215501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18</v>
      </c>
      <c r="M29" s="518"/>
      <c r="N29" s="518"/>
      <c r="O29" s="518"/>
      <c r="P29" s="557"/>
      <c r="Q29" s="517">
        <v>4400</v>
      </c>
      <c r="R29" s="518"/>
      <c r="S29" s="518"/>
      <c r="T29" s="518"/>
      <c r="U29" s="518"/>
      <c r="V29" s="557"/>
      <c r="W29" s="617"/>
      <c r="X29" s="618"/>
      <c r="Y29" s="619"/>
      <c r="Z29" s="516" t="s">
        <v>187</v>
      </c>
      <c r="AA29" s="496"/>
      <c r="AB29" s="496"/>
      <c r="AC29" s="496"/>
      <c r="AD29" s="496"/>
      <c r="AE29" s="496"/>
      <c r="AF29" s="496"/>
      <c r="AG29" s="497"/>
      <c r="AH29" s="517">
        <v>458</v>
      </c>
      <c r="AI29" s="518"/>
      <c r="AJ29" s="518"/>
      <c r="AK29" s="518"/>
      <c r="AL29" s="557"/>
      <c r="AM29" s="517">
        <v>1450469</v>
      </c>
      <c r="AN29" s="518"/>
      <c r="AO29" s="518"/>
      <c r="AP29" s="518"/>
      <c r="AQ29" s="518"/>
      <c r="AR29" s="557"/>
      <c r="AS29" s="517">
        <v>3167</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2163</v>
      </c>
      <c r="BO29" s="467"/>
      <c r="BP29" s="467"/>
      <c r="BQ29" s="467"/>
      <c r="BR29" s="467"/>
      <c r="BS29" s="467"/>
      <c r="BT29" s="467"/>
      <c r="BU29" s="468"/>
      <c r="BV29" s="466">
        <v>763309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95.5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649577</v>
      </c>
      <c r="BO30" s="640"/>
      <c r="BP30" s="640"/>
      <c r="BQ30" s="640"/>
      <c r="BR30" s="640"/>
      <c r="BS30" s="640"/>
      <c r="BT30" s="640"/>
      <c r="BU30" s="641"/>
      <c r="BV30" s="639">
        <v>748580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197</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200</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IF('各会計、関係団体の財政状況及び健全化判断比率'!B33="","",'各会計、関係団体の財政状況及び健全化判断比率'!B33)</f>
        <v>港湾施設事業特別会計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株式会社まちづくり海南</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地域排水処理事業特別会計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国民健康保険野上厚生病院組合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同和対策住宅資金貸付事業特別会計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海南海草老人福祉施設事務組合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海南海草環境衛生施設組合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五色台広域施設組合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和歌山地方税回収機構</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和歌山県後期高齢者医療広域連合（一般会計）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和歌山県後期高齢者医療広域連合（特別会計）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紀の海広域施設組合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PiCFqznM7pjhktMv0CGYNRp8QdlJ9/+uoMCkWs01nLLzy8Pd2dJ9bpBub4vHzYIzCUh+oBsTeD5PjaxJ3XwEQ==" saltValue="1XQz9la08CONZMbFjl9n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6960351</v>
      </c>
      <c r="S5" s="669"/>
      <c r="T5" s="669"/>
      <c r="U5" s="669"/>
      <c r="V5" s="669"/>
      <c r="W5" s="669"/>
      <c r="X5" s="669"/>
      <c r="Y5" s="670"/>
      <c r="Z5" s="671">
        <v>29.2</v>
      </c>
      <c r="AA5" s="671"/>
      <c r="AB5" s="671"/>
      <c r="AC5" s="671"/>
      <c r="AD5" s="672">
        <v>6675926</v>
      </c>
      <c r="AE5" s="672"/>
      <c r="AF5" s="672"/>
      <c r="AG5" s="672"/>
      <c r="AH5" s="672"/>
      <c r="AI5" s="672"/>
      <c r="AJ5" s="672"/>
      <c r="AK5" s="672"/>
      <c r="AL5" s="673">
        <v>50.9</v>
      </c>
      <c r="AM5" s="674"/>
      <c r="AN5" s="674"/>
      <c r="AO5" s="675"/>
      <c r="AP5" s="665" t="s">
        <v>228</v>
      </c>
      <c r="AQ5" s="666"/>
      <c r="AR5" s="666"/>
      <c r="AS5" s="666"/>
      <c r="AT5" s="666"/>
      <c r="AU5" s="666"/>
      <c r="AV5" s="666"/>
      <c r="AW5" s="666"/>
      <c r="AX5" s="666"/>
      <c r="AY5" s="666"/>
      <c r="AZ5" s="666"/>
      <c r="BA5" s="666"/>
      <c r="BB5" s="666"/>
      <c r="BC5" s="666"/>
      <c r="BD5" s="666"/>
      <c r="BE5" s="666"/>
      <c r="BF5" s="667"/>
      <c r="BG5" s="679">
        <v>6721277</v>
      </c>
      <c r="BH5" s="680"/>
      <c r="BI5" s="680"/>
      <c r="BJ5" s="680"/>
      <c r="BK5" s="680"/>
      <c r="BL5" s="680"/>
      <c r="BM5" s="680"/>
      <c r="BN5" s="681"/>
      <c r="BO5" s="682">
        <v>96.6</v>
      </c>
      <c r="BP5" s="682"/>
      <c r="BQ5" s="682"/>
      <c r="BR5" s="682"/>
      <c r="BS5" s="683">
        <v>45351</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204032</v>
      </c>
      <c r="S6" s="680"/>
      <c r="T6" s="680"/>
      <c r="U6" s="680"/>
      <c r="V6" s="680"/>
      <c r="W6" s="680"/>
      <c r="X6" s="680"/>
      <c r="Y6" s="681"/>
      <c r="Z6" s="682">
        <v>0.9</v>
      </c>
      <c r="AA6" s="682"/>
      <c r="AB6" s="682"/>
      <c r="AC6" s="682"/>
      <c r="AD6" s="683">
        <v>204032</v>
      </c>
      <c r="AE6" s="683"/>
      <c r="AF6" s="683"/>
      <c r="AG6" s="683"/>
      <c r="AH6" s="683"/>
      <c r="AI6" s="683"/>
      <c r="AJ6" s="683"/>
      <c r="AK6" s="683"/>
      <c r="AL6" s="684">
        <v>1.6</v>
      </c>
      <c r="AM6" s="685"/>
      <c r="AN6" s="685"/>
      <c r="AO6" s="686"/>
      <c r="AP6" s="676" t="s">
        <v>233</v>
      </c>
      <c r="AQ6" s="677"/>
      <c r="AR6" s="677"/>
      <c r="AS6" s="677"/>
      <c r="AT6" s="677"/>
      <c r="AU6" s="677"/>
      <c r="AV6" s="677"/>
      <c r="AW6" s="677"/>
      <c r="AX6" s="677"/>
      <c r="AY6" s="677"/>
      <c r="AZ6" s="677"/>
      <c r="BA6" s="677"/>
      <c r="BB6" s="677"/>
      <c r="BC6" s="677"/>
      <c r="BD6" s="677"/>
      <c r="BE6" s="677"/>
      <c r="BF6" s="678"/>
      <c r="BG6" s="679">
        <v>6721277</v>
      </c>
      <c r="BH6" s="680"/>
      <c r="BI6" s="680"/>
      <c r="BJ6" s="680"/>
      <c r="BK6" s="680"/>
      <c r="BL6" s="680"/>
      <c r="BM6" s="680"/>
      <c r="BN6" s="681"/>
      <c r="BO6" s="682">
        <v>96.6</v>
      </c>
      <c r="BP6" s="682"/>
      <c r="BQ6" s="682"/>
      <c r="BR6" s="682"/>
      <c r="BS6" s="683">
        <v>45351</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263327</v>
      </c>
      <c r="CS6" s="680"/>
      <c r="CT6" s="680"/>
      <c r="CU6" s="680"/>
      <c r="CV6" s="680"/>
      <c r="CW6" s="680"/>
      <c r="CX6" s="680"/>
      <c r="CY6" s="681"/>
      <c r="CZ6" s="673">
        <v>1.1000000000000001</v>
      </c>
      <c r="DA6" s="674"/>
      <c r="DB6" s="674"/>
      <c r="DC6" s="693"/>
      <c r="DD6" s="688" t="s">
        <v>235</v>
      </c>
      <c r="DE6" s="680"/>
      <c r="DF6" s="680"/>
      <c r="DG6" s="680"/>
      <c r="DH6" s="680"/>
      <c r="DI6" s="680"/>
      <c r="DJ6" s="680"/>
      <c r="DK6" s="680"/>
      <c r="DL6" s="680"/>
      <c r="DM6" s="680"/>
      <c r="DN6" s="680"/>
      <c r="DO6" s="680"/>
      <c r="DP6" s="681"/>
      <c r="DQ6" s="688">
        <v>263327</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19282</v>
      </c>
      <c r="S7" s="680"/>
      <c r="T7" s="680"/>
      <c r="U7" s="680"/>
      <c r="V7" s="680"/>
      <c r="W7" s="680"/>
      <c r="X7" s="680"/>
      <c r="Y7" s="681"/>
      <c r="Z7" s="682">
        <v>0.1</v>
      </c>
      <c r="AA7" s="682"/>
      <c r="AB7" s="682"/>
      <c r="AC7" s="682"/>
      <c r="AD7" s="683">
        <v>19282</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2715161</v>
      </c>
      <c r="BH7" s="680"/>
      <c r="BI7" s="680"/>
      <c r="BJ7" s="680"/>
      <c r="BK7" s="680"/>
      <c r="BL7" s="680"/>
      <c r="BM7" s="680"/>
      <c r="BN7" s="681"/>
      <c r="BO7" s="682">
        <v>39</v>
      </c>
      <c r="BP7" s="682"/>
      <c r="BQ7" s="682"/>
      <c r="BR7" s="682"/>
      <c r="BS7" s="683">
        <v>45351</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2178015</v>
      </c>
      <c r="CS7" s="680"/>
      <c r="CT7" s="680"/>
      <c r="CU7" s="680"/>
      <c r="CV7" s="680"/>
      <c r="CW7" s="680"/>
      <c r="CX7" s="680"/>
      <c r="CY7" s="681"/>
      <c r="CZ7" s="682">
        <v>9.3000000000000007</v>
      </c>
      <c r="DA7" s="682"/>
      <c r="DB7" s="682"/>
      <c r="DC7" s="682"/>
      <c r="DD7" s="688">
        <v>190926</v>
      </c>
      <c r="DE7" s="680"/>
      <c r="DF7" s="680"/>
      <c r="DG7" s="680"/>
      <c r="DH7" s="680"/>
      <c r="DI7" s="680"/>
      <c r="DJ7" s="680"/>
      <c r="DK7" s="680"/>
      <c r="DL7" s="680"/>
      <c r="DM7" s="680"/>
      <c r="DN7" s="680"/>
      <c r="DO7" s="680"/>
      <c r="DP7" s="681"/>
      <c r="DQ7" s="688">
        <v>1837723</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33822</v>
      </c>
      <c r="S8" s="680"/>
      <c r="T8" s="680"/>
      <c r="U8" s="680"/>
      <c r="V8" s="680"/>
      <c r="W8" s="680"/>
      <c r="X8" s="680"/>
      <c r="Y8" s="681"/>
      <c r="Z8" s="682">
        <v>0.1</v>
      </c>
      <c r="AA8" s="682"/>
      <c r="AB8" s="682"/>
      <c r="AC8" s="682"/>
      <c r="AD8" s="683">
        <v>33822</v>
      </c>
      <c r="AE8" s="683"/>
      <c r="AF8" s="683"/>
      <c r="AG8" s="683"/>
      <c r="AH8" s="683"/>
      <c r="AI8" s="683"/>
      <c r="AJ8" s="683"/>
      <c r="AK8" s="683"/>
      <c r="AL8" s="684">
        <v>0.3</v>
      </c>
      <c r="AM8" s="685"/>
      <c r="AN8" s="685"/>
      <c r="AO8" s="686"/>
      <c r="AP8" s="676" t="s">
        <v>240</v>
      </c>
      <c r="AQ8" s="677"/>
      <c r="AR8" s="677"/>
      <c r="AS8" s="677"/>
      <c r="AT8" s="677"/>
      <c r="AU8" s="677"/>
      <c r="AV8" s="677"/>
      <c r="AW8" s="677"/>
      <c r="AX8" s="677"/>
      <c r="AY8" s="677"/>
      <c r="AZ8" s="677"/>
      <c r="BA8" s="677"/>
      <c r="BB8" s="677"/>
      <c r="BC8" s="677"/>
      <c r="BD8" s="677"/>
      <c r="BE8" s="677"/>
      <c r="BF8" s="678"/>
      <c r="BG8" s="679">
        <v>82869</v>
      </c>
      <c r="BH8" s="680"/>
      <c r="BI8" s="680"/>
      <c r="BJ8" s="680"/>
      <c r="BK8" s="680"/>
      <c r="BL8" s="680"/>
      <c r="BM8" s="680"/>
      <c r="BN8" s="681"/>
      <c r="BO8" s="682">
        <v>1.2</v>
      </c>
      <c r="BP8" s="682"/>
      <c r="BQ8" s="682"/>
      <c r="BR8" s="682"/>
      <c r="BS8" s="688" t="s">
        <v>235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7967853</v>
      </c>
      <c r="CS8" s="680"/>
      <c r="CT8" s="680"/>
      <c r="CU8" s="680"/>
      <c r="CV8" s="680"/>
      <c r="CW8" s="680"/>
      <c r="CX8" s="680"/>
      <c r="CY8" s="681"/>
      <c r="CZ8" s="682">
        <v>33.9</v>
      </c>
      <c r="DA8" s="682"/>
      <c r="DB8" s="682"/>
      <c r="DC8" s="682"/>
      <c r="DD8" s="688">
        <v>24322</v>
      </c>
      <c r="DE8" s="680"/>
      <c r="DF8" s="680"/>
      <c r="DG8" s="680"/>
      <c r="DH8" s="680"/>
      <c r="DI8" s="680"/>
      <c r="DJ8" s="680"/>
      <c r="DK8" s="680"/>
      <c r="DL8" s="680"/>
      <c r="DM8" s="680"/>
      <c r="DN8" s="680"/>
      <c r="DO8" s="680"/>
      <c r="DP8" s="681"/>
      <c r="DQ8" s="688">
        <v>4602359</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28124</v>
      </c>
      <c r="S9" s="680"/>
      <c r="T9" s="680"/>
      <c r="U9" s="680"/>
      <c r="V9" s="680"/>
      <c r="W9" s="680"/>
      <c r="X9" s="680"/>
      <c r="Y9" s="681"/>
      <c r="Z9" s="682">
        <v>0.1</v>
      </c>
      <c r="AA9" s="682"/>
      <c r="AB9" s="682"/>
      <c r="AC9" s="682"/>
      <c r="AD9" s="683">
        <v>28124</v>
      </c>
      <c r="AE9" s="683"/>
      <c r="AF9" s="683"/>
      <c r="AG9" s="683"/>
      <c r="AH9" s="683"/>
      <c r="AI9" s="683"/>
      <c r="AJ9" s="683"/>
      <c r="AK9" s="683"/>
      <c r="AL9" s="684">
        <v>0.2</v>
      </c>
      <c r="AM9" s="685"/>
      <c r="AN9" s="685"/>
      <c r="AO9" s="686"/>
      <c r="AP9" s="676" t="s">
        <v>243</v>
      </c>
      <c r="AQ9" s="677"/>
      <c r="AR9" s="677"/>
      <c r="AS9" s="677"/>
      <c r="AT9" s="677"/>
      <c r="AU9" s="677"/>
      <c r="AV9" s="677"/>
      <c r="AW9" s="677"/>
      <c r="AX9" s="677"/>
      <c r="AY9" s="677"/>
      <c r="AZ9" s="677"/>
      <c r="BA9" s="677"/>
      <c r="BB9" s="677"/>
      <c r="BC9" s="677"/>
      <c r="BD9" s="677"/>
      <c r="BE9" s="677"/>
      <c r="BF9" s="678"/>
      <c r="BG9" s="679">
        <v>2188871</v>
      </c>
      <c r="BH9" s="680"/>
      <c r="BI9" s="680"/>
      <c r="BJ9" s="680"/>
      <c r="BK9" s="680"/>
      <c r="BL9" s="680"/>
      <c r="BM9" s="680"/>
      <c r="BN9" s="681"/>
      <c r="BO9" s="682">
        <v>31.4</v>
      </c>
      <c r="BP9" s="682"/>
      <c r="BQ9" s="682"/>
      <c r="BR9" s="682"/>
      <c r="BS9" s="688" t="s">
        <v>235</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2623217</v>
      </c>
      <c r="CS9" s="680"/>
      <c r="CT9" s="680"/>
      <c r="CU9" s="680"/>
      <c r="CV9" s="680"/>
      <c r="CW9" s="680"/>
      <c r="CX9" s="680"/>
      <c r="CY9" s="681"/>
      <c r="CZ9" s="682">
        <v>11.2</v>
      </c>
      <c r="DA9" s="682"/>
      <c r="DB9" s="682"/>
      <c r="DC9" s="682"/>
      <c r="DD9" s="688">
        <v>255376</v>
      </c>
      <c r="DE9" s="680"/>
      <c r="DF9" s="680"/>
      <c r="DG9" s="680"/>
      <c r="DH9" s="680"/>
      <c r="DI9" s="680"/>
      <c r="DJ9" s="680"/>
      <c r="DK9" s="680"/>
      <c r="DL9" s="680"/>
      <c r="DM9" s="680"/>
      <c r="DN9" s="680"/>
      <c r="DO9" s="680"/>
      <c r="DP9" s="681"/>
      <c r="DQ9" s="688">
        <v>2244800</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235</v>
      </c>
      <c r="AA10" s="682"/>
      <c r="AB10" s="682"/>
      <c r="AC10" s="682"/>
      <c r="AD10" s="683" t="s">
        <v>127</v>
      </c>
      <c r="AE10" s="683"/>
      <c r="AF10" s="683"/>
      <c r="AG10" s="683"/>
      <c r="AH10" s="683"/>
      <c r="AI10" s="683"/>
      <c r="AJ10" s="683"/>
      <c r="AK10" s="683"/>
      <c r="AL10" s="684" t="s">
        <v>235</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137377</v>
      </c>
      <c r="BH10" s="680"/>
      <c r="BI10" s="680"/>
      <c r="BJ10" s="680"/>
      <c r="BK10" s="680"/>
      <c r="BL10" s="680"/>
      <c r="BM10" s="680"/>
      <c r="BN10" s="681"/>
      <c r="BO10" s="682">
        <v>2</v>
      </c>
      <c r="BP10" s="682"/>
      <c r="BQ10" s="682"/>
      <c r="BR10" s="682"/>
      <c r="BS10" s="688" t="s">
        <v>137</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17933</v>
      </c>
      <c r="CS10" s="680"/>
      <c r="CT10" s="680"/>
      <c r="CU10" s="680"/>
      <c r="CV10" s="680"/>
      <c r="CW10" s="680"/>
      <c r="CX10" s="680"/>
      <c r="CY10" s="681"/>
      <c r="CZ10" s="682">
        <v>0.1</v>
      </c>
      <c r="DA10" s="682"/>
      <c r="DB10" s="682"/>
      <c r="DC10" s="682"/>
      <c r="DD10" s="688" t="s">
        <v>127</v>
      </c>
      <c r="DE10" s="680"/>
      <c r="DF10" s="680"/>
      <c r="DG10" s="680"/>
      <c r="DH10" s="680"/>
      <c r="DI10" s="680"/>
      <c r="DJ10" s="680"/>
      <c r="DK10" s="680"/>
      <c r="DL10" s="680"/>
      <c r="DM10" s="680"/>
      <c r="DN10" s="680"/>
      <c r="DO10" s="680"/>
      <c r="DP10" s="681"/>
      <c r="DQ10" s="688">
        <v>12701</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137</v>
      </c>
      <c r="AA11" s="682"/>
      <c r="AB11" s="682"/>
      <c r="AC11" s="682"/>
      <c r="AD11" s="683" t="s">
        <v>137</v>
      </c>
      <c r="AE11" s="683"/>
      <c r="AF11" s="683"/>
      <c r="AG11" s="683"/>
      <c r="AH11" s="683"/>
      <c r="AI11" s="683"/>
      <c r="AJ11" s="683"/>
      <c r="AK11" s="683"/>
      <c r="AL11" s="684" t="s">
        <v>137</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306044</v>
      </c>
      <c r="BH11" s="680"/>
      <c r="BI11" s="680"/>
      <c r="BJ11" s="680"/>
      <c r="BK11" s="680"/>
      <c r="BL11" s="680"/>
      <c r="BM11" s="680"/>
      <c r="BN11" s="681"/>
      <c r="BO11" s="682">
        <v>4.4000000000000004</v>
      </c>
      <c r="BP11" s="682"/>
      <c r="BQ11" s="682"/>
      <c r="BR11" s="682"/>
      <c r="BS11" s="688">
        <v>45351</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745309</v>
      </c>
      <c r="CS11" s="680"/>
      <c r="CT11" s="680"/>
      <c r="CU11" s="680"/>
      <c r="CV11" s="680"/>
      <c r="CW11" s="680"/>
      <c r="CX11" s="680"/>
      <c r="CY11" s="681"/>
      <c r="CZ11" s="682">
        <v>3.2</v>
      </c>
      <c r="DA11" s="682"/>
      <c r="DB11" s="682"/>
      <c r="DC11" s="682"/>
      <c r="DD11" s="688">
        <v>109618</v>
      </c>
      <c r="DE11" s="680"/>
      <c r="DF11" s="680"/>
      <c r="DG11" s="680"/>
      <c r="DH11" s="680"/>
      <c r="DI11" s="680"/>
      <c r="DJ11" s="680"/>
      <c r="DK11" s="680"/>
      <c r="DL11" s="680"/>
      <c r="DM11" s="680"/>
      <c r="DN11" s="680"/>
      <c r="DO11" s="680"/>
      <c r="DP11" s="681"/>
      <c r="DQ11" s="688">
        <v>312325</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947469</v>
      </c>
      <c r="S12" s="680"/>
      <c r="T12" s="680"/>
      <c r="U12" s="680"/>
      <c r="V12" s="680"/>
      <c r="W12" s="680"/>
      <c r="X12" s="680"/>
      <c r="Y12" s="681"/>
      <c r="Z12" s="682">
        <v>4</v>
      </c>
      <c r="AA12" s="682"/>
      <c r="AB12" s="682"/>
      <c r="AC12" s="682"/>
      <c r="AD12" s="683">
        <v>947469</v>
      </c>
      <c r="AE12" s="683"/>
      <c r="AF12" s="683"/>
      <c r="AG12" s="683"/>
      <c r="AH12" s="683"/>
      <c r="AI12" s="683"/>
      <c r="AJ12" s="683"/>
      <c r="AK12" s="683"/>
      <c r="AL12" s="684">
        <v>7.2</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3562235</v>
      </c>
      <c r="BH12" s="680"/>
      <c r="BI12" s="680"/>
      <c r="BJ12" s="680"/>
      <c r="BK12" s="680"/>
      <c r="BL12" s="680"/>
      <c r="BM12" s="680"/>
      <c r="BN12" s="681"/>
      <c r="BO12" s="682">
        <v>51.2</v>
      </c>
      <c r="BP12" s="682"/>
      <c r="BQ12" s="682"/>
      <c r="BR12" s="682"/>
      <c r="BS12" s="688" t="s">
        <v>137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149777</v>
      </c>
      <c r="CS12" s="680"/>
      <c r="CT12" s="680"/>
      <c r="CU12" s="680"/>
      <c r="CV12" s="680"/>
      <c r="CW12" s="680"/>
      <c r="CX12" s="680"/>
      <c r="CY12" s="681"/>
      <c r="CZ12" s="682">
        <v>0.6</v>
      </c>
      <c r="DA12" s="682"/>
      <c r="DB12" s="682"/>
      <c r="DC12" s="682"/>
      <c r="DD12" s="688">
        <v>13282</v>
      </c>
      <c r="DE12" s="680"/>
      <c r="DF12" s="680"/>
      <c r="DG12" s="680"/>
      <c r="DH12" s="680"/>
      <c r="DI12" s="680"/>
      <c r="DJ12" s="680"/>
      <c r="DK12" s="680"/>
      <c r="DL12" s="680"/>
      <c r="DM12" s="680"/>
      <c r="DN12" s="680"/>
      <c r="DO12" s="680"/>
      <c r="DP12" s="681"/>
      <c r="DQ12" s="688">
        <v>137292</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3595</v>
      </c>
      <c r="S13" s="680"/>
      <c r="T13" s="680"/>
      <c r="U13" s="680"/>
      <c r="V13" s="680"/>
      <c r="W13" s="680"/>
      <c r="X13" s="680"/>
      <c r="Y13" s="681"/>
      <c r="Z13" s="682">
        <v>0</v>
      </c>
      <c r="AA13" s="682"/>
      <c r="AB13" s="682"/>
      <c r="AC13" s="682"/>
      <c r="AD13" s="683">
        <v>3595</v>
      </c>
      <c r="AE13" s="683"/>
      <c r="AF13" s="683"/>
      <c r="AG13" s="683"/>
      <c r="AH13" s="683"/>
      <c r="AI13" s="683"/>
      <c r="AJ13" s="683"/>
      <c r="AK13" s="683"/>
      <c r="AL13" s="684">
        <v>0</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3551800</v>
      </c>
      <c r="BH13" s="680"/>
      <c r="BI13" s="680"/>
      <c r="BJ13" s="680"/>
      <c r="BK13" s="680"/>
      <c r="BL13" s="680"/>
      <c r="BM13" s="680"/>
      <c r="BN13" s="681"/>
      <c r="BO13" s="682">
        <v>51</v>
      </c>
      <c r="BP13" s="682"/>
      <c r="BQ13" s="682"/>
      <c r="BR13" s="682"/>
      <c r="BS13" s="688" t="s">
        <v>137</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1891514</v>
      </c>
      <c r="CS13" s="680"/>
      <c r="CT13" s="680"/>
      <c r="CU13" s="680"/>
      <c r="CV13" s="680"/>
      <c r="CW13" s="680"/>
      <c r="CX13" s="680"/>
      <c r="CY13" s="681"/>
      <c r="CZ13" s="682">
        <v>8.1</v>
      </c>
      <c r="DA13" s="682"/>
      <c r="DB13" s="682"/>
      <c r="DC13" s="682"/>
      <c r="DD13" s="688">
        <v>1475814</v>
      </c>
      <c r="DE13" s="680"/>
      <c r="DF13" s="680"/>
      <c r="DG13" s="680"/>
      <c r="DH13" s="680"/>
      <c r="DI13" s="680"/>
      <c r="DJ13" s="680"/>
      <c r="DK13" s="680"/>
      <c r="DL13" s="680"/>
      <c r="DM13" s="680"/>
      <c r="DN13" s="680"/>
      <c r="DO13" s="680"/>
      <c r="DP13" s="681"/>
      <c r="DQ13" s="688">
        <v>650975</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235</v>
      </c>
      <c r="AA14" s="682"/>
      <c r="AB14" s="682"/>
      <c r="AC14" s="682"/>
      <c r="AD14" s="683" t="s">
        <v>235</v>
      </c>
      <c r="AE14" s="683"/>
      <c r="AF14" s="683"/>
      <c r="AG14" s="683"/>
      <c r="AH14" s="683"/>
      <c r="AI14" s="683"/>
      <c r="AJ14" s="683"/>
      <c r="AK14" s="683"/>
      <c r="AL14" s="684" t="s">
        <v>127</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168955</v>
      </c>
      <c r="BH14" s="680"/>
      <c r="BI14" s="680"/>
      <c r="BJ14" s="680"/>
      <c r="BK14" s="680"/>
      <c r="BL14" s="680"/>
      <c r="BM14" s="680"/>
      <c r="BN14" s="681"/>
      <c r="BO14" s="682">
        <v>2.4</v>
      </c>
      <c r="BP14" s="682"/>
      <c r="BQ14" s="682"/>
      <c r="BR14" s="682"/>
      <c r="BS14" s="688" t="s">
        <v>137</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1239507</v>
      </c>
      <c r="CS14" s="680"/>
      <c r="CT14" s="680"/>
      <c r="CU14" s="680"/>
      <c r="CV14" s="680"/>
      <c r="CW14" s="680"/>
      <c r="CX14" s="680"/>
      <c r="CY14" s="681"/>
      <c r="CZ14" s="682">
        <v>5.3</v>
      </c>
      <c r="DA14" s="682"/>
      <c r="DB14" s="682"/>
      <c r="DC14" s="682"/>
      <c r="DD14" s="688">
        <v>341611</v>
      </c>
      <c r="DE14" s="680"/>
      <c r="DF14" s="680"/>
      <c r="DG14" s="680"/>
      <c r="DH14" s="680"/>
      <c r="DI14" s="680"/>
      <c r="DJ14" s="680"/>
      <c r="DK14" s="680"/>
      <c r="DL14" s="680"/>
      <c r="DM14" s="680"/>
      <c r="DN14" s="680"/>
      <c r="DO14" s="680"/>
      <c r="DP14" s="681"/>
      <c r="DQ14" s="688">
        <v>879378</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41975</v>
      </c>
      <c r="S15" s="680"/>
      <c r="T15" s="680"/>
      <c r="U15" s="680"/>
      <c r="V15" s="680"/>
      <c r="W15" s="680"/>
      <c r="X15" s="680"/>
      <c r="Y15" s="681"/>
      <c r="Z15" s="682">
        <v>0.2</v>
      </c>
      <c r="AA15" s="682"/>
      <c r="AB15" s="682"/>
      <c r="AC15" s="682"/>
      <c r="AD15" s="683">
        <v>41975</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274926</v>
      </c>
      <c r="BH15" s="680"/>
      <c r="BI15" s="680"/>
      <c r="BJ15" s="680"/>
      <c r="BK15" s="680"/>
      <c r="BL15" s="680"/>
      <c r="BM15" s="680"/>
      <c r="BN15" s="681"/>
      <c r="BO15" s="682">
        <v>3.9</v>
      </c>
      <c r="BP15" s="682"/>
      <c r="BQ15" s="682"/>
      <c r="BR15" s="682"/>
      <c r="BS15" s="688" t="s">
        <v>235</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2493338</v>
      </c>
      <c r="CS15" s="680"/>
      <c r="CT15" s="680"/>
      <c r="CU15" s="680"/>
      <c r="CV15" s="680"/>
      <c r="CW15" s="680"/>
      <c r="CX15" s="680"/>
      <c r="CY15" s="681"/>
      <c r="CZ15" s="682">
        <v>10.6</v>
      </c>
      <c r="DA15" s="682"/>
      <c r="DB15" s="682"/>
      <c r="DC15" s="682"/>
      <c r="DD15" s="688">
        <v>737014</v>
      </c>
      <c r="DE15" s="680"/>
      <c r="DF15" s="680"/>
      <c r="DG15" s="680"/>
      <c r="DH15" s="680"/>
      <c r="DI15" s="680"/>
      <c r="DJ15" s="680"/>
      <c r="DK15" s="680"/>
      <c r="DL15" s="680"/>
      <c r="DM15" s="680"/>
      <c r="DN15" s="680"/>
      <c r="DO15" s="680"/>
      <c r="DP15" s="681"/>
      <c r="DQ15" s="688">
        <v>1709560</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235</v>
      </c>
      <c r="AA16" s="682"/>
      <c r="AB16" s="682"/>
      <c r="AC16" s="682"/>
      <c r="AD16" s="683" t="s">
        <v>127</v>
      </c>
      <c r="AE16" s="683"/>
      <c r="AF16" s="683"/>
      <c r="AG16" s="683"/>
      <c r="AH16" s="683"/>
      <c r="AI16" s="683"/>
      <c r="AJ16" s="683"/>
      <c r="AK16" s="683"/>
      <c r="AL16" s="684" t="s">
        <v>137</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235</v>
      </c>
      <c r="BH16" s="680"/>
      <c r="BI16" s="680"/>
      <c r="BJ16" s="680"/>
      <c r="BK16" s="680"/>
      <c r="BL16" s="680"/>
      <c r="BM16" s="680"/>
      <c r="BN16" s="681"/>
      <c r="BO16" s="682" t="s">
        <v>235</v>
      </c>
      <c r="BP16" s="682"/>
      <c r="BQ16" s="682"/>
      <c r="BR16" s="682"/>
      <c r="BS16" s="688" t="s">
        <v>235</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298890</v>
      </c>
      <c r="CS16" s="680"/>
      <c r="CT16" s="680"/>
      <c r="CU16" s="680"/>
      <c r="CV16" s="680"/>
      <c r="CW16" s="680"/>
      <c r="CX16" s="680"/>
      <c r="CY16" s="681"/>
      <c r="CZ16" s="682">
        <v>1.3</v>
      </c>
      <c r="DA16" s="682"/>
      <c r="DB16" s="682"/>
      <c r="DC16" s="682"/>
      <c r="DD16" s="688" t="s">
        <v>127</v>
      </c>
      <c r="DE16" s="680"/>
      <c r="DF16" s="680"/>
      <c r="DG16" s="680"/>
      <c r="DH16" s="680"/>
      <c r="DI16" s="680"/>
      <c r="DJ16" s="680"/>
      <c r="DK16" s="680"/>
      <c r="DL16" s="680"/>
      <c r="DM16" s="680"/>
      <c r="DN16" s="680"/>
      <c r="DO16" s="680"/>
      <c r="DP16" s="681"/>
      <c r="DQ16" s="688">
        <v>29855</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32417</v>
      </c>
      <c r="S17" s="680"/>
      <c r="T17" s="680"/>
      <c r="U17" s="680"/>
      <c r="V17" s="680"/>
      <c r="W17" s="680"/>
      <c r="X17" s="680"/>
      <c r="Y17" s="681"/>
      <c r="Z17" s="682">
        <v>0.1</v>
      </c>
      <c r="AA17" s="682"/>
      <c r="AB17" s="682"/>
      <c r="AC17" s="682"/>
      <c r="AD17" s="683">
        <v>32417</v>
      </c>
      <c r="AE17" s="683"/>
      <c r="AF17" s="683"/>
      <c r="AG17" s="683"/>
      <c r="AH17" s="683"/>
      <c r="AI17" s="683"/>
      <c r="AJ17" s="683"/>
      <c r="AK17" s="683"/>
      <c r="AL17" s="684">
        <v>0.2</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137</v>
      </c>
      <c r="BP17" s="682"/>
      <c r="BQ17" s="682"/>
      <c r="BR17" s="682"/>
      <c r="BS17" s="688" t="s">
        <v>235</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3621255</v>
      </c>
      <c r="CS17" s="680"/>
      <c r="CT17" s="680"/>
      <c r="CU17" s="680"/>
      <c r="CV17" s="680"/>
      <c r="CW17" s="680"/>
      <c r="CX17" s="680"/>
      <c r="CY17" s="681"/>
      <c r="CZ17" s="682">
        <v>15.4</v>
      </c>
      <c r="DA17" s="682"/>
      <c r="DB17" s="682"/>
      <c r="DC17" s="682"/>
      <c r="DD17" s="688" t="s">
        <v>137</v>
      </c>
      <c r="DE17" s="680"/>
      <c r="DF17" s="680"/>
      <c r="DG17" s="680"/>
      <c r="DH17" s="680"/>
      <c r="DI17" s="680"/>
      <c r="DJ17" s="680"/>
      <c r="DK17" s="680"/>
      <c r="DL17" s="680"/>
      <c r="DM17" s="680"/>
      <c r="DN17" s="680"/>
      <c r="DO17" s="680"/>
      <c r="DP17" s="681"/>
      <c r="DQ17" s="688">
        <v>3591227</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5947184</v>
      </c>
      <c r="S18" s="680"/>
      <c r="T18" s="680"/>
      <c r="U18" s="680"/>
      <c r="V18" s="680"/>
      <c r="W18" s="680"/>
      <c r="X18" s="680"/>
      <c r="Y18" s="681"/>
      <c r="Z18" s="682">
        <v>24.9</v>
      </c>
      <c r="AA18" s="682"/>
      <c r="AB18" s="682"/>
      <c r="AC18" s="682"/>
      <c r="AD18" s="683">
        <v>4987872</v>
      </c>
      <c r="AE18" s="683"/>
      <c r="AF18" s="683"/>
      <c r="AG18" s="683"/>
      <c r="AH18" s="683"/>
      <c r="AI18" s="683"/>
      <c r="AJ18" s="683"/>
      <c r="AK18" s="683"/>
      <c r="AL18" s="684">
        <v>38</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235</v>
      </c>
      <c r="BP18" s="682"/>
      <c r="BQ18" s="682"/>
      <c r="BR18" s="682"/>
      <c r="BS18" s="688" t="s">
        <v>137</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235</v>
      </c>
      <c r="DA18" s="682"/>
      <c r="DB18" s="682"/>
      <c r="DC18" s="682"/>
      <c r="DD18" s="688" t="s">
        <v>137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4987872</v>
      </c>
      <c r="S19" s="680"/>
      <c r="T19" s="680"/>
      <c r="U19" s="680"/>
      <c r="V19" s="680"/>
      <c r="W19" s="680"/>
      <c r="X19" s="680"/>
      <c r="Y19" s="681"/>
      <c r="Z19" s="682">
        <v>20.9</v>
      </c>
      <c r="AA19" s="682"/>
      <c r="AB19" s="682"/>
      <c r="AC19" s="682"/>
      <c r="AD19" s="683">
        <v>4987872</v>
      </c>
      <c r="AE19" s="683"/>
      <c r="AF19" s="683"/>
      <c r="AG19" s="683"/>
      <c r="AH19" s="683"/>
      <c r="AI19" s="683"/>
      <c r="AJ19" s="683"/>
      <c r="AK19" s="683"/>
      <c r="AL19" s="684">
        <v>38</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239074</v>
      </c>
      <c r="BH19" s="680"/>
      <c r="BI19" s="680"/>
      <c r="BJ19" s="680"/>
      <c r="BK19" s="680"/>
      <c r="BL19" s="680"/>
      <c r="BM19" s="680"/>
      <c r="BN19" s="681"/>
      <c r="BO19" s="682">
        <v>3.4</v>
      </c>
      <c r="BP19" s="682"/>
      <c r="BQ19" s="682"/>
      <c r="BR19" s="682"/>
      <c r="BS19" s="688" t="s">
        <v>127</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235</v>
      </c>
      <c r="CS19" s="680"/>
      <c r="CT19" s="680"/>
      <c r="CU19" s="680"/>
      <c r="CV19" s="680"/>
      <c r="CW19" s="680"/>
      <c r="CX19" s="680"/>
      <c r="CY19" s="681"/>
      <c r="CZ19" s="682" t="s">
        <v>127</v>
      </c>
      <c r="DA19" s="682"/>
      <c r="DB19" s="682"/>
      <c r="DC19" s="682"/>
      <c r="DD19" s="688" t="s">
        <v>235</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959312</v>
      </c>
      <c r="S20" s="680"/>
      <c r="T20" s="680"/>
      <c r="U20" s="680"/>
      <c r="V20" s="680"/>
      <c r="W20" s="680"/>
      <c r="X20" s="680"/>
      <c r="Y20" s="681"/>
      <c r="Z20" s="682">
        <v>4</v>
      </c>
      <c r="AA20" s="682"/>
      <c r="AB20" s="682"/>
      <c r="AC20" s="682"/>
      <c r="AD20" s="683" t="s">
        <v>235</v>
      </c>
      <c r="AE20" s="683"/>
      <c r="AF20" s="683"/>
      <c r="AG20" s="683"/>
      <c r="AH20" s="683"/>
      <c r="AI20" s="683"/>
      <c r="AJ20" s="683"/>
      <c r="AK20" s="683"/>
      <c r="AL20" s="684" t="s">
        <v>235</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239074</v>
      </c>
      <c r="BH20" s="680"/>
      <c r="BI20" s="680"/>
      <c r="BJ20" s="680"/>
      <c r="BK20" s="680"/>
      <c r="BL20" s="680"/>
      <c r="BM20" s="680"/>
      <c r="BN20" s="681"/>
      <c r="BO20" s="682">
        <v>3.4</v>
      </c>
      <c r="BP20" s="682"/>
      <c r="BQ20" s="682"/>
      <c r="BR20" s="682"/>
      <c r="BS20" s="688" t="s">
        <v>127</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23489935</v>
      </c>
      <c r="CS20" s="680"/>
      <c r="CT20" s="680"/>
      <c r="CU20" s="680"/>
      <c r="CV20" s="680"/>
      <c r="CW20" s="680"/>
      <c r="CX20" s="680"/>
      <c r="CY20" s="681"/>
      <c r="CZ20" s="682">
        <v>100</v>
      </c>
      <c r="DA20" s="682"/>
      <c r="DB20" s="682"/>
      <c r="DC20" s="682"/>
      <c r="DD20" s="688">
        <v>3147963</v>
      </c>
      <c r="DE20" s="680"/>
      <c r="DF20" s="680"/>
      <c r="DG20" s="680"/>
      <c r="DH20" s="680"/>
      <c r="DI20" s="680"/>
      <c r="DJ20" s="680"/>
      <c r="DK20" s="680"/>
      <c r="DL20" s="680"/>
      <c r="DM20" s="680"/>
      <c r="DN20" s="680"/>
      <c r="DO20" s="680"/>
      <c r="DP20" s="681"/>
      <c r="DQ20" s="688">
        <v>16271522</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235</v>
      </c>
      <c r="AE21" s="683"/>
      <c r="AF21" s="683"/>
      <c r="AG21" s="683"/>
      <c r="AH21" s="683"/>
      <c r="AI21" s="683"/>
      <c r="AJ21" s="683"/>
      <c r="AK21" s="683"/>
      <c r="AL21" s="684" t="s">
        <v>127</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235</v>
      </c>
      <c r="BH21" s="680"/>
      <c r="BI21" s="680"/>
      <c r="BJ21" s="680"/>
      <c r="BK21" s="680"/>
      <c r="BL21" s="680"/>
      <c r="BM21" s="680"/>
      <c r="BN21" s="681"/>
      <c r="BO21" s="682" t="s">
        <v>127</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14218251</v>
      </c>
      <c r="S22" s="680"/>
      <c r="T22" s="680"/>
      <c r="U22" s="680"/>
      <c r="V22" s="680"/>
      <c r="W22" s="680"/>
      <c r="X22" s="680"/>
      <c r="Y22" s="681"/>
      <c r="Z22" s="682">
        <v>59.6</v>
      </c>
      <c r="AA22" s="682"/>
      <c r="AB22" s="682"/>
      <c r="AC22" s="682"/>
      <c r="AD22" s="683">
        <v>12974514</v>
      </c>
      <c r="AE22" s="683"/>
      <c r="AF22" s="683"/>
      <c r="AG22" s="683"/>
      <c r="AH22" s="683"/>
      <c r="AI22" s="683"/>
      <c r="AJ22" s="683"/>
      <c r="AK22" s="683"/>
      <c r="AL22" s="684">
        <v>98.9</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235</v>
      </c>
      <c r="BH22" s="680"/>
      <c r="BI22" s="680"/>
      <c r="BJ22" s="680"/>
      <c r="BK22" s="680"/>
      <c r="BL22" s="680"/>
      <c r="BM22" s="680"/>
      <c r="BN22" s="681"/>
      <c r="BO22" s="682" t="s">
        <v>235</v>
      </c>
      <c r="BP22" s="682"/>
      <c r="BQ22" s="682"/>
      <c r="BR22" s="682"/>
      <c r="BS22" s="688" t="s">
        <v>137</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4250</v>
      </c>
      <c r="S23" s="680"/>
      <c r="T23" s="680"/>
      <c r="U23" s="680"/>
      <c r="V23" s="680"/>
      <c r="W23" s="680"/>
      <c r="X23" s="680"/>
      <c r="Y23" s="681"/>
      <c r="Z23" s="682">
        <v>0</v>
      </c>
      <c r="AA23" s="682"/>
      <c r="AB23" s="682"/>
      <c r="AC23" s="682"/>
      <c r="AD23" s="683">
        <v>4250</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239074</v>
      </c>
      <c r="BH23" s="680"/>
      <c r="BI23" s="680"/>
      <c r="BJ23" s="680"/>
      <c r="BK23" s="680"/>
      <c r="BL23" s="680"/>
      <c r="BM23" s="680"/>
      <c r="BN23" s="681"/>
      <c r="BO23" s="682">
        <v>3.4</v>
      </c>
      <c r="BP23" s="682"/>
      <c r="BQ23" s="682"/>
      <c r="BR23" s="682"/>
      <c r="BS23" s="688" t="s">
        <v>235</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86880</v>
      </c>
      <c r="S24" s="680"/>
      <c r="T24" s="680"/>
      <c r="U24" s="680"/>
      <c r="V24" s="680"/>
      <c r="W24" s="680"/>
      <c r="X24" s="680"/>
      <c r="Y24" s="681"/>
      <c r="Z24" s="682">
        <v>0.4</v>
      </c>
      <c r="AA24" s="682"/>
      <c r="AB24" s="682"/>
      <c r="AC24" s="682"/>
      <c r="AD24" s="683" t="s">
        <v>137</v>
      </c>
      <c r="AE24" s="683"/>
      <c r="AF24" s="683"/>
      <c r="AG24" s="683"/>
      <c r="AH24" s="683"/>
      <c r="AI24" s="683"/>
      <c r="AJ24" s="683"/>
      <c r="AK24" s="683"/>
      <c r="AL24" s="684" t="s">
        <v>127</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235</v>
      </c>
      <c r="BP24" s="682"/>
      <c r="BQ24" s="682"/>
      <c r="BR24" s="682"/>
      <c r="BS24" s="688" t="s">
        <v>127</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12233812</v>
      </c>
      <c r="CS24" s="669"/>
      <c r="CT24" s="669"/>
      <c r="CU24" s="669"/>
      <c r="CV24" s="669"/>
      <c r="CW24" s="669"/>
      <c r="CX24" s="669"/>
      <c r="CY24" s="670"/>
      <c r="CZ24" s="673">
        <v>52.1</v>
      </c>
      <c r="DA24" s="674"/>
      <c r="DB24" s="674"/>
      <c r="DC24" s="693"/>
      <c r="DD24" s="712">
        <v>9215597</v>
      </c>
      <c r="DE24" s="669"/>
      <c r="DF24" s="669"/>
      <c r="DG24" s="669"/>
      <c r="DH24" s="669"/>
      <c r="DI24" s="669"/>
      <c r="DJ24" s="669"/>
      <c r="DK24" s="670"/>
      <c r="DL24" s="712">
        <v>8173689</v>
      </c>
      <c r="DM24" s="669"/>
      <c r="DN24" s="669"/>
      <c r="DO24" s="669"/>
      <c r="DP24" s="669"/>
      <c r="DQ24" s="669"/>
      <c r="DR24" s="669"/>
      <c r="DS24" s="669"/>
      <c r="DT24" s="669"/>
      <c r="DU24" s="669"/>
      <c r="DV24" s="670"/>
      <c r="DW24" s="673">
        <v>58.5</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361569</v>
      </c>
      <c r="S25" s="680"/>
      <c r="T25" s="680"/>
      <c r="U25" s="680"/>
      <c r="V25" s="680"/>
      <c r="W25" s="680"/>
      <c r="X25" s="680"/>
      <c r="Y25" s="681"/>
      <c r="Z25" s="682">
        <v>1.5</v>
      </c>
      <c r="AA25" s="682"/>
      <c r="AB25" s="682"/>
      <c r="AC25" s="682"/>
      <c r="AD25" s="683">
        <v>30849</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235</v>
      </c>
      <c r="BP25" s="682"/>
      <c r="BQ25" s="682"/>
      <c r="BR25" s="682"/>
      <c r="BS25" s="688" t="s">
        <v>127</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4561647</v>
      </c>
      <c r="CS25" s="715"/>
      <c r="CT25" s="715"/>
      <c r="CU25" s="715"/>
      <c r="CV25" s="715"/>
      <c r="CW25" s="715"/>
      <c r="CX25" s="715"/>
      <c r="CY25" s="716"/>
      <c r="CZ25" s="684">
        <v>19.399999999999999</v>
      </c>
      <c r="DA25" s="713"/>
      <c r="DB25" s="713"/>
      <c r="DC25" s="717"/>
      <c r="DD25" s="688">
        <v>4163724</v>
      </c>
      <c r="DE25" s="715"/>
      <c r="DF25" s="715"/>
      <c r="DG25" s="715"/>
      <c r="DH25" s="715"/>
      <c r="DI25" s="715"/>
      <c r="DJ25" s="715"/>
      <c r="DK25" s="716"/>
      <c r="DL25" s="688">
        <v>3922973</v>
      </c>
      <c r="DM25" s="715"/>
      <c r="DN25" s="715"/>
      <c r="DO25" s="715"/>
      <c r="DP25" s="715"/>
      <c r="DQ25" s="715"/>
      <c r="DR25" s="715"/>
      <c r="DS25" s="715"/>
      <c r="DT25" s="715"/>
      <c r="DU25" s="715"/>
      <c r="DV25" s="716"/>
      <c r="DW25" s="684">
        <v>28.1</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98382</v>
      </c>
      <c r="S26" s="680"/>
      <c r="T26" s="680"/>
      <c r="U26" s="680"/>
      <c r="V26" s="680"/>
      <c r="W26" s="680"/>
      <c r="X26" s="680"/>
      <c r="Y26" s="681"/>
      <c r="Z26" s="682">
        <v>0.4</v>
      </c>
      <c r="AA26" s="682"/>
      <c r="AB26" s="682"/>
      <c r="AC26" s="682"/>
      <c r="AD26" s="683" t="s">
        <v>235</v>
      </c>
      <c r="AE26" s="683"/>
      <c r="AF26" s="683"/>
      <c r="AG26" s="683"/>
      <c r="AH26" s="683"/>
      <c r="AI26" s="683"/>
      <c r="AJ26" s="683"/>
      <c r="AK26" s="683"/>
      <c r="AL26" s="684" t="s">
        <v>235</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127</v>
      </c>
      <c r="BP26" s="682"/>
      <c r="BQ26" s="682"/>
      <c r="BR26" s="682"/>
      <c r="BS26" s="688" t="s">
        <v>235</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2613072</v>
      </c>
      <c r="CS26" s="680"/>
      <c r="CT26" s="680"/>
      <c r="CU26" s="680"/>
      <c r="CV26" s="680"/>
      <c r="CW26" s="680"/>
      <c r="CX26" s="680"/>
      <c r="CY26" s="681"/>
      <c r="CZ26" s="684">
        <v>11.1</v>
      </c>
      <c r="DA26" s="713"/>
      <c r="DB26" s="713"/>
      <c r="DC26" s="717"/>
      <c r="DD26" s="688">
        <v>2370324</v>
      </c>
      <c r="DE26" s="680"/>
      <c r="DF26" s="680"/>
      <c r="DG26" s="680"/>
      <c r="DH26" s="680"/>
      <c r="DI26" s="680"/>
      <c r="DJ26" s="680"/>
      <c r="DK26" s="681"/>
      <c r="DL26" s="688" t="s">
        <v>127</v>
      </c>
      <c r="DM26" s="680"/>
      <c r="DN26" s="680"/>
      <c r="DO26" s="680"/>
      <c r="DP26" s="680"/>
      <c r="DQ26" s="680"/>
      <c r="DR26" s="680"/>
      <c r="DS26" s="680"/>
      <c r="DT26" s="680"/>
      <c r="DU26" s="680"/>
      <c r="DV26" s="681"/>
      <c r="DW26" s="684" t="s">
        <v>137</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3025009</v>
      </c>
      <c r="S27" s="680"/>
      <c r="T27" s="680"/>
      <c r="U27" s="680"/>
      <c r="V27" s="680"/>
      <c r="W27" s="680"/>
      <c r="X27" s="680"/>
      <c r="Y27" s="681"/>
      <c r="Z27" s="682">
        <v>12.7</v>
      </c>
      <c r="AA27" s="682"/>
      <c r="AB27" s="682"/>
      <c r="AC27" s="682"/>
      <c r="AD27" s="683" t="s">
        <v>235</v>
      </c>
      <c r="AE27" s="683"/>
      <c r="AF27" s="683"/>
      <c r="AG27" s="683"/>
      <c r="AH27" s="683"/>
      <c r="AI27" s="683"/>
      <c r="AJ27" s="683"/>
      <c r="AK27" s="683"/>
      <c r="AL27" s="684" t="s">
        <v>235</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6960351</v>
      </c>
      <c r="BH27" s="680"/>
      <c r="BI27" s="680"/>
      <c r="BJ27" s="680"/>
      <c r="BK27" s="680"/>
      <c r="BL27" s="680"/>
      <c r="BM27" s="680"/>
      <c r="BN27" s="681"/>
      <c r="BO27" s="682">
        <v>100</v>
      </c>
      <c r="BP27" s="682"/>
      <c r="BQ27" s="682"/>
      <c r="BR27" s="682"/>
      <c r="BS27" s="688">
        <v>45351</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4050910</v>
      </c>
      <c r="CS27" s="715"/>
      <c r="CT27" s="715"/>
      <c r="CU27" s="715"/>
      <c r="CV27" s="715"/>
      <c r="CW27" s="715"/>
      <c r="CX27" s="715"/>
      <c r="CY27" s="716"/>
      <c r="CZ27" s="684">
        <v>17.2</v>
      </c>
      <c r="DA27" s="713"/>
      <c r="DB27" s="713"/>
      <c r="DC27" s="717"/>
      <c r="DD27" s="688">
        <v>1460646</v>
      </c>
      <c r="DE27" s="715"/>
      <c r="DF27" s="715"/>
      <c r="DG27" s="715"/>
      <c r="DH27" s="715"/>
      <c r="DI27" s="715"/>
      <c r="DJ27" s="715"/>
      <c r="DK27" s="716"/>
      <c r="DL27" s="688">
        <v>1420693</v>
      </c>
      <c r="DM27" s="715"/>
      <c r="DN27" s="715"/>
      <c r="DO27" s="715"/>
      <c r="DP27" s="715"/>
      <c r="DQ27" s="715"/>
      <c r="DR27" s="715"/>
      <c r="DS27" s="715"/>
      <c r="DT27" s="715"/>
      <c r="DU27" s="715"/>
      <c r="DV27" s="716"/>
      <c r="DW27" s="684">
        <v>10.199999999999999</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235</v>
      </c>
      <c r="AA28" s="682"/>
      <c r="AB28" s="682"/>
      <c r="AC28" s="682"/>
      <c r="AD28" s="683" t="s">
        <v>127</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3621255</v>
      </c>
      <c r="CS28" s="680"/>
      <c r="CT28" s="680"/>
      <c r="CU28" s="680"/>
      <c r="CV28" s="680"/>
      <c r="CW28" s="680"/>
      <c r="CX28" s="680"/>
      <c r="CY28" s="681"/>
      <c r="CZ28" s="684">
        <v>15.4</v>
      </c>
      <c r="DA28" s="713"/>
      <c r="DB28" s="713"/>
      <c r="DC28" s="717"/>
      <c r="DD28" s="688">
        <v>3591227</v>
      </c>
      <c r="DE28" s="680"/>
      <c r="DF28" s="680"/>
      <c r="DG28" s="680"/>
      <c r="DH28" s="680"/>
      <c r="DI28" s="680"/>
      <c r="DJ28" s="680"/>
      <c r="DK28" s="681"/>
      <c r="DL28" s="688">
        <v>2830023</v>
      </c>
      <c r="DM28" s="680"/>
      <c r="DN28" s="680"/>
      <c r="DO28" s="680"/>
      <c r="DP28" s="680"/>
      <c r="DQ28" s="680"/>
      <c r="DR28" s="680"/>
      <c r="DS28" s="680"/>
      <c r="DT28" s="680"/>
      <c r="DU28" s="680"/>
      <c r="DV28" s="681"/>
      <c r="DW28" s="684">
        <v>20.3</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1639805</v>
      </c>
      <c r="S29" s="680"/>
      <c r="T29" s="680"/>
      <c r="U29" s="680"/>
      <c r="V29" s="680"/>
      <c r="W29" s="680"/>
      <c r="X29" s="680"/>
      <c r="Y29" s="681"/>
      <c r="Z29" s="682">
        <v>6.9</v>
      </c>
      <c r="AA29" s="682"/>
      <c r="AB29" s="682"/>
      <c r="AC29" s="682"/>
      <c r="AD29" s="683" t="s">
        <v>235</v>
      </c>
      <c r="AE29" s="683"/>
      <c r="AF29" s="683"/>
      <c r="AG29" s="683"/>
      <c r="AH29" s="683"/>
      <c r="AI29" s="683"/>
      <c r="AJ29" s="683"/>
      <c r="AK29" s="683"/>
      <c r="AL29" s="684" t="s">
        <v>235</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3621035</v>
      </c>
      <c r="CS29" s="715"/>
      <c r="CT29" s="715"/>
      <c r="CU29" s="715"/>
      <c r="CV29" s="715"/>
      <c r="CW29" s="715"/>
      <c r="CX29" s="715"/>
      <c r="CY29" s="716"/>
      <c r="CZ29" s="684">
        <v>15.4</v>
      </c>
      <c r="DA29" s="713"/>
      <c r="DB29" s="713"/>
      <c r="DC29" s="717"/>
      <c r="DD29" s="688">
        <v>3591007</v>
      </c>
      <c r="DE29" s="715"/>
      <c r="DF29" s="715"/>
      <c r="DG29" s="715"/>
      <c r="DH29" s="715"/>
      <c r="DI29" s="715"/>
      <c r="DJ29" s="715"/>
      <c r="DK29" s="716"/>
      <c r="DL29" s="688">
        <v>2829803</v>
      </c>
      <c r="DM29" s="715"/>
      <c r="DN29" s="715"/>
      <c r="DO29" s="715"/>
      <c r="DP29" s="715"/>
      <c r="DQ29" s="715"/>
      <c r="DR29" s="715"/>
      <c r="DS29" s="715"/>
      <c r="DT29" s="715"/>
      <c r="DU29" s="715"/>
      <c r="DV29" s="716"/>
      <c r="DW29" s="684">
        <v>20.3</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74122</v>
      </c>
      <c r="S30" s="680"/>
      <c r="T30" s="680"/>
      <c r="U30" s="680"/>
      <c r="V30" s="680"/>
      <c r="W30" s="680"/>
      <c r="X30" s="680"/>
      <c r="Y30" s="681"/>
      <c r="Z30" s="682">
        <v>0.3</v>
      </c>
      <c r="AA30" s="682"/>
      <c r="AB30" s="682"/>
      <c r="AC30" s="682"/>
      <c r="AD30" s="683">
        <v>63743</v>
      </c>
      <c r="AE30" s="683"/>
      <c r="AF30" s="683"/>
      <c r="AG30" s="683"/>
      <c r="AH30" s="683"/>
      <c r="AI30" s="683"/>
      <c r="AJ30" s="683"/>
      <c r="AK30" s="683"/>
      <c r="AL30" s="684">
        <v>0.5</v>
      </c>
      <c r="AM30" s="685"/>
      <c r="AN30" s="685"/>
      <c r="AO30" s="686"/>
      <c r="AP30" s="727" t="s">
        <v>310</v>
      </c>
      <c r="AQ30" s="728"/>
      <c r="AR30" s="728"/>
      <c r="AS30" s="728"/>
      <c r="AT30" s="733" t="s">
        <v>311</v>
      </c>
      <c r="AU30" s="230"/>
      <c r="AV30" s="230"/>
      <c r="AW30" s="230"/>
      <c r="AX30" s="665" t="s">
        <v>187</v>
      </c>
      <c r="AY30" s="666"/>
      <c r="AZ30" s="666"/>
      <c r="BA30" s="666"/>
      <c r="BB30" s="666"/>
      <c r="BC30" s="666"/>
      <c r="BD30" s="666"/>
      <c r="BE30" s="666"/>
      <c r="BF30" s="667"/>
      <c r="BG30" s="739">
        <v>99.4</v>
      </c>
      <c r="BH30" s="740"/>
      <c r="BI30" s="740"/>
      <c r="BJ30" s="740"/>
      <c r="BK30" s="740"/>
      <c r="BL30" s="740"/>
      <c r="BM30" s="674">
        <v>97.9</v>
      </c>
      <c r="BN30" s="740"/>
      <c r="BO30" s="740"/>
      <c r="BP30" s="740"/>
      <c r="BQ30" s="741"/>
      <c r="BR30" s="739">
        <v>99.2</v>
      </c>
      <c r="BS30" s="740"/>
      <c r="BT30" s="740"/>
      <c r="BU30" s="740"/>
      <c r="BV30" s="740"/>
      <c r="BW30" s="740"/>
      <c r="BX30" s="674">
        <v>97.6</v>
      </c>
      <c r="BY30" s="740"/>
      <c r="BZ30" s="740"/>
      <c r="CA30" s="740"/>
      <c r="CB30" s="741"/>
      <c r="CD30" s="744"/>
      <c r="CE30" s="745"/>
      <c r="CF30" s="694" t="s">
        <v>312</v>
      </c>
      <c r="CG30" s="695"/>
      <c r="CH30" s="695"/>
      <c r="CI30" s="695"/>
      <c r="CJ30" s="695"/>
      <c r="CK30" s="695"/>
      <c r="CL30" s="695"/>
      <c r="CM30" s="695"/>
      <c r="CN30" s="695"/>
      <c r="CO30" s="695"/>
      <c r="CP30" s="695"/>
      <c r="CQ30" s="696"/>
      <c r="CR30" s="679">
        <v>3396309</v>
      </c>
      <c r="CS30" s="680"/>
      <c r="CT30" s="680"/>
      <c r="CU30" s="680"/>
      <c r="CV30" s="680"/>
      <c r="CW30" s="680"/>
      <c r="CX30" s="680"/>
      <c r="CY30" s="681"/>
      <c r="CZ30" s="684">
        <v>14.5</v>
      </c>
      <c r="DA30" s="713"/>
      <c r="DB30" s="713"/>
      <c r="DC30" s="717"/>
      <c r="DD30" s="688">
        <v>3366724</v>
      </c>
      <c r="DE30" s="680"/>
      <c r="DF30" s="680"/>
      <c r="DG30" s="680"/>
      <c r="DH30" s="680"/>
      <c r="DI30" s="680"/>
      <c r="DJ30" s="680"/>
      <c r="DK30" s="681"/>
      <c r="DL30" s="688">
        <v>2605520</v>
      </c>
      <c r="DM30" s="680"/>
      <c r="DN30" s="680"/>
      <c r="DO30" s="680"/>
      <c r="DP30" s="680"/>
      <c r="DQ30" s="680"/>
      <c r="DR30" s="680"/>
      <c r="DS30" s="680"/>
      <c r="DT30" s="680"/>
      <c r="DU30" s="680"/>
      <c r="DV30" s="681"/>
      <c r="DW30" s="684">
        <v>18.600000000000001</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144041</v>
      </c>
      <c r="S31" s="680"/>
      <c r="T31" s="680"/>
      <c r="U31" s="680"/>
      <c r="V31" s="680"/>
      <c r="W31" s="680"/>
      <c r="X31" s="680"/>
      <c r="Y31" s="681"/>
      <c r="Z31" s="682">
        <v>0.6</v>
      </c>
      <c r="AA31" s="682"/>
      <c r="AB31" s="682"/>
      <c r="AC31" s="682"/>
      <c r="AD31" s="683" t="s">
        <v>137</v>
      </c>
      <c r="AE31" s="683"/>
      <c r="AF31" s="683"/>
      <c r="AG31" s="683"/>
      <c r="AH31" s="683"/>
      <c r="AI31" s="683"/>
      <c r="AJ31" s="683"/>
      <c r="AK31" s="683"/>
      <c r="AL31" s="684" t="s">
        <v>235</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99.4</v>
      </c>
      <c r="BH31" s="715"/>
      <c r="BI31" s="715"/>
      <c r="BJ31" s="715"/>
      <c r="BK31" s="715"/>
      <c r="BL31" s="715"/>
      <c r="BM31" s="685">
        <v>98.2</v>
      </c>
      <c r="BN31" s="737"/>
      <c r="BO31" s="737"/>
      <c r="BP31" s="737"/>
      <c r="BQ31" s="738"/>
      <c r="BR31" s="736">
        <v>99.4</v>
      </c>
      <c r="BS31" s="715"/>
      <c r="BT31" s="715"/>
      <c r="BU31" s="715"/>
      <c r="BV31" s="715"/>
      <c r="BW31" s="715"/>
      <c r="BX31" s="685">
        <v>98.2</v>
      </c>
      <c r="BY31" s="737"/>
      <c r="BZ31" s="737"/>
      <c r="CA31" s="737"/>
      <c r="CB31" s="738"/>
      <c r="CD31" s="744"/>
      <c r="CE31" s="745"/>
      <c r="CF31" s="694" t="s">
        <v>316</v>
      </c>
      <c r="CG31" s="695"/>
      <c r="CH31" s="695"/>
      <c r="CI31" s="695"/>
      <c r="CJ31" s="695"/>
      <c r="CK31" s="695"/>
      <c r="CL31" s="695"/>
      <c r="CM31" s="695"/>
      <c r="CN31" s="695"/>
      <c r="CO31" s="695"/>
      <c r="CP31" s="695"/>
      <c r="CQ31" s="696"/>
      <c r="CR31" s="679">
        <v>224726</v>
      </c>
      <c r="CS31" s="715"/>
      <c r="CT31" s="715"/>
      <c r="CU31" s="715"/>
      <c r="CV31" s="715"/>
      <c r="CW31" s="715"/>
      <c r="CX31" s="715"/>
      <c r="CY31" s="716"/>
      <c r="CZ31" s="684">
        <v>1</v>
      </c>
      <c r="DA31" s="713"/>
      <c r="DB31" s="713"/>
      <c r="DC31" s="717"/>
      <c r="DD31" s="688">
        <v>224283</v>
      </c>
      <c r="DE31" s="715"/>
      <c r="DF31" s="715"/>
      <c r="DG31" s="715"/>
      <c r="DH31" s="715"/>
      <c r="DI31" s="715"/>
      <c r="DJ31" s="715"/>
      <c r="DK31" s="716"/>
      <c r="DL31" s="688">
        <v>224283</v>
      </c>
      <c r="DM31" s="715"/>
      <c r="DN31" s="715"/>
      <c r="DO31" s="715"/>
      <c r="DP31" s="715"/>
      <c r="DQ31" s="715"/>
      <c r="DR31" s="715"/>
      <c r="DS31" s="715"/>
      <c r="DT31" s="715"/>
      <c r="DU31" s="715"/>
      <c r="DV31" s="716"/>
      <c r="DW31" s="684">
        <v>1.6</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861608</v>
      </c>
      <c r="S32" s="680"/>
      <c r="T32" s="680"/>
      <c r="U32" s="680"/>
      <c r="V32" s="680"/>
      <c r="W32" s="680"/>
      <c r="X32" s="680"/>
      <c r="Y32" s="681"/>
      <c r="Z32" s="682">
        <v>3.6</v>
      </c>
      <c r="AA32" s="682"/>
      <c r="AB32" s="682"/>
      <c r="AC32" s="682"/>
      <c r="AD32" s="683" t="s">
        <v>235</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99.4</v>
      </c>
      <c r="BH32" s="749"/>
      <c r="BI32" s="749"/>
      <c r="BJ32" s="749"/>
      <c r="BK32" s="749"/>
      <c r="BL32" s="749"/>
      <c r="BM32" s="750">
        <v>97.5</v>
      </c>
      <c r="BN32" s="749"/>
      <c r="BO32" s="749"/>
      <c r="BP32" s="749"/>
      <c r="BQ32" s="751"/>
      <c r="BR32" s="748">
        <v>99.1</v>
      </c>
      <c r="BS32" s="749"/>
      <c r="BT32" s="749"/>
      <c r="BU32" s="749"/>
      <c r="BV32" s="749"/>
      <c r="BW32" s="749"/>
      <c r="BX32" s="750">
        <v>97.1</v>
      </c>
      <c r="BY32" s="749"/>
      <c r="BZ32" s="749"/>
      <c r="CA32" s="749"/>
      <c r="CB32" s="751"/>
      <c r="CD32" s="746"/>
      <c r="CE32" s="747"/>
      <c r="CF32" s="694" t="s">
        <v>319</v>
      </c>
      <c r="CG32" s="695"/>
      <c r="CH32" s="695"/>
      <c r="CI32" s="695"/>
      <c r="CJ32" s="695"/>
      <c r="CK32" s="695"/>
      <c r="CL32" s="695"/>
      <c r="CM32" s="695"/>
      <c r="CN32" s="695"/>
      <c r="CO32" s="695"/>
      <c r="CP32" s="695"/>
      <c r="CQ32" s="696"/>
      <c r="CR32" s="679">
        <v>220</v>
      </c>
      <c r="CS32" s="680"/>
      <c r="CT32" s="680"/>
      <c r="CU32" s="680"/>
      <c r="CV32" s="680"/>
      <c r="CW32" s="680"/>
      <c r="CX32" s="680"/>
      <c r="CY32" s="681"/>
      <c r="CZ32" s="684">
        <v>0</v>
      </c>
      <c r="DA32" s="713"/>
      <c r="DB32" s="713"/>
      <c r="DC32" s="717"/>
      <c r="DD32" s="688">
        <v>220</v>
      </c>
      <c r="DE32" s="680"/>
      <c r="DF32" s="680"/>
      <c r="DG32" s="680"/>
      <c r="DH32" s="680"/>
      <c r="DI32" s="680"/>
      <c r="DJ32" s="680"/>
      <c r="DK32" s="681"/>
      <c r="DL32" s="688">
        <v>220</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352016</v>
      </c>
      <c r="S33" s="680"/>
      <c r="T33" s="680"/>
      <c r="U33" s="680"/>
      <c r="V33" s="680"/>
      <c r="W33" s="680"/>
      <c r="X33" s="680"/>
      <c r="Y33" s="681"/>
      <c r="Z33" s="682">
        <v>1.5</v>
      </c>
      <c r="AA33" s="682"/>
      <c r="AB33" s="682"/>
      <c r="AC33" s="682"/>
      <c r="AD33" s="683" t="s">
        <v>127</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7809270</v>
      </c>
      <c r="CS33" s="715"/>
      <c r="CT33" s="715"/>
      <c r="CU33" s="715"/>
      <c r="CV33" s="715"/>
      <c r="CW33" s="715"/>
      <c r="CX33" s="715"/>
      <c r="CY33" s="716"/>
      <c r="CZ33" s="684">
        <v>33.200000000000003</v>
      </c>
      <c r="DA33" s="713"/>
      <c r="DB33" s="713"/>
      <c r="DC33" s="717"/>
      <c r="DD33" s="688">
        <v>6419983</v>
      </c>
      <c r="DE33" s="715"/>
      <c r="DF33" s="715"/>
      <c r="DG33" s="715"/>
      <c r="DH33" s="715"/>
      <c r="DI33" s="715"/>
      <c r="DJ33" s="715"/>
      <c r="DK33" s="716"/>
      <c r="DL33" s="688">
        <v>5389513</v>
      </c>
      <c r="DM33" s="715"/>
      <c r="DN33" s="715"/>
      <c r="DO33" s="715"/>
      <c r="DP33" s="715"/>
      <c r="DQ33" s="715"/>
      <c r="DR33" s="715"/>
      <c r="DS33" s="715"/>
      <c r="DT33" s="715"/>
      <c r="DU33" s="715"/>
      <c r="DV33" s="716"/>
      <c r="DW33" s="684">
        <v>38.6</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431340</v>
      </c>
      <c r="S34" s="680"/>
      <c r="T34" s="680"/>
      <c r="U34" s="680"/>
      <c r="V34" s="680"/>
      <c r="W34" s="680"/>
      <c r="X34" s="680"/>
      <c r="Y34" s="681"/>
      <c r="Z34" s="682">
        <v>1.8</v>
      </c>
      <c r="AA34" s="682"/>
      <c r="AB34" s="682"/>
      <c r="AC34" s="682"/>
      <c r="AD34" s="683">
        <v>39441</v>
      </c>
      <c r="AE34" s="683"/>
      <c r="AF34" s="683"/>
      <c r="AG34" s="683"/>
      <c r="AH34" s="683"/>
      <c r="AI34" s="683"/>
      <c r="AJ34" s="683"/>
      <c r="AK34" s="683"/>
      <c r="AL34" s="684">
        <v>0.3</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2745858</v>
      </c>
      <c r="CS34" s="680"/>
      <c r="CT34" s="680"/>
      <c r="CU34" s="680"/>
      <c r="CV34" s="680"/>
      <c r="CW34" s="680"/>
      <c r="CX34" s="680"/>
      <c r="CY34" s="681"/>
      <c r="CZ34" s="684">
        <v>11.7</v>
      </c>
      <c r="DA34" s="713"/>
      <c r="DB34" s="713"/>
      <c r="DC34" s="717"/>
      <c r="DD34" s="688">
        <v>2140593</v>
      </c>
      <c r="DE34" s="680"/>
      <c r="DF34" s="680"/>
      <c r="DG34" s="680"/>
      <c r="DH34" s="680"/>
      <c r="DI34" s="680"/>
      <c r="DJ34" s="680"/>
      <c r="DK34" s="681"/>
      <c r="DL34" s="688">
        <v>1695827</v>
      </c>
      <c r="DM34" s="680"/>
      <c r="DN34" s="680"/>
      <c r="DO34" s="680"/>
      <c r="DP34" s="680"/>
      <c r="DQ34" s="680"/>
      <c r="DR34" s="680"/>
      <c r="DS34" s="680"/>
      <c r="DT34" s="680"/>
      <c r="DU34" s="680"/>
      <c r="DV34" s="681"/>
      <c r="DW34" s="684">
        <v>12.1</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2561600</v>
      </c>
      <c r="S35" s="680"/>
      <c r="T35" s="680"/>
      <c r="U35" s="680"/>
      <c r="V35" s="680"/>
      <c r="W35" s="680"/>
      <c r="X35" s="680"/>
      <c r="Y35" s="681"/>
      <c r="Z35" s="682">
        <v>10.7</v>
      </c>
      <c r="AA35" s="682"/>
      <c r="AB35" s="682"/>
      <c r="AC35" s="682"/>
      <c r="AD35" s="683" t="s">
        <v>235</v>
      </c>
      <c r="AE35" s="683"/>
      <c r="AF35" s="683"/>
      <c r="AG35" s="683"/>
      <c r="AH35" s="683"/>
      <c r="AI35" s="683"/>
      <c r="AJ35" s="683"/>
      <c r="AK35" s="683"/>
      <c r="AL35" s="684" t="s">
        <v>127</v>
      </c>
      <c r="AM35" s="685"/>
      <c r="AN35" s="685"/>
      <c r="AO35" s="686"/>
      <c r="AP35" s="234"/>
      <c r="AQ35" s="752" t="s">
        <v>327</v>
      </c>
      <c r="AR35" s="753"/>
      <c r="AS35" s="753"/>
      <c r="AT35" s="753"/>
      <c r="AU35" s="753"/>
      <c r="AV35" s="753"/>
      <c r="AW35" s="753"/>
      <c r="AX35" s="753"/>
      <c r="AY35" s="754"/>
      <c r="AZ35" s="668">
        <v>3451447</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107148</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139391</v>
      </c>
      <c r="CS35" s="715"/>
      <c r="CT35" s="715"/>
      <c r="CU35" s="715"/>
      <c r="CV35" s="715"/>
      <c r="CW35" s="715"/>
      <c r="CX35" s="715"/>
      <c r="CY35" s="716"/>
      <c r="CZ35" s="684">
        <v>0.6</v>
      </c>
      <c r="DA35" s="713"/>
      <c r="DB35" s="713"/>
      <c r="DC35" s="717"/>
      <c r="DD35" s="688">
        <v>128096</v>
      </c>
      <c r="DE35" s="715"/>
      <c r="DF35" s="715"/>
      <c r="DG35" s="715"/>
      <c r="DH35" s="715"/>
      <c r="DI35" s="715"/>
      <c r="DJ35" s="715"/>
      <c r="DK35" s="716"/>
      <c r="DL35" s="688">
        <v>128096</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235</v>
      </c>
      <c r="AA36" s="682"/>
      <c r="AB36" s="682"/>
      <c r="AC36" s="682"/>
      <c r="AD36" s="683" t="s">
        <v>235</v>
      </c>
      <c r="AE36" s="683"/>
      <c r="AF36" s="683"/>
      <c r="AG36" s="683"/>
      <c r="AH36" s="683"/>
      <c r="AI36" s="683"/>
      <c r="AJ36" s="683"/>
      <c r="AK36" s="683"/>
      <c r="AL36" s="684" t="s">
        <v>127</v>
      </c>
      <c r="AM36" s="685"/>
      <c r="AN36" s="685"/>
      <c r="AO36" s="686"/>
      <c r="AQ36" s="756" t="s">
        <v>331</v>
      </c>
      <c r="AR36" s="757"/>
      <c r="AS36" s="757"/>
      <c r="AT36" s="757"/>
      <c r="AU36" s="757"/>
      <c r="AV36" s="757"/>
      <c r="AW36" s="757"/>
      <c r="AX36" s="757"/>
      <c r="AY36" s="758"/>
      <c r="AZ36" s="679">
        <v>666070</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-20250</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2093805</v>
      </c>
      <c r="CS36" s="680"/>
      <c r="CT36" s="680"/>
      <c r="CU36" s="680"/>
      <c r="CV36" s="680"/>
      <c r="CW36" s="680"/>
      <c r="CX36" s="680"/>
      <c r="CY36" s="681"/>
      <c r="CZ36" s="684">
        <v>8.9</v>
      </c>
      <c r="DA36" s="713"/>
      <c r="DB36" s="713"/>
      <c r="DC36" s="717"/>
      <c r="DD36" s="688">
        <v>1840838</v>
      </c>
      <c r="DE36" s="680"/>
      <c r="DF36" s="680"/>
      <c r="DG36" s="680"/>
      <c r="DH36" s="680"/>
      <c r="DI36" s="680"/>
      <c r="DJ36" s="680"/>
      <c r="DK36" s="681"/>
      <c r="DL36" s="688">
        <v>1438323</v>
      </c>
      <c r="DM36" s="680"/>
      <c r="DN36" s="680"/>
      <c r="DO36" s="680"/>
      <c r="DP36" s="680"/>
      <c r="DQ36" s="680"/>
      <c r="DR36" s="680"/>
      <c r="DS36" s="680"/>
      <c r="DT36" s="680"/>
      <c r="DU36" s="680"/>
      <c r="DV36" s="681"/>
      <c r="DW36" s="684">
        <v>10.3</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859500</v>
      </c>
      <c r="S37" s="680"/>
      <c r="T37" s="680"/>
      <c r="U37" s="680"/>
      <c r="V37" s="680"/>
      <c r="W37" s="680"/>
      <c r="X37" s="680"/>
      <c r="Y37" s="681"/>
      <c r="Z37" s="682">
        <v>3.6</v>
      </c>
      <c r="AA37" s="682"/>
      <c r="AB37" s="682"/>
      <c r="AC37" s="682"/>
      <c r="AD37" s="683" t="s">
        <v>235</v>
      </c>
      <c r="AE37" s="683"/>
      <c r="AF37" s="683"/>
      <c r="AG37" s="683"/>
      <c r="AH37" s="683"/>
      <c r="AI37" s="683"/>
      <c r="AJ37" s="683"/>
      <c r="AK37" s="683"/>
      <c r="AL37" s="684" t="s">
        <v>127</v>
      </c>
      <c r="AM37" s="685"/>
      <c r="AN37" s="685"/>
      <c r="AO37" s="686"/>
      <c r="AQ37" s="756" t="s">
        <v>335</v>
      </c>
      <c r="AR37" s="757"/>
      <c r="AS37" s="757"/>
      <c r="AT37" s="757"/>
      <c r="AU37" s="757"/>
      <c r="AV37" s="757"/>
      <c r="AW37" s="757"/>
      <c r="AX37" s="757"/>
      <c r="AY37" s="758"/>
      <c r="AZ37" s="679">
        <v>146523</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7691</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556019</v>
      </c>
      <c r="CS37" s="715"/>
      <c r="CT37" s="715"/>
      <c r="CU37" s="715"/>
      <c r="CV37" s="715"/>
      <c r="CW37" s="715"/>
      <c r="CX37" s="715"/>
      <c r="CY37" s="716"/>
      <c r="CZ37" s="684">
        <v>2.4</v>
      </c>
      <c r="DA37" s="713"/>
      <c r="DB37" s="713"/>
      <c r="DC37" s="717"/>
      <c r="DD37" s="688">
        <v>556019</v>
      </c>
      <c r="DE37" s="715"/>
      <c r="DF37" s="715"/>
      <c r="DG37" s="715"/>
      <c r="DH37" s="715"/>
      <c r="DI37" s="715"/>
      <c r="DJ37" s="715"/>
      <c r="DK37" s="716"/>
      <c r="DL37" s="688">
        <v>498871</v>
      </c>
      <c r="DM37" s="715"/>
      <c r="DN37" s="715"/>
      <c r="DO37" s="715"/>
      <c r="DP37" s="715"/>
      <c r="DQ37" s="715"/>
      <c r="DR37" s="715"/>
      <c r="DS37" s="715"/>
      <c r="DT37" s="715"/>
      <c r="DU37" s="715"/>
      <c r="DV37" s="716"/>
      <c r="DW37" s="684">
        <v>3.6</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23858873</v>
      </c>
      <c r="S38" s="760"/>
      <c r="T38" s="760"/>
      <c r="U38" s="760"/>
      <c r="V38" s="760"/>
      <c r="W38" s="760"/>
      <c r="X38" s="760"/>
      <c r="Y38" s="761"/>
      <c r="Z38" s="762">
        <v>100</v>
      </c>
      <c r="AA38" s="762"/>
      <c r="AB38" s="762"/>
      <c r="AC38" s="762"/>
      <c r="AD38" s="763">
        <v>13112797</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43346</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12762</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2638854</v>
      </c>
      <c r="CS38" s="680"/>
      <c r="CT38" s="680"/>
      <c r="CU38" s="680"/>
      <c r="CV38" s="680"/>
      <c r="CW38" s="680"/>
      <c r="CX38" s="680"/>
      <c r="CY38" s="681"/>
      <c r="CZ38" s="684">
        <v>11.2</v>
      </c>
      <c r="DA38" s="713"/>
      <c r="DB38" s="713"/>
      <c r="DC38" s="717"/>
      <c r="DD38" s="688">
        <v>2221291</v>
      </c>
      <c r="DE38" s="680"/>
      <c r="DF38" s="680"/>
      <c r="DG38" s="680"/>
      <c r="DH38" s="680"/>
      <c r="DI38" s="680"/>
      <c r="DJ38" s="680"/>
      <c r="DK38" s="681"/>
      <c r="DL38" s="688">
        <v>2055649</v>
      </c>
      <c r="DM38" s="680"/>
      <c r="DN38" s="680"/>
      <c r="DO38" s="680"/>
      <c r="DP38" s="680"/>
      <c r="DQ38" s="680"/>
      <c r="DR38" s="680"/>
      <c r="DS38" s="680"/>
      <c r="DT38" s="680"/>
      <c r="DU38" s="680"/>
      <c r="DV38" s="681"/>
      <c r="DW38" s="684">
        <v>14.7</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235</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91</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9097</v>
      </c>
      <c r="CS39" s="715"/>
      <c r="CT39" s="715"/>
      <c r="CU39" s="715"/>
      <c r="CV39" s="715"/>
      <c r="CW39" s="715"/>
      <c r="CX39" s="715"/>
      <c r="CY39" s="716"/>
      <c r="CZ39" s="684">
        <v>0</v>
      </c>
      <c r="DA39" s="713"/>
      <c r="DB39" s="713"/>
      <c r="DC39" s="717"/>
      <c r="DD39" s="688" t="s">
        <v>127</v>
      </c>
      <c r="DE39" s="715"/>
      <c r="DF39" s="715"/>
      <c r="DG39" s="715"/>
      <c r="DH39" s="715"/>
      <c r="DI39" s="715"/>
      <c r="DJ39" s="715"/>
      <c r="DK39" s="716"/>
      <c r="DL39" s="688" t="s">
        <v>127</v>
      </c>
      <c r="DM39" s="715"/>
      <c r="DN39" s="715"/>
      <c r="DO39" s="715"/>
      <c r="DP39" s="715"/>
      <c r="DQ39" s="715"/>
      <c r="DR39" s="715"/>
      <c r="DS39" s="715"/>
      <c r="DT39" s="715"/>
      <c r="DU39" s="715"/>
      <c r="DV39" s="716"/>
      <c r="DW39" s="684" t="s">
        <v>235</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651007</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235</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182265</v>
      </c>
      <c r="CS40" s="680"/>
      <c r="CT40" s="680"/>
      <c r="CU40" s="680"/>
      <c r="CV40" s="680"/>
      <c r="CW40" s="680"/>
      <c r="CX40" s="680"/>
      <c r="CY40" s="681"/>
      <c r="CZ40" s="684">
        <v>0.8</v>
      </c>
      <c r="DA40" s="713"/>
      <c r="DB40" s="713"/>
      <c r="DC40" s="717"/>
      <c r="DD40" s="688">
        <v>89165</v>
      </c>
      <c r="DE40" s="680"/>
      <c r="DF40" s="680"/>
      <c r="DG40" s="680"/>
      <c r="DH40" s="680"/>
      <c r="DI40" s="680"/>
      <c r="DJ40" s="680"/>
      <c r="DK40" s="681"/>
      <c r="DL40" s="688">
        <v>71618</v>
      </c>
      <c r="DM40" s="680"/>
      <c r="DN40" s="680"/>
      <c r="DO40" s="680"/>
      <c r="DP40" s="680"/>
      <c r="DQ40" s="680"/>
      <c r="DR40" s="680"/>
      <c r="DS40" s="680"/>
      <c r="DT40" s="680"/>
      <c r="DU40" s="680"/>
      <c r="DV40" s="681"/>
      <c r="DW40" s="684">
        <v>0.5</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1944501</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319</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127</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3446853</v>
      </c>
      <c r="CS42" s="680"/>
      <c r="CT42" s="680"/>
      <c r="CU42" s="680"/>
      <c r="CV42" s="680"/>
      <c r="CW42" s="680"/>
      <c r="CX42" s="680"/>
      <c r="CY42" s="681"/>
      <c r="CZ42" s="684">
        <v>14.7</v>
      </c>
      <c r="DA42" s="685"/>
      <c r="DB42" s="685"/>
      <c r="DC42" s="780"/>
      <c r="DD42" s="688">
        <v>635942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143015</v>
      </c>
      <c r="CS43" s="715"/>
      <c r="CT43" s="715"/>
      <c r="CU43" s="715"/>
      <c r="CV43" s="715"/>
      <c r="CW43" s="715"/>
      <c r="CX43" s="715"/>
      <c r="CY43" s="716"/>
      <c r="CZ43" s="684">
        <v>0.6</v>
      </c>
      <c r="DA43" s="713"/>
      <c r="DB43" s="713"/>
      <c r="DC43" s="717"/>
      <c r="DD43" s="688">
        <v>121315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3147963</v>
      </c>
      <c r="CS44" s="680"/>
      <c r="CT44" s="680"/>
      <c r="CU44" s="680"/>
      <c r="CV44" s="680"/>
      <c r="CW44" s="680"/>
      <c r="CX44" s="680"/>
      <c r="CY44" s="681"/>
      <c r="CZ44" s="684">
        <v>13.4</v>
      </c>
      <c r="DA44" s="685"/>
      <c r="DB44" s="685"/>
      <c r="DC44" s="780"/>
      <c r="DD44" s="688">
        <v>606087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1504973</v>
      </c>
      <c r="CS45" s="715"/>
      <c r="CT45" s="715"/>
      <c r="CU45" s="715"/>
      <c r="CV45" s="715"/>
      <c r="CW45" s="715"/>
      <c r="CX45" s="715"/>
      <c r="CY45" s="716"/>
      <c r="CZ45" s="684">
        <v>6.4</v>
      </c>
      <c r="DA45" s="713"/>
      <c r="DB45" s="713"/>
      <c r="DC45" s="717"/>
      <c r="DD45" s="688">
        <v>109842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1497303</v>
      </c>
      <c r="CS46" s="680"/>
      <c r="CT46" s="680"/>
      <c r="CU46" s="680"/>
      <c r="CV46" s="680"/>
      <c r="CW46" s="680"/>
      <c r="CX46" s="680"/>
      <c r="CY46" s="681"/>
      <c r="CZ46" s="684">
        <v>6.4</v>
      </c>
      <c r="DA46" s="685"/>
      <c r="DB46" s="685"/>
      <c r="DC46" s="780"/>
      <c r="DD46" s="688">
        <v>481467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298890</v>
      </c>
      <c r="CS47" s="715"/>
      <c r="CT47" s="715"/>
      <c r="CU47" s="715"/>
      <c r="CV47" s="715"/>
      <c r="CW47" s="715"/>
      <c r="CX47" s="715"/>
      <c r="CY47" s="716"/>
      <c r="CZ47" s="684">
        <v>1.3</v>
      </c>
      <c r="DA47" s="713"/>
      <c r="DB47" s="713"/>
      <c r="DC47" s="717"/>
      <c r="DD47" s="688">
        <v>29855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137</v>
      </c>
      <c r="CS48" s="680"/>
      <c r="CT48" s="680"/>
      <c r="CU48" s="680"/>
      <c r="CV48" s="680"/>
      <c r="CW48" s="680"/>
      <c r="CX48" s="680"/>
      <c r="CY48" s="681"/>
      <c r="CZ48" s="684" t="s">
        <v>235</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23489935</v>
      </c>
      <c r="CS49" s="749"/>
      <c r="CT49" s="749"/>
      <c r="CU49" s="749"/>
      <c r="CV49" s="749"/>
      <c r="CW49" s="749"/>
      <c r="CX49" s="749"/>
      <c r="CY49" s="781"/>
      <c r="CZ49" s="764">
        <v>100</v>
      </c>
      <c r="DA49" s="782"/>
      <c r="DB49" s="782"/>
      <c r="DC49" s="783"/>
      <c r="DD49" s="784">
        <v>16271522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dOVenwPgZFFXegE1LUiEIcx6MwDEDMyd85aHj97jvIlXWIQZYesXCkwq5Vly7qbzaU98bXhnijCP7rxHKrj7/w==" saltValue="jyd89Jq8xgP3PaQIPdMrx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24014</v>
      </c>
      <c r="R7" s="815"/>
      <c r="S7" s="815"/>
      <c r="T7" s="815"/>
      <c r="U7" s="815"/>
      <c r="V7" s="815">
        <v>23477</v>
      </c>
      <c r="W7" s="815"/>
      <c r="X7" s="815"/>
      <c r="Y7" s="815"/>
      <c r="Z7" s="815"/>
      <c r="AA7" s="815">
        <v>538</v>
      </c>
      <c r="AB7" s="815"/>
      <c r="AC7" s="815"/>
      <c r="AD7" s="815"/>
      <c r="AE7" s="816"/>
      <c r="AF7" s="817">
        <v>406</v>
      </c>
      <c r="AG7" s="818"/>
      <c r="AH7" s="818"/>
      <c r="AI7" s="818"/>
      <c r="AJ7" s="819"/>
      <c r="AK7" s="854">
        <v>859</v>
      </c>
      <c r="AL7" s="855"/>
      <c r="AM7" s="855"/>
      <c r="AN7" s="855"/>
      <c r="AO7" s="855"/>
      <c r="AP7" s="855">
        <v>32716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589</v>
      </c>
      <c r="BT7" s="859"/>
      <c r="BU7" s="859"/>
      <c r="BV7" s="859"/>
      <c r="BW7" s="859"/>
      <c r="BX7" s="859"/>
      <c r="BY7" s="859"/>
      <c r="BZ7" s="859"/>
      <c r="CA7" s="859"/>
      <c r="CB7" s="859"/>
      <c r="CC7" s="859"/>
      <c r="CD7" s="859"/>
      <c r="CE7" s="859"/>
      <c r="CF7" s="859"/>
      <c r="CG7" s="860"/>
      <c r="CH7" s="851">
        <v>0</v>
      </c>
      <c r="CI7" s="852"/>
      <c r="CJ7" s="852"/>
      <c r="CK7" s="852"/>
      <c r="CL7" s="853"/>
      <c r="CM7" s="851">
        <v>15</v>
      </c>
      <c r="CN7" s="852"/>
      <c r="CO7" s="852"/>
      <c r="CP7" s="852"/>
      <c r="CQ7" s="853"/>
      <c r="CR7" s="851">
        <v>5</v>
      </c>
      <c r="CS7" s="852"/>
      <c r="CT7" s="852"/>
      <c r="CU7" s="852"/>
      <c r="CV7" s="853"/>
      <c r="CW7" s="851" t="s">
        <v>591</v>
      </c>
      <c r="CX7" s="852"/>
      <c r="CY7" s="852"/>
      <c r="CZ7" s="852"/>
      <c r="DA7" s="853"/>
      <c r="DB7" s="851">
        <v>0</v>
      </c>
      <c r="DC7" s="852"/>
      <c r="DD7" s="852"/>
      <c r="DE7" s="852"/>
      <c r="DF7" s="853"/>
      <c r="DG7" s="851" t="s">
        <v>590</v>
      </c>
      <c r="DH7" s="852"/>
      <c r="DI7" s="852"/>
      <c r="DJ7" s="852"/>
      <c r="DK7" s="853"/>
      <c r="DL7" s="851" t="s">
        <v>590</v>
      </c>
      <c r="DM7" s="852"/>
      <c r="DN7" s="852"/>
      <c r="DO7" s="852"/>
      <c r="DP7" s="853"/>
      <c r="DQ7" s="851" t="s">
        <v>591</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18</v>
      </c>
      <c r="R8" s="839"/>
      <c r="S8" s="839"/>
      <c r="T8" s="839"/>
      <c r="U8" s="839"/>
      <c r="V8" s="839">
        <v>18</v>
      </c>
      <c r="W8" s="839"/>
      <c r="X8" s="839"/>
      <c r="Y8" s="839"/>
      <c r="Z8" s="839"/>
      <c r="AA8" s="839">
        <v>1</v>
      </c>
      <c r="AB8" s="839"/>
      <c r="AC8" s="839"/>
      <c r="AD8" s="839"/>
      <c r="AE8" s="840"/>
      <c r="AF8" s="841">
        <v>1</v>
      </c>
      <c r="AG8" s="842"/>
      <c r="AH8" s="842"/>
      <c r="AI8" s="842"/>
      <c r="AJ8" s="843"/>
      <c r="AK8" s="844">
        <v>3</v>
      </c>
      <c r="AL8" s="845"/>
      <c r="AM8" s="845"/>
      <c r="AN8" s="845"/>
      <c r="AO8" s="845"/>
      <c r="AP8" s="845" t="s">
        <v>575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10</v>
      </c>
      <c r="R9" s="839"/>
      <c r="S9" s="839"/>
      <c r="T9" s="839"/>
      <c r="U9" s="839"/>
      <c r="V9" s="839">
        <v>179</v>
      </c>
      <c r="W9" s="839"/>
      <c r="X9" s="839"/>
      <c r="Y9" s="839"/>
      <c r="Z9" s="839"/>
      <c r="AA9" s="839">
        <v>-169</v>
      </c>
      <c r="AB9" s="839"/>
      <c r="AC9" s="839"/>
      <c r="AD9" s="839"/>
      <c r="AE9" s="840"/>
      <c r="AF9" s="841">
        <v>-169</v>
      </c>
      <c r="AG9" s="842"/>
      <c r="AH9" s="842"/>
      <c r="AI9" s="842"/>
      <c r="AJ9" s="843"/>
      <c r="AK9" s="844">
        <v>2</v>
      </c>
      <c r="AL9" s="845"/>
      <c r="AM9" s="845"/>
      <c r="AN9" s="845"/>
      <c r="AO9" s="845"/>
      <c r="AP9" s="845">
        <v>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24042</v>
      </c>
      <c r="R23" s="874"/>
      <c r="S23" s="874"/>
      <c r="T23" s="874"/>
      <c r="U23" s="874"/>
      <c r="V23" s="874">
        <v>23673</v>
      </c>
      <c r="W23" s="874"/>
      <c r="X23" s="874"/>
      <c r="Y23" s="874"/>
      <c r="Z23" s="874"/>
      <c r="AA23" s="874">
        <v>369</v>
      </c>
      <c r="AB23" s="874"/>
      <c r="AC23" s="874"/>
      <c r="AD23" s="874"/>
      <c r="AE23" s="875"/>
      <c r="AF23" s="876">
        <v>238</v>
      </c>
      <c r="AG23" s="874"/>
      <c r="AH23" s="874"/>
      <c r="AI23" s="874"/>
      <c r="AJ23" s="877"/>
      <c r="AK23" s="878"/>
      <c r="AL23" s="879"/>
      <c r="AM23" s="879"/>
      <c r="AN23" s="879"/>
      <c r="AO23" s="879"/>
      <c r="AP23" s="874">
        <v>32725</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6450</v>
      </c>
      <c r="R28" s="903"/>
      <c r="S28" s="903"/>
      <c r="T28" s="903"/>
      <c r="U28" s="903"/>
      <c r="V28" s="903">
        <v>6343</v>
      </c>
      <c r="W28" s="903"/>
      <c r="X28" s="903"/>
      <c r="Y28" s="903"/>
      <c r="Z28" s="903"/>
      <c r="AA28" s="903">
        <v>107</v>
      </c>
      <c r="AB28" s="903"/>
      <c r="AC28" s="903"/>
      <c r="AD28" s="903"/>
      <c r="AE28" s="904"/>
      <c r="AF28" s="905">
        <v>107</v>
      </c>
      <c r="AG28" s="903"/>
      <c r="AH28" s="903"/>
      <c r="AI28" s="903"/>
      <c r="AJ28" s="906"/>
      <c r="AK28" s="907">
        <v>640</v>
      </c>
      <c r="AL28" s="898"/>
      <c r="AM28" s="898"/>
      <c r="AN28" s="898"/>
      <c r="AO28" s="898"/>
      <c r="AP28" s="898" t="s">
        <v>575</v>
      </c>
      <c r="AQ28" s="898"/>
      <c r="AR28" s="898"/>
      <c r="AS28" s="898"/>
      <c r="AT28" s="898"/>
      <c r="AU28" s="898" t="s">
        <v>575</v>
      </c>
      <c r="AV28" s="898"/>
      <c r="AW28" s="898"/>
      <c r="AX28" s="898"/>
      <c r="AY28" s="898"/>
      <c r="AZ28" s="899" t="s">
        <v>575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6878</v>
      </c>
      <c r="R29" s="839"/>
      <c r="S29" s="839"/>
      <c r="T29" s="839"/>
      <c r="U29" s="839"/>
      <c r="V29" s="839">
        <v>6499</v>
      </c>
      <c r="W29" s="839"/>
      <c r="X29" s="839"/>
      <c r="Y29" s="839"/>
      <c r="Z29" s="839"/>
      <c r="AA29" s="839">
        <v>379</v>
      </c>
      <c r="AB29" s="839"/>
      <c r="AC29" s="839"/>
      <c r="AD29" s="839"/>
      <c r="AE29" s="840"/>
      <c r="AF29" s="841">
        <v>379</v>
      </c>
      <c r="AG29" s="842"/>
      <c r="AH29" s="842"/>
      <c r="AI29" s="842"/>
      <c r="AJ29" s="843"/>
      <c r="AK29" s="910">
        <v>930</v>
      </c>
      <c r="AL29" s="911"/>
      <c r="AM29" s="911"/>
      <c r="AN29" s="911"/>
      <c r="AO29" s="911"/>
      <c r="AP29" s="911" t="s">
        <v>575</v>
      </c>
      <c r="AQ29" s="911"/>
      <c r="AR29" s="911"/>
      <c r="AS29" s="911"/>
      <c r="AT29" s="911"/>
      <c r="AU29" s="911" t="s">
        <v>575</v>
      </c>
      <c r="AV29" s="911"/>
      <c r="AW29" s="911"/>
      <c r="AX29" s="911"/>
      <c r="AY29" s="911"/>
      <c r="AZ29" s="912" t="s">
        <v>575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1597</v>
      </c>
      <c r="R30" s="839"/>
      <c r="S30" s="839"/>
      <c r="T30" s="839"/>
      <c r="U30" s="839"/>
      <c r="V30" s="839">
        <v>1581</v>
      </c>
      <c r="W30" s="839"/>
      <c r="X30" s="839"/>
      <c r="Y30" s="839"/>
      <c r="Z30" s="839"/>
      <c r="AA30" s="839">
        <v>16</v>
      </c>
      <c r="AB30" s="839"/>
      <c r="AC30" s="839"/>
      <c r="AD30" s="839"/>
      <c r="AE30" s="840"/>
      <c r="AF30" s="841">
        <v>16</v>
      </c>
      <c r="AG30" s="842"/>
      <c r="AH30" s="842"/>
      <c r="AI30" s="842"/>
      <c r="AJ30" s="843"/>
      <c r="AK30" s="910">
        <v>996</v>
      </c>
      <c r="AL30" s="911"/>
      <c r="AM30" s="911"/>
      <c r="AN30" s="911"/>
      <c r="AO30" s="911"/>
      <c r="AP30" s="911" t="s">
        <v>575</v>
      </c>
      <c r="AQ30" s="911"/>
      <c r="AR30" s="911"/>
      <c r="AS30" s="911"/>
      <c r="AT30" s="911"/>
      <c r="AU30" s="911" t="s">
        <v>575</v>
      </c>
      <c r="AV30" s="911"/>
      <c r="AW30" s="911"/>
      <c r="AX30" s="911"/>
      <c r="AY30" s="911"/>
      <c r="AZ30" s="912" t="s">
        <v>575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1070</v>
      </c>
      <c r="R31" s="839"/>
      <c r="S31" s="839"/>
      <c r="T31" s="839"/>
      <c r="U31" s="839"/>
      <c r="V31" s="839">
        <v>1038</v>
      </c>
      <c r="W31" s="839"/>
      <c r="X31" s="839"/>
      <c r="Y31" s="839"/>
      <c r="Z31" s="839"/>
      <c r="AA31" s="839">
        <v>31</v>
      </c>
      <c r="AB31" s="839"/>
      <c r="AC31" s="839"/>
      <c r="AD31" s="839"/>
      <c r="AE31" s="840"/>
      <c r="AF31" s="841">
        <v>870</v>
      </c>
      <c r="AG31" s="842"/>
      <c r="AH31" s="842"/>
      <c r="AI31" s="842"/>
      <c r="AJ31" s="843"/>
      <c r="AK31" s="910">
        <v>147</v>
      </c>
      <c r="AL31" s="911"/>
      <c r="AM31" s="911"/>
      <c r="AN31" s="911"/>
      <c r="AO31" s="911"/>
      <c r="AP31" s="911">
        <v>5632</v>
      </c>
      <c r="AQ31" s="911"/>
      <c r="AR31" s="911"/>
      <c r="AS31" s="911"/>
      <c r="AT31" s="911"/>
      <c r="AU31" s="911">
        <v>355</v>
      </c>
      <c r="AV31" s="911"/>
      <c r="AW31" s="911"/>
      <c r="AX31" s="911"/>
      <c r="AY31" s="911"/>
      <c r="AZ31" s="912" t="s">
        <v>575</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153</v>
      </c>
      <c r="C32" s="836"/>
      <c r="D32" s="836"/>
      <c r="E32" s="836"/>
      <c r="F32" s="836"/>
      <c r="G32" s="836"/>
      <c r="H32" s="836"/>
      <c r="I32" s="836"/>
      <c r="J32" s="836"/>
      <c r="K32" s="836"/>
      <c r="L32" s="836"/>
      <c r="M32" s="836"/>
      <c r="N32" s="836"/>
      <c r="O32" s="836"/>
      <c r="P32" s="837"/>
      <c r="Q32" s="838">
        <v>3823</v>
      </c>
      <c r="R32" s="839"/>
      <c r="S32" s="839"/>
      <c r="T32" s="839"/>
      <c r="U32" s="839"/>
      <c r="V32" s="839">
        <v>3732</v>
      </c>
      <c r="W32" s="839"/>
      <c r="X32" s="839"/>
      <c r="Y32" s="839"/>
      <c r="Z32" s="839"/>
      <c r="AA32" s="839">
        <v>91</v>
      </c>
      <c r="AB32" s="839"/>
      <c r="AC32" s="839"/>
      <c r="AD32" s="839"/>
      <c r="AE32" s="840"/>
      <c r="AF32" s="841">
        <v>-40</v>
      </c>
      <c r="AG32" s="842"/>
      <c r="AH32" s="842"/>
      <c r="AI32" s="842"/>
      <c r="AJ32" s="843"/>
      <c r="AK32" s="910">
        <v>499</v>
      </c>
      <c r="AL32" s="911"/>
      <c r="AM32" s="911"/>
      <c r="AN32" s="911"/>
      <c r="AO32" s="911"/>
      <c r="AP32" s="911">
        <v>2039</v>
      </c>
      <c r="AQ32" s="911"/>
      <c r="AR32" s="911"/>
      <c r="AS32" s="911"/>
      <c r="AT32" s="911"/>
      <c r="AU32" s="911">
        <v>1019</v>
      </c>
      <c r="AV32" s="911"/>
      <c r="AW32" s="911"/>
      <c r="AX32" s="911"/>
      <c r="AY32" s="911"/>
      <c r="AZ32" s="912">
        <v>1.1000000000000001</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23</v>
      </c>
      <c r="R33" s="839"/>
      <c r="S33" s="839"/>
      <c r="T33" s="839"/>
      <c r="U33" s="839"/>
      <c r="V33" s="839">
        <v>12</v>
      </c>
      <c r="W33" s="839"/>
      <c r="X33" s="839"/>
      <c r="Y33" s="839"/>
      <c r="Z33" s="839"/>
      <c r="AA33" s="839">
        <v>11</v>
      </c>
      <c r="AB33" s="839"/>
      <c r="AC33" s="839"/>
      <c r="AD33" s="839"/>
      <c r="AE33" s="840"/>
      <c r="AF33" s="841">
        <v>11</v>
      </c>
      <c r="AG33" s="842"/>
      <c r="AH33" s="842"/>
      <c r="AI33" s="842"/>
      <c r="AJ33" s="843"/>
      <c r="AK33" s="910" t="s">
        <v>575</v>
      </c>
      <c r="AL33" s="911"/>
      <c r="AM33" s="911"/>
      <c r="AN33" s="911"/>
      <c r="AO33" s="911"/>
      <c r="AP33" s="911">
        <v>15</v>
      </c>
      <c r="AQ33" s="911"/>
      <c r="AR33" s="911"/>
      <c r="AS33" s="911"/>
      <c r="AT33" s="911"/>
      <c r="AU33" s="911" t="s">
        <v>575</v>
      </c>
      <c r="AV33" s="911"/>
      <c r="AW33" s="911"/>
      <c r="AX33" s="911"/>
      <c r="AY33" s="911"/>
      <c r="AZ33" s="912" t="s">
        <v>575</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1345</v>
      </c>
      <c r="AG63" s="922"/>
      <c r="AH63" s="922"/>
      <c r="AI63" s="922"/>
      <c r="AJ63" s="923"/>
      <c r="AK63" s="924"/>
      <c r="AL63" s="919"/>
      <c r="AM63" s="919"/>
      <c r="AN63" s="919"/>
      <c r="AO63" s="919"/>
      <c r="AP63" s="922">
        <v>7686</v>
      </c>
      <c r="AQ63" s="922"/>
      <c r="AR63" s="922"/>
      <c r="AS63" s="922"/>
      <c r="AT63" s="922"/>
      <c r="AU63" s="922">
        <v>1374</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394</v>
      </c>
      <c r="W66" s="798"/>
      <c r="X66" s="798"/>
      <c r="Y66" s="798"/>
      <c r="Z66" s="799"/>
      <c r="AA66" s="797" t="s">
        <v>395</v>
      </c>
      <c r="AB66" s="798"/>
      <c r="AC66" s="798"/>
      <c r="AD66" s="798"/>
      <c r="AE66" s="799"/>
      <c r="AF66" s="932" t="s">
        <v>413</v>
      </c>
      <c r="AG66" s="893"/>
      <c r="AH66" s="893"/>
      <c r="AI66" s="893"/>
      <c r="AJ66" s="933"/>
      <c r="AK66" s="797" t="s">
        <v>397</v>
      </c>
      <c r="AL66" s="821"/>
      <c r="AM66" s="821"/>
      <c r="AN66" s="821"/>
      <c r="AO66" s="822"/>
      <c r="AP66" s="797" t="s">
        <v>398</v>
      </c>
      <c r="AQ66" s="798"/>
      <c r="AR66" s="798"/>
      <c r="AS66" s="798"/>
      <c r="AT66" s="799"/>
      <c r="AU66" s="797" t="s">
        <v>414</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576</v>
      </c>
      <c r="C68" s="950"/>
      <c r="D68" s="950"/>
      <c r="E68" s="950"/>
      <c r="F68" s="950"/>
      <c r="G68" s="950"/>
      <c r="H68" s="950"/>
      <c r="I68" s="950"/>
      <c r="J68" s="950"/>
      <c r="K68" s="950"/>
      <c r="L68" s="950"/>
      <c r="M68" s="950"/>
      <c r="N68" s="950"/>
      <c r="O68" s="950"/>
      <c r="P68" s="951"/>
      <c r="Q68" s="952">
        <v>8502</v>
      </c>
      <c r="R68" s="946"/>
      <c r="S68" s="946"/>
      <c r="T68" s="946"/>
      <c r="U68" s="946"/>
      <c r="V68" s="946">
        <v>7172</v>
      </c>
      <c r="W68" s="946"/>
      <c r="X68" s="946"/>
      <c r="Y68" s="946"/>
      <c r="Z68" s="946"/>
      <c r="AA68" s="946">
        <v>1330</v>
      </c>
      <c r="AB68" s="946"/>
      <c r="AC68" s="946"/>
      <c r="AD68" s="946"/>
      <c r="AE68" s="946"/>
      <c r="AF68" s="946">
        <v>1330</v>
      </c>
      <c r="AG68" s="946"/>
      <c r="AH68" s="946"/>
      <c r="AI68" s="946"/>
      <c r="AJ68" s="946"/>
      <c r="AK68" s="946" t="s">
        <v>575</v>
      </c>
      <c r="AL68" s="946"/>
      <c r="AM68" s="946"/>
      <c r="AN68" s="946"/>
      <c r="AO68" s="946"/>
      <c r="AP68" s="946" t="s">
        <v>575</v>
      </c>
      <c r="AQ68" s="946"/>
      <c r="AR68" s="946"/>
      <c r="AS68" s="946"/>
      <c r="AT68" s="946"/>
      <c r="AU68" s="946" t="s">
        <v>575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577</v>
      </c>
      <c r="C69" s="954"/>
      <c r="D69" s="954"/>
      <c r="E69" s="954"/>
      <c r="F69" s="954"/>
      <c r="G69" s="954"/>
      <c r="H69" s="954"/>
      <c r="I69" s="954"/>
      <c r="J69" s="954"/>
      <c r="K69" s="954"/>
      <c r="L69" s="954"/>
      <c r="M69" s="954"/>
      <c r="N69" s="954"/>
      <c r="O69" s="954"/>
      <c r="P69" s="955"/>
      <c r="Q69" s="956">
        <v>2875</v>
      </c>
      <c r="R69" s="911"/>
      <c r="S69" s="911"/>
      <c r="T69" s="911"/>
      <c r="U69" s="911"/>
      <c r="V69" s="911">
        <v>3102</v>
      </c>
      <c r="W69" s="911"/>
      <c r="X69" s="911"/>
      <c r="Y69" s="911"/>
      <c r="Z69" s="911"/>
      <c r="AA69" s="911">
        <v>-227</v>
      </c>
      <c r="AB69" s="911"/>
      <c r="AC69" s="911"/>
      <c r="AD69" s="911"/>
      <c r="AE69" s="911"/>
      <c r="AF69" s="911">
        <v>-21</v>
      </c>
      <c r="AG69" s="911"/>
      <c r="AH69" s="911"/>
      <c r="AI69" s="911"/>
      <c r="AJ69" s="911"/>
      <c r="AK69" s="911" t="s">
        <v>575</v>
      </c>
      <c r="AL69" s="911"/>
      <c r="AM69" s="911"/>
      <c r="AN69" s="911"/>
      <c r="AO69" s="911"/>
      <c r="AP69" s="911">
        <v>3310</v>
      </c>
      <c r="AQ69" s="911"/>
      <c r="AR69" s="911"/>
      <c r="AS69" s="911"/>
      <c r="AT69" s="911"/>
      <c r="AU69" s="911">
        <v>728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578</v>
      </c>
      <c r="C70" s="954"/>
      <c r="D70" s="954"/>
      <c r="E70" s="954"/>
      <c r="F70" s="954"/>
      <c r="G70" s="954"/>
      <c r="H70" s="954"/>
      <c r="I70" s="954"/>
      <c r="J70" s="954"/>
      <c r="K70" s="954"/>
      <c r="L70" s="954"/>
      <c r="M70" s="954"/>
      <c r="N70" s="954"/>
      <c r="O70" s="954"/>
      <c r="P70" s="955"/>
      <c r="Q70" s="956">
        <v>491</v>
      </c>
      <c r="R70" s="911"/>
      <c r="S70" s="911"/>
      <c r="T70" s="911"/>
      <c r="U70" s="911"/>
      <c r="V70" s="911">
        <v>433</v>
      </c>
      <c r="W70" s="911"/>
      <c r="X70" s="911"/>
      <c r="Y70" s="911"/>
      <c r="Z70" s="911"/>
      <c r="AA70" s="911">
        <v>26</v>
      </c>
      <c r="AB70" s="911"/>
      <c r="AC70" s="911"/>
      <c r="AD70" s="911"/>
      <c r="AE70" s="911"/>
      <c r="AF70" s="911">
        <v>26</v>
      </c>
      <c r="AG70" s="911"/>
      <c r="AH70" s="911"/>
      <c r="AI70" s="911"/>
      <c r="AJ70" s="911"/>
      <c r="AK70" s="911" t="s">
        <v>575</v>
      </c>
      <c r="AL70" s="911"/>
      <c r="AM70" s="911"/>
      <c r="AN70" s="911"/>
      <c r="AO70" s="911"/>
      <c r="AP70" s="911">
        <v>373</v>
      </c>
      <c r="AQ70" s="911"/>
      <c r="AR70" s="911"/>
      <c r="AS70" s="911"/>
      <c r="AT70" s="911"/>
      <c r="AU70" s="911">
        <v>250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579</v>
      </c>
      <c r="C71" s="954"/>
      <c r="D71" s="954"/>
      <c r="E71" s="954"/>
      <c r="F71" s="954"/>
      <c r="G71" s="954"/>
      <c r="H71" s="954"/>
      <c r="I71" s="954"/>
      <c r="J71" s="954"/>
      <c r="K71" s="954"/>
      <c r="L71" s="954"/>
      <c r="M71" s="954"/>
      <c r="N71" s="954"/>
      <c r="O71" s="954"/>
      <c r="P71" s="955"/>
      <c r="Q71" s="956">
        <v>433</v>
      </c>
      <c r="R71" s="911"/>
      <c r="S71" s="911"/>
      <c r="T71" s="911"/>
      <c r="U71" s="911"/>
      <c r="V71" s="911">
        <v>390</v>
      </c>
      <c r="W71" s="911"/>
      <c r="X71" s="911"/>
      <c r="Y71" s="911"/>
      <c r="Z71" s="911"/>
      <c r="AA71" s="911">
        <v>43</v>
      </c>
      <c r="AB71" s="911"/>
      <c r="AC71" s="911"/>
      <c r="AD71" s="911"/>
      <c r="AE71" s="911"/>
      <c r="AF71" s="911">
        <v>43</v>
      </c>
      <c r="AG71" s="911"/>
      <c r="AH71" s="911"/>
      <c r="AI71" s="911"/>
      <c r="AJ71" s="911"/>
      <c r="AK71" s="911">
        <v>6</v>
      </c>
      <c r="AL71" s="911"/>
      <c r="AM71" s="911"/>
      <c r="AN71" s="911"/>
      <c r="AO71" s="911"/>
      <c r="AP71" s="911" t="s">
        <v>575</v>
      </c>
      <c r="AQ71" s="911"/>
      <c r="AR71" s="911"/>
      <c r="AS71" s="911"/>
      <c r="AT71" s="911"/>
      <c r="AU71" s="911" t="s">
        <v>575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580</v>
      </c>
      <c r="C72" s="954"/>
      <c r="D72" s="954"/>
      <c r="E72" s="954"/>
      <c r="F72" s="954"/>
      <c r="G72" s="954"/>
      <c r="H72" s="954"/>
      <c r="I72" s="954"/>
      <c r="J72" s="954"/>
      <c r="K72" s="954"/>
      <c r="L72" s="954"/>
      <c r="M72" s="954"/>
      <c r="N72" s="954"/>
      <c r="O72" s="954"/>
      <c r="P72" s="955"/>
      <c r="Q72" s="956">
        <v>245</v>
      </c>
      <c r="R72" s="911"/>
      <c r="S72" s="911"/>
      <c r="T72" s="911"/>
      <c r="U72" s="911"/>
      <c r="V72" s="911">
        <v>238</v>
      </c>
      <c r="W72" s="911"/>
      <c r="X72" s="911"/>
      <c r="Y72" s="911"/>
      <c r="Z72" s="911"/>
      <c r="AA72" s="911">
        <v>7</v>
      </c>
      <c r="AB72" s="911"/>
      <c r="AC72" s="911"/>
      <c r="AD72" s="911"/>
      <c r="AE72" s="911"/>
      <c r="AF72" s="911">
        <v>7</v>
      </c>
      <c r="AG72" s="911"/>
      <c r="AH72" s="911"/>
      <c r="AI72" s="911"/>
      <c r="AJ72" s="911"/>
      <c r="AK72" s="911">
        <v>46</v>
      </c>
      <c r="AL72" s="911"/>
      <c r="AM72" s="911"/>
      <c r="AN72" s="911"/>
      <c r="AO72" s="911"/>
      <c r="AP72" s="911" t="s">
        <v>575</v>
      </c>
      <c r="AQ72" s="911"/>
      <c r="AR72" s="911"/>
      <c r="AS72" s="911"/>
      <c r="AT72" s="911"/>
      <c r="AU72" s="911" t="s">
        <v>575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581</v>
      </c>
      <c r="C73" s="954"/>
      <c r="D73" s="954"/>
      <c r="E73" s="954"/>
      <c r="F73" s="954"/>
      <c r="G73" s="954"/>
      <c r="H73" s="954"/>
      <c r="I73" s="954"/>
      <c r="J73" s="954"/>
      <c r="K73" s="954"/>
      <c r="L73" s="954"/>
      <c r="M73" s="954"/>
      <c r="N73" s="954"/>
      <c r="O73" s="954"/>
      <c r="P73" s="955"/>
      <c r="Q73" s="956">
        <v>137</v>
      </c>
      <c r="R73" s="911"/>
      <c r="S73" s="911"/>
      <c r="T73" s="911"/>
      <c r="U73" s="911"/>
      <c r="V73" s="911">
        <v>135</v>
      </c>
      <c r="W73" s="911"/>
      <c r="X73" s="911"/>
      <c r="Y73" s="911"/>
      <c r="Z73" s="911"/>
      <c r="AA73" s="911">
        <v>2</v>
      </c>
      <c r="AB73" s="911"/>
      <c r="AC73" s="911"/>
      <c r="AD73" s="911"/>
      <c r="AE73" s="911"/>
      <c r="AF73" s="911">
        <v>2</v>
      </c>
      <c r="AG73" s="911"/>
      <c r="AH73" s="911"/>
      <c r="AI73" s="911"/>
      <c r="AJ73" s="911"/>
      <c r="AK73" s="911">
        <v>29</v>
      </c>
      <c r="AL73" s="911"/>
      <c r="AM73" s="911"/>
      <c r="AN73" s="911"/>
      <c r="AO73" s="911"/>
      <c r="AP73" s="911" t="s">
        <v>575</v>
      </c>
      <c r="AQ73" s="911"/>
      <c r="AR73" s="911"/>
      <c r="AS73" s="911"/>
      <c r="AT73" s="911"/>
      <c r="AU73" s="911" t="s">
        <v>575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582</v>
      </c>
      <c r="C74" s="954"/>
      <c r="D74" s="954"/>
      <c r="E74" s="954"/>
      <c r="F74" s="954"/>
      <c r="G74" s="954"/>
      <c r="H74" s="954"/>
      <c r="I74" s="954"/>
      <c r="J74" s="954"/>
      <c r="K74" s="954"/>
      <c r="L74" s="954"/>
      <c r="M74" s="954"/>
      <c r="N74" s="954"/>
      <c r="O74" s="954"/>
      <c r="P74" s="955"/>
      <c r="Q74" s="956">
        <v>119</v>
      </c>
      <c r="R74" s="911"/>
      <c r="S74" s="911"/>
      <c r="T74" s="911"/>
      <c r="U74" s="911"/>
      <c r="V74" s="911">
        <v>114</v>
      </c>
      <c r="W74" s="911"/>
      <c r="X74" s="911"/>
      <c r="Y74" s="911"/>
      <c r="Z74" s="911"/>
      <c r="AA74" s="911">
        <v>5</v>
      </c>
      <c r="AB74" s="911"/>
      <c r="AC74" s="911"/>
      <c r="AD74" s="911"/>
      <c r="AE74" s="911"/>
      <c r="AF74" s="911">
        <v>5</v>
      </c>
      <c r="AG74" s="911"/>
      <c r="AH74" s="911"/>
      <c r="AI74" s="911"/>
      <c r="AJ74" s="911"/>
      <c r="AK74" s="911">
        <v>4</v>
      </c>
      <c r="AL74" s="911"/>
      <c r="AM74" s="911"/>
      <c r="AN74" s="911"/>
      <c r="AO74" s="911"/>
      <c r="AP74" s="911" t="s">
        <v>575</v>
      </c>
      <c r="AQ74" s="911"/>
      <c r="AR74" s="911"/>
      <c r="AS74" s="911"/>
      <c r="AT74" s="911"/>
      <c r="AU74" s="911" t="s">
        <v>575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583</v>
      </c>
      <c r="C75" s="954"/>
      <c r="D75" s="954"/>
      <c r="E75" s="954"/>
      <c r="F75" s="954"/>
      <c r="G75" s="954"/>
      <c r="H75" s="954"/>
      <c r="I75" s="954"/>
      <c r="J75" s="954"/>
      <c r="K75" s="954"/>
      <c r="L75" s="954"/>
      <c r="M75" s="954"/>
      <c r="N75" s="954"/>
      <c r="O75" s="954"/>
      <c r="P75" s="955"/>
      <c r="Q75" s="959">
        <v>146299</v>
      </c>
      <c r="R75" s="960"/>
      <c r="S75" s="960"/>
      <c r="T75" s="960"/>
      <c r="U75" s="910"/>
      <c r="V75" s="961">
        <v>144398</v>
      </c>
      <c r="W75" s="960"/>
      <c r="X75" s="960"/>
      <c r="Y75" s="960"/>
      <c r="Z75" s="910"/>
      <c r="AA75" s="961">
        <v>1901</v>
      </c>
      <c r="AB75" s="960"/>
      <c r="AC75" s="960"/>
      <c r="AD75" s="960"/>
      <c r="AE75" s="910"/>
      <c r="AF75" s="961">
        <v>1901</v>
      </c>
      <c r="AG75" s="960"/>
      <c r="AH75" s="960"/>
      <c r="AI75" s="960"/>
      <c r="AJ75" s="910"/>
      <c r="AK75" s="961">
        <v>126</v>
      </c>
      <c r="AL75" s="960"/>
      <c r="AM75" s="960"/>
      <c r="AN75" s="960"/>
      <c r="AO75" s="910"/>
      <c r="AP75" s="961" t="s">
        <v>575</v>
      </c>
      <c r="AQ75" s="960"/>
      <c r="AR75" s="960"/>
      <c r="AS75" s="960"/>
      <c r="AT75" s="910"/>
      <c r="AU75" s="961" t="s">
        <v>575</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584</v>
      </c>
      <c r="C76" s="954"/>
      <c r="D76" s="954"/>
      <c r="E76" s="954"/>
      <c r="F76" s="954"/>
      <c r="G76" s="954"/>
      <c r="H76" s="954"/>
      <c r="I76" s="954"/>
      <c r="J76" s="954"/>
      <c r="K76" s="954"/>
      <c r="L76" s="954"/>
      <c r="M76" s="954"/>
      <c r="N76" s="954"/>
      <c r="O76" s="954"/>
      <c r="P76" s="955"/>
      <c r="Q76" s="959">
        <v>857</v>
      </c>
      <c r="R76" s="960"/>
      <c r="S76" s="960"/>
      <c r="T76" s="960"/>
      <c r="U76" s="910"/>
      <c r="V76" s="961">
        <v>840</v>
      </c>
      <c r="W76" s="960"/>
      <c r="X76" s="960"/>
      <c r="Y76" s="960"/>
      <c r="Z76" s="910"/>
      <c r="AA76" s="961">
        <v>17</v>
      </c>
      <c r="AB76" s="960"/>
      <c r="AC76" s="960"/>
      <c r="AD76" s="960"/>
      <c r="AE76" s="910"/>
      <c r="AF76" s="961">
        <v>17</v>
      </c>
      <c r="AG76" s="960"/>
      <c r="AH76" s="960"/>
      <c r="AI76" s="960"/>
      <c r="AJ76" s="910"/>
      <c r="AK76" s="961" t="s">
        <v>575</v>
      </c>
      <c r="AL76" s="960"/>
      <c r="AM76" s="960"/>
      <c r="AN76" s="960"/>
      <c r="AO76" s="910"/>
      <c r="AP76" s="961">
        <v>18</v>
      </c>
      <c r="AQ76" s="960"/>
      <c r="AR76" s="960"/>
      <c r="AS76" s="960"/>
      <c r="AT76" s="910"/>
      <c r="AU76" s="961" t="s">
        <v>575</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3311</v>
      </c>
      <c r="AG88" s="922"/>
      <c r="AH88" s="922"/>
      <c r="AI88" s="922"/>
      <c r="AJ88" s="922"/>
      <c r="AK88" s="919"/>
      <c r="AL88" s="919"/>
      <c r="AM88" s="919"/>
      <c r="AN88" s="919"/>
      <c r="AO88" s="919"/>
      <c r="AP88" s="922">
        <v>3701</v>
      </c>
      <c r="AQ88" s="922"/>
      <c r="AR88" s="922"/>
      <c r="AS88" s="922"/>
      <c r="AT88" s="922"/>
      <c r="AU88" s="922">
        <v>978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v>
      </c>
      <c r="CS102" s="930"/>
      <c r="CT102" s="930"/>
      <c r="CU102" s="930"/>
      <c r="CV102" s="973"/>
      <c r="CW102" s="972" t="s">
        <v>575</v>
      </c>
      <c r="CX102" s="930"/>
      <c r="CY102" s="930"/>
      <c r="CZ102" s="930"/>
      <c r="DA102" s="973"/>
      <c r="DB102" s="972">
        <v>0</v>
      </c>
      <c r="DC102" s="930"/>
      <c r="DD102" s="930"/>
      <c r="DE102" s="930"/>
      <c r="DF102" s="973"/>
      <c r="DG102" s="972" t="s">
        <v>592</v>
      </c>
      <c r="DH102" s="930"/>
      <c r="DI102" s="930"/>
      <c r="DJ102" s="930"/>
      <c r="DK102" s="973"/>
      <c r="DL102" s="972" t="s">
        <v>575</v>
      </c>
      <c r="DM102" s="930"/>
      <c r="DN102" s="930"/>
      <c r="DO102" s="930"/>
      <c r="DP102" s="973"/>
      <c r="DQ102" s="972" t="s">
        <v>575</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306</v>
      </c>
      <c r="AG109" s="975"/>
      <c r="AH109" s="975"/>
      <c r="AI109" s="975"/>
      <c r="AJ109" s="976"/>
      <c r="AK109" s="974" t="s">
        <v>305</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306</v>
      </c>
      <c r="BW109" s="975"/>
      <c r="BX109" s="975"/>
      <c r="BY109" s="975"/>
      <c r="BZ109" s="976"/>
      <c r="CA109" s="974" t="s">
        <v>305</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306</v>
      </c>
      <c r="DM109" s="975"/>
      <c r="DN109" s="975"/>
      <c r="DO109" s="975"/>
      <c r="DP109" s="976"/>
      <c r="DQ109" s="974" t="s">
        <v>305</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2797938</v>
      </c>
      <c r="AB110" s="982"/>
      <c r="AC110" s="982"/>
      <c r="AD110" s="982"/>
      <c r="AE110" s="983"/>
      <c r="AF110" s="984">
        <v>2815066</v>
      </c>
      <c r="AG110" s="982"/>
      <c r="AH110" s="982"/>
      <c r="AI110" s="982"/>
      <c r="AJ110" s="983"/>
      <c r="AK110" s="984">
        <v>2859831</v>
      </c>
      <c r="AL110" s="982"/>
      <c r="AM110" s="982"/>
      <c r="AN110" s="982"/>
      <c r="AO110" s="983"/>
      <c r="AP110" s="985">
        <v>24.3</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32886688</v>
      </c>
      <c r="BR110" s="1017"/>
      <c r="BS110" s="1017"/>
      <c r="BT110" s="1017"/>
      <c r="BU110" s="1017"/>
      <c r="BV110" s="1017">
        <v>33560082</v>
      </c>
      <c r="BW110" s="1017"/>
      <c r="BX110" s="1017"/>
      <c r="BY110" s="1017"/>
      <c r="BZ110" s="1017"/>
      <c r="CA110" s="1017">
        <v>32725373</v>
      </c>
      <c r="CB110" s="1017"/>
      <c r="CC110" s="1017"/>
      <c r="CD110" s="1017"/>
      <c r="CE110" s="1017"/>
      <c r="CF110" s="1031">
        <v>277.8</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127</v>
      </c>
      <c r="DH110" s="1017"/>
      <c r="DI110" s="1017"/>
      <c r="DJ110" s="1017"/>
      <c r="DK110" s="1017"/>
      <c r="DL110" s="1017" t="s">
        <v>431</v>
      </c>
      <c r="DM110" s="1017"/>
      <c r="DN110" s="1017"/>
      <c r="DO110" s="1017"/>
      <c r="DP110" s="1017"/>
      <c r="DQ110" s="1017" t="s">
        <v>431</v>
      </c>
      <c r="DR110" s="1017"/>
      <c r="DS110" s="1017"/>
      <c r="DT110" s="1017"/>
      <c r="DU110" s="1017"/>
      <c r="DV110" s="1018" t="s">
        <v>127</v>
      </c>
      <c r="DW110" s="1018"/>
      <c r="DX110" s="1018"/>
      <c r="DY110" s="1018"/>
      <c r="DZ110" s="1019"/>
    </row>
    <row r="111" spans="1:131" s="246" customFormat="1" ht="26.25" customHeight="1" x14ac:dyDescent="0.15">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127</v>
      </c>
      <c r="AB111" s="1024"/>
      <c r="AC111" s="1024"/>
      <c r="AD111" s="1024"/>
      <c r="AE111" s="1025"/>
      <c r="AF111" s="1026" t="s">
        <v>431</v>
      </c>
      <c r="AG111" s="1024"/>
      <c r="AH111" s="1024"/>
      <c r="AI111" s="1024"/>
      <c r="AJ111" s="1025"/>
      <c r="AK111" s="1026" t="s">
        <v>431</v>
      </c>
      <c r="AL111" s="1024"/>
      <c r="AM111" s="1024"/>
      <c r="AN111" s="1024"/>
      <c r="AO111" s="1025"/>
      <c r="AP111" s="1027" t="s">
        <v>433</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t="s">
        <v>127</v>
      </c>
      <c r="BR111" s="1010"/>
      <c r="BS111" s="1010"/>
      <c r="BT111" s="1010"/>
      <c r="BU111" s="1010"/>
      <c r="BV111" s="1010" t="s">
        <v>127</v>
      </c>
      <c r="BW111" s="1010"/>
      <c r="BX111" s="1010"/>
      <c r="BY111" s="1010"/>
      <c r="BZ111" s="1010"/>
      <c r="CA111" s="1010" t="s">
        <v>431</v>
      </c>
      <c r="CB111" s="1010"/>
      <c r="CC111" s="1010"/>
      <c r="CD111" s="1010"/>
      <c r="CE111" s="1010"/>
      <c r="CF111" s="1004" t="s">
        <v>127</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127</v>
      </c>
      <c r="DM111" s="1010"/>
      <c r="DN111" s="1010"/>
      <c r="DO111" s="1010"/>
      <c r="DP111" s="1010"/>
      <c r="DQ111" s="1010" t="s">
        <v>127</v>
      </c>
      <c r="DR111" s="1010"/>
      <c r="DS111" s="1010"/>
      <c r="DT111" s="1010"/>
      <c r="DU111" s="1010"/>
      <c r="DV111" s="1011" t="s">
        <v>433</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127</v>
      </c>
      <c r="AG112" s="1049"/>
      <c r="AH112" s="1049"/>
      <c r="AI112" s="1049"/>
      <c r="AJ112" s="1050"/>
      <c r="AK112" s="1051" t="s">
        <v>127</v>
      </c>
      <c r="AL112" s="1049"/>
      <c r="AM112" s="1049"/>
      <c r="AN112" s="1049"/>
      <c r="AO112" s="1050"/>
      <c r="AP112" s="1052" t="s">
        <v>127</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2055274</v>
      </c>
      <c r="BR112" s="1010"/>
      <c r="BS112" s="1010"/>
      <c r="BT112" s="1010"/>
      <c r="BU112" s="1010"/>
      <c r="BV112" s="1010">
        <v>1296447</v>
      </c>
      <c r="BW112" s="1010"/>
      <c r="BX112" s="1010"/>
      <c r="BY112" s="1010"/>
      <c r="BZ112" s="1010"/>
      <c r="CA112" s="1010">
        <v>1374114</v>
      </c>
      <c r="CB112" s="1010"/>
      <c r="CC112" s="1010"/>
      <c r="CD112" s="1010"/>
      <c r="CE112" s="1010"/>
      <c r="CF112" s="1004">
        <v>11.7</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433</v>
      </c>
      <c r="DM112" s="1010"/>
      <c r="DN112" s="1010"/>
      <c r="DO112" s="1010"/>
      <c r="DP112" s="1010"/>
      <c r="DQ112" s="1010" t="s">
        <v>127</v>
      </c>
      <c r="DR112" s="1010"/>
      <c r="DS112" s="1010"/>
      <c r="DT112" s="1010"/>
      <c r="DU112" s="1010"/>
      <c r="DV112" s="1011" t="s">
        <v>127</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154052</v>
      </c>
      <c r="AB113" s="1024"/>
      <c r="AC113" s="1024"/>
      <c r="AD113" s="1024"/>
      <c r="AE113" s="1025"/>
      <c r="AF113" s="1026">
        <v>164737</v>
      </c>
      <c r="AG113" s="1024"/>
      <c r="AH113" s="1024"/>
      <c r="AI113" s="1024"/>
      <c r="AJ113" s="1025"/>
      <c r="AK113" s="1026">
        <v>79277</v>
      </c>
      <c r="AL113" s="1024"/>
      <c r="AM113" s="1024"/>
      <c r="AN113" s="1024"/>
      <c r="AO113" s="1025"/>
      <c r="AP113" s="1027">
        <v>0.7</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1226950</v>
      </c>
      <c r="BR113" s="1010"/>
      <c r="BS113" s="1010"/>
      <c r="BT113" s="1010"/>
      <c r="BU113" s="1010"/>
      <c r="BV113" s="1010">
        <v>1095814</v>
      </c>
      <c r="BW113" s="1010"/>
      <c r="BX113" s="1010"/>
      <c r="BY113" s="1010"/>
      <c r="BZ113" s="1010"/>
      <c r="CA113" s="1010">
        <v>977990</v>
      </c>
      <c r="CB113" s="1010"/>
      <c r="CC113" s="1010"/>
      <c r="CD113" s="1010"/>
      <c r="CE113" s="1010"/>
      <c r="CF113" s="1004">
        <v>8.3000000000000007</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433</v>
      </c>
      <c r="DM113" s="1049"/>
      <c r="DN113" s="1049"/>
      <c r="DO113" s="1049"/>
      <c r="DP113" s="1050"/>
      <c r="DQ113" s="1051" t="s">
        <v>127</v>
      </c>
      <c r="DR113" s="1049"/>
      <c r="DS113" s="1049"/>
      <c r="DT113" s="1049"/>
      <c r="DU113" s="1050"/>
      <c r="DV113" s="1052" t="s">
        <v>431</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64773</v>
      </c>
      <c r="AB114" s="1049"/>
      <c r="AC114" s="1049"/>
      <c r="AD114" s="1049"/>
      <c r="AE114" s="1050"/>
      <c r="AF114" s="1051">
        <v>62221</v>
      </c>
      <c r="AG114" s="1049"/>
      <c r="AH114" s="1049"/>
      <c r="AI114" s="1049"/>
      <c r="AJ114" s="1050"/>
      <c r="AK114" s="1051">
        <v>63660</v>
      </c>
      <c r="AL114" s="1049"/>
      <c r="AM114" s="1049"/>
      <c r="AN114" s="1049"/>
      <c r="AO114" s="1050"/>
      <c r="AP114" s="1052">
        <v>0.5</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3994059</v>
      </c>
      <c r="BR114" s="1010"/>
      <c r="BS114" s="1010"/>
      <c r="BT114" s="1010"/>
      <c r="BU114" s="1010"/>
      <c r="BV114" s="1010">
        <v>3879613</v>
      </c>
      <c r="BW114" s="1010"/>
      <c r="BX114" s="1010"/>
      <c r="BY114" s="1010"/>
      <c r="BZ114" s="1010"/>
      <c r="CA114" s="1010">
        <v>3570919</v>
      </c>
      <c r="CB114" s="1010"/>
      <c r="CC114" s="1010"/>
      <c r="CD114" s="1010"/>
      <c r="CE114" s="1010"/>
      <c r="CF114" s="1004">
        <v>30.3</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431</v>
      </c>
      <c r="DM114" s="1049"/>
      <c r="DN114" s="1049"/>
      <c r="DO114" s="1049"/>
      <c r="DP114" s="1050"/>
      <c r="DQ114" s="1051" t="s">
        <v>127</v>
      </c>
      <c r="DR114" s="1049"/>
      <c r="DS114" s="1049"/>
      <c r="DT114" s="1049"/>
      <c r="DU114" s="1050"/>
      <c r="DV114" s="1052" t="s">
        <v>127</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127</v>
      </c>
      <c r="AB115" s="1024"/>
      <c r="AC115" s="1024"/>
      <c r="AD115" s="1024"/>
      <c r="AE115" s="1025"/>
      <c r="AF115" s="1026" t="s">
        <v>127</v>
      </c>
      <c r="AG115" s="1024"/>
      <c r="AH115" s="1024"/>
      <c r="AI115" s="1024"/>
      <c r="AJ115" s="1025"/>
      <c r="AK115" s="1026" t="s">
        <v>433</v>
      </c>
      <c r="AL115" s="1024"/>
      <c r="AM115" s="1024"/>
      <c r="AN115" s="1024"/>
      <c r="AO115" s="1025"/>
      <c r="AP115" s="1027" t="s">
        <v>127</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127</v>
      </c>
      <c r="BR115" s="1010"/>
      <c r="BS115" s="1010"/>
      <c r="BT115" s="1010"/>
      <c r="BU115" s="1010"/>
      <c r="BV115" s="1010" t="s">
        <v>127</v>
      </c>
      <c r="BW115" s="1010"/>
      <c r="BX115" s="1010"/>
      <c r="BY115" s="1010"/>
      <c r="BZ115" s="1010"/>
      <c r="CA115" s="1010" t="s">
        <v>431</v>
      </c>
      <c r="CB115" s="1010"/>
      <c r="CC115" s="1010"/>
      <c r="CD115" s="1010"/>
      <c r="CE115" s="1010"/>
      <c r="CF115" s="1004" t="s">
        <v>433</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431</v>
      </c>
      <c r="DH115" s="1049"/>
      <c r="DI115" s="1049"/>
      <c r="DJ115" s="1049"/>
      <c r="DK115" s="1050"/>
      <c r="DL115" s="1051" t="s">
        <v>127</v>
      </c>
      <c r="DM115" s="1049"/>
      <c r="DN115" s="1049"/>
      <c r="DO115" s="1049"/>
      <c r="DP115" s="1050"/>
      <c r="DQ115" s="1051" t="s">
        <v>127</v>
      </c>
      <c r="DR115" s="1049"/>
      <c r="DS115" s="1049"/>
      <c r="DT115" s="1049"/>
      <c r="DU115" s="1050"/>
      <c r="DV115" s="1052" t="s">
        <v>433</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433</v>
      </c>
      <c r="AG116" s="1049"/>
      <c r="AH116" s="1049"/>
      <c r="AI116" s="1049"/>
      <c r="AJ116" s="1050"/>
      <c r="AK116" s="1051" t="s">
        <v>127</v>
      </c>
      <c r="AL116" s="1049"/>
      <c r="AM116" s="1049"/>
      <c r="AN116" s="1049"/>
      <c r="AO116" s="1050"/>
      <c r="AP116" s="1052" t="s">
        <v>127</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431</v>
      </c>
      <c r="BR116" s="1010"/>
      <c r="BS116" s="1010"/>
      <c r="BT116" s="1010"/>
      <c r="BU116" s="1010"/>
      <c r="BV116" s="1010" t="s">
        <v>431</v>
      </c>
      <c r="BW116" s="1010"/>
      <c r="BX116" s="1010"/>
      <c r="BY116" s="1010"/>
      <c r="BZ116" s="1010"/>
      <c r="CA116" s="1010" t="s">
        <v>127</v>
      </c>
      <c r="CB116" s="1010"/>
      <c r="CC116" s="1010"/>
      <c r="CD116" s="1010"/>
      <c r="CE116" s="1010"/>
      <c r="CF116" s="1004" t="s">
        <v>127</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127</v>
      </c>
      <c r="DH116" s="1049"/>
      <c r="DI116" s="1049"/>
      <c r="DJ116" s="1049"/>
      <c r="DK116" s="1050"/>
      <c r="DL116" s="1051" t="s">
        <v>127</v>
      </c>
      <c r="DM116" s="1049"/>
      <c r="DN116" s="1049"/>
      <c r="DO116" s="1049"/>
      <c r="DP116" s="1050"/>
      <c r="DQ116" s="1051" t="s">
        <v>127</v>
      </c>
      <c r="DR116" s="1049"/>
      <c r="DS116" s="1049"/>
      <c r="DT116" s="1049"/>
      <c r="DU116" s="1050"/>
      <c r="DV116" s="1052" t="s">
        <v>433</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3016763</v>
      </c>
      <c r="AB117" s="1067"/>
      <c r="AC117" s="1067"/>
      <c r="AD117" s="1067"/>
      <c r="AE117" s="1068"/>
      <c r="AF117" s="1069">
        <v>3042024</v>
      </c>
      <c r="AG117" s="1067"/>
      <c r="AH117" s="1067"/>
      <c r="AI117" s="1067"/>
      <c r="AJ117" s="1068"/>
      <c r="AK117" s="1069">
        <v>3002768</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127</v>
      </c>
      <c r="BW117" s="1010"/>
      <c r="BX117" s="1010"/>
      <c r="BY117" s="1010"/>
      <c r="BZ117" s="1010"/>
      <c r="CA117" s="1010" t="s">
        <v>431</v>
      </c>
      <c r="CB117" s="1010"/>
      <c r="CC117" s="1010"/>
      <c r="CD117" s="1010"/>
      <c r="CE117" s="1010"/>
      <c r="CF117" s="1004" t="s">
        <v>431</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431</v>
      </c>
      <c r="DM117" s="1049"/>
      <c r="DN117" s="1049"/>
      <c r="DO117" s="1049"/>
      <c r="DP117" s="1050"/>
      <c r="DQ117" s="1051" t="s">
        <v>127</v>
      </c>
      <c r="DR117" s="1049"/>
      <c r="DS117" s="1049"/>
      <c r="DT117" s="1049"/>
      <c r="DU117" s="1050"/>
      <c r="DV117" s="1052" t="s">
        <v>431</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306</v>
      </c>
      <c r="AG118" s="975"/>
      <c r="AH118" s="975"/>
      <c r="AI118" s="975"/>
      <c r="AJ118" s="976"/>
      <c r="AK118" s="974" t="s">
        <v>305</v>
      </c>
      <c r="AL118" s="975"/>
      <c r="AM118" s="975"/>
      <c r="AN118" s="975"/>
      <c r="AO118" s="976"/>
      <c r="AP118" s="1061" t="s">
        <v>425</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v>10634</v>
      </c>
      <c r="BR118" s="1088"/>
      <c r="BS118" s="1088"/>
      <c r="BT118" s="1088"/>
      <c r="BU118" s="1088"/>
      <c r="BV118" s="1088">
        <v>18493</v>
      </c>
      <c r="BW118" s="1088"/>
      <c r="BX118" s="1088"/>
      <c r="BY118" s="1088"/>
      <c r="BZ118" s="1088"/>
      <c r="CA118" s="1088">
        <v>4496</v>
      </c>
      <c r="CB118" s="1088"/>
      <c r="CC118" s="1088"/>
      <c r="CD118" s="1088"/>
      <c r="CE118" s="1088"/>
      <c r="CF118" s="1004">
        <v>0</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431</v>
      </c>
      <c r="DR118" s="1049"/>
      <c r="DS118" s="1049"/>
      <c r="DT118" s="1049"/>
      <c r="DU118" s="1050"/>
      <c r="DV118" s="1052" t="s">
        <v>433</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457</v>
      </c>
      <c r="BP119" s="1096"/>
      <c r="BQ119" s="1087">
        <v>40173605</v>
      </c>
      <c r="BR119" s="1088"/>
      <c r="BS119" s="1088"/>
      <c r="BT119" s="1088"/>
      <c r="BU119" s="1088"/>
      <c r="BV119" s="1088">
        <v>39850449</v>
      </c>
      <c r="BW119" s="1088"/>
      <c r="BX119" s="1088"/>
      <c r="BY119" s="1088"/>
      <c r="BZ119" s="1088"/>
      <c r="CA119" s="1088">
        <v>38652892</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127</v>
      </c>
      <c r="DH119" s="1074"/>
      <c r="DI119" s="1074"/>
      <c r="DJ119" s="1074"/>
      <c r="DK119" s="1075"/>
      <c r="DL119" s="1073" t="s">
        <v>433</v>
      </c>
      <c r="DM119" s="1074"/>
      <c r="DN119" s="1074"/>
      <c r="DO119" s="1074"/>
      <c r="DP119" s="1075"/>
      <c r="DQ119" s="1073" t="s">
        <v>431</v>
      </c>
      <c r="DR119" s="1074"/>
      <c r="DS119" s="1074"/>
      <c r="DT119" s="1074"/>
      <c r="DU119" s="1075"/>
      <c r="DV119" s="1076" t="s">
        <v>431</v>
      </c>
      <c r="DW119" s="1077"/>
      <c r="DX119" s="1077"/>
      <c r="DY119" s="1077"/>
      <c r="DZ119" s="1078"/>
    </row>
    <row r="120" spans="1:130" s="246" customFormat="1" ht="26.25" customHeight="1" x14ac:dyDescent="0.15">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433</v>
      </c>
      <c r="AG120" s="1049"/>
      <c r="AH120" s="1049"/>
      <c r="AI120" s="1049"/>
      <c r="AJ120" s="1050"/>
      <c r="AK120" s="1051" t="s">
        <v>127</v>
      </c>
      <c r="AL120" s="1049"/>
      <c r="AM120" s="1049"/>
      <c r="AN120" s="1049"/>
      <c r="AO120" s="1050"/>
      <c r="AP120" s="1052" t="s">
        <v>127</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3551589</v>
      </c>
      <c r="BR120" s="1017"/>
      <c r="BS120" s="1017"/>
      <c r="BT120" s="1017"/>
      <c r="BU120" s="1017"/>
      <c r="BV120" s="1017">
        <v>3633806</v>
      </c>
      <c r="BW120" s="1017"/>
      <c r="BX120" s="1017"/>
      <c r="BY120" s="1017"/>
      <c r="BZ120" s="1017"/>
      <c r="CA120" s="1017">
        <v>3575576</v>
      </c>
      <c r="CB120" s="1017"/>
      <c r="CC120" s="1017"/>
      <c r="CD120" s="1017"/>
      <c r="CE120" s="1017"/>
      <c r="CF120" s="1031">
        <v>30.4</v>
      </c>
      <c r="CG120" s="1032"/>
      <c r="CH120" s="1032"/>
      <c r="CI120" s="1032"/>
      <c r="CJ120" s="1032"/>
      <c r="CK120" s="1097" t="s">
        <v>461</v>
      </c>
      <c r="CL120" s="1098"/>
      <c r="CM120" s="1098"/>
      <c r="CN120" s="1098"/>
      <c r="CO120" s="1099"/>
      <c r="CP120" s="1105" t="s">
        <v>153</v>
      </c>
      <c r="CQ120" s="1106"/>
      <c r="CR120" s="1106"/>
      <c r="CS120" s="1106"/>
      <c r="CT120" s="1106"/>
      <c r="CU120" s="1106"/>
      <c r="CV120" s="1106"/>
      <c r="CW120" s="1106"/>
      <c r="CX120" s="1106"/>
      <c r="CY120" s="1106"/>
      <c r="CZ120" s="1106"/>
      <c r="DA120" s="1106"/>
      <c r="DB120" s="1106"/>
      <c r="DC120" s="1106"/>
      <c r="DD120" s="1106"/>
      <c r="DE120" s="1106"/>
      <c r="DF120" s="1107"/>
      <c r="DG120" s="1016">
        <v>1116577</v>
      </c>
      <c r="DH120" s="1017"/>
      <c r="DI120" s="1017"/>
      <c r="DJ120" s="1017"/>
      <c r="DK120" s="1017"/>
      <c r="DL120" s="1017">
        <v>1002282</v>
      </c>
      <c r="DM120" s="1017"/>
      <c r="DN120" s="1017"/>
      <c r="DO120" s="1017"/>
      <c r="DP120" s="1017"/>
      <c r="DQ120" s="1017">
        <v>1019280</v>
      </c>
      <c r="DR120" s="1017"/>
      <c r="DS120" s="1017"/>
      <c r="DT120" s="1017"/>
      <c r="DU120" s="1017"/>
      <c r="DV120" s="1018">
        <v>8.6999999999999993</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433</v>
      </c>
      <c r="AB121" s="1049"/>
      <c r="AC121" s="1049"/>
      <c r="AD121" s="1049"/>
      <c r="AE121" s="1050"/>
      <c r="AF121" s="1051" t="s">
        <v>127</v>
      </c>
      <c r="AG121" s="1049"/>
      <c r="AH121" s="1049"/>
      <c r="AI121" s="1049"/>
      <c r="AJ121" s="1050"/>
      <c r="AK121" s="1051" t="s">
        <v>433</v>
      </c>
      <c r="AL121" s="1049"/>
      <c r="AM121" s="1049"/>
      <c r="AN121" s="1049"/>
      <c r="AO121" s="1050"/>
      <c r="AP121" s="1052" t="s">
        <v>127</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v>1965572</v>
      </c>
      <c r="BR121" s="1010"/>
      <c r="BS121" s="1010"/>
      <c r="BT121" s="1010"/>
      <c r="BU121" s="1010"/>
      <c r="BV121" s="1010">
        <v>2109986</v>
      </c>
      <c r="BW121" s="1010"/>
      <c r="BX121" s="1010"/>
      <c r="BY121" s="1010"/>
      <c r="BZ121" s="1010"/>
      <c r="CA121" s="1010">
        <v>2157670</v>
      </c>
      <c r="CB121" s="1010"/>
      <c r="CC121" s="1010"/>
      <c r="CD121" s="1010"/>
      <c r="CE121" s="1010"/>
      <c r="CF121" s="1004">
        <v>18.3</v>
      </c>
      <c r="CG121" s="1005"/>
      <c r="CH121" s="1005"/>
      <c r="CI121" s="1005"/>
      <c r="CJ121" s="1005"/>
      <c r="CK121" s="1100"/>
      <c r="CL121" s="1101"/>
      <c r="CM121" s="1101"/>
      <c r="CN121" s="1101"/>
      <c r="CO121" s="1102"/>
      <c r="CP121" s="1110" t="s">
        <v>464</v>
      </c>
      <c r="CQ121" s="1111"/>
      <c r="CR121" s="1111"/>
      <c r="CS121" s="1111"/>
      <c r="CT121" s="1111"/>
      <c r="CU121" s="1111"/>
      <c r="CV121" s="1111"/>
      <c r="CW121" s="1111"/>
      <c r="CX121" s="1111"/>
      <c r="CY121" s="1111"/>
      <c r="CZ121" s="1111"/>
      <c r="DA121" s="1111"/>
      <c r="DB121" s="1111"/>
      <c r="DC121" s="1111"/>
      <c r="DD121" s="1111"/>
      <c r="DE121" s="1111"/>
      <c r="DF121" s="1112"/>
      <c r="DG121" s="1009">
        <v>123019</v>
      </c>
      <c r="DH121" s="1010"/>
      <c r="DI121" s="1010"/>
      <c r="DJ121" s="1010"/>
      <c r="DK121" s="1010"/>
      <c r="DL121" s="1010">
        <v>294165</v>
      </c>
      <c r="DM121" s="1010"/>
      <c r="DN121" s="1010"/>
      <c r="DO121" s="1010"/>
      <c r="DP121" s="1010"/>
      <c r="DQ121" s="1010">
        <v>354834</v>
      </c>
      <c r="DR121" s="1010"/>
      <c r="DS121" s="1010"/>
      <c r="DT121" s="1010"/>
      <c r="DU121" s="1010"/>
      <c r="DV121" s="1011">
        <v>3</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23093201</v>
      </c>
      <c r="BR122" s="1088"/>
      <c r="BS122" s="1088"/>
      <c r="BT122" s="1088"/>
      <c r="BU122" s="1088"/>
      <c r="BV122" s="1088">
        <v>23613781</v>
      </c>
      <c r="BW122" s="1088"/>
      <c r="BX122" s="1088"/>
      <c r="BY122" s="1088"/>
      <c r="BZ122" s="1088"/>
      <c r="CA122" s="1088">
        <v>23563294</v>
      </c>
      <c r="CB122" s="1088"/>
      <c r="CC122" s="1088"/>
      <c r="CD122" s="1088"/>
      <c r="CE122" s="1088"/>
      <c r="CF122" s="1108">
        <v>200</v>
      </c>
      <c r="CG122" s="1109"/>
      <c r="CH122" s="1109"/>
      <c r="CI122" s="1109"/>
      <c r="CJ122" s="1109"/>
      <c r="CK122" s="1100"/>
      <c r="CL122" s="1101"/>
      <c r="CM122" s="1101"/>
      <c r="CN122" s="1101"/>
      <c r="CO122" s="1102"/>
      <c r="CP122" s="1110" t="s">
        <v>402</v>
      </c>
      <c r="CQ122" s="1111"/>
      <c r="CR122" s="1111"/>
      <c r="CS122" s="1111"/>
      <c r="CT122" s="1111"/>
      <c r="CU122" s="1111"/>
      <c r="CV122" s="1111"/>
      <c r="CW122" s="1111"/>
      <c r="CX122" s="1111"/>
      <c r="CY122" s="1111"/>
      <c r="CZ122" s="1111"/>
      <c r="DA122" s="1111"/>
      <c r="DB122" s="1111"/>
      <c r="DC122" s="1111"/>
      <c r="DD122" s="1111"/>
      <c r="DE122" s="1111"/>
      <c r="DF122" s="1112"/>
      <c r="DG122" s="1009" t="s">
        <v>433</v>
      </c>
      <c r="DH122" s="1010"/>
      <c r="DI122" s="1010"/>
      <c r="DJ122" s="1010"/>
      <c r="DK122" s="1010"/>
      <c r="DL122" s="1010" t="s">
        <v>127</v>
      </c>
      <c r="DM122" s="1010"/>
      <c r="DN122" s="1010"/>
      <c r="DO122" s="1010"/>
      <c r="DP122" s="1010"/>
      <c r="DQ122" s="1010" t="s">
        <v>127</v>
      </c>
      <c r="DR122" s="1010"/>
      <c r="DS122" s="1010"/>
      <c r="DT122" s="1010"/>
      <c r="DU122" s="1010"/>
      <c r="DV122" s="1011" t="s">
        <v>433</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433</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466</v>
      </c>
      <c r="BP123" s="1096"/>
      <c r="BQ123" s="1155">
        <v>28610362</v>
      </c>
      <c r="BR123" s="1156"/>
      <c r="BS123" s="1156"/>
      <c r="BT123" s="1156"/>
      <c r="BU123" s="1156"/>
      <c r="BV123" s="1156">
        <v>29357573</v>
      </c>
      <c r="BW123" s="1156"/>
      <c r="BX123" s="1156"/>
      <c r="BY123" s="1156"/>
      <c r="BZ123" s="1156"/>
      <c r="CA123" s="1156">
        <v>29296540</v>
      </c>
      <c r="CB123" s="1156"/>
      <c r="CC123" s="1156"/>
      <c r="CD123" s="1156"/>
      <c r="CE123" s="1156"/>
      <c r="CF123" s="1089"/>
      <c r="CG123" s="1090"/>
      <c r="CH123" s="1090"/>
      <c r="CI123" s="1090"/>
      <c r="CJ123" s="1091"/>
      <c r="CK123" s="1100"/>
      <c r="CL123" s="1101"/>
      <c r="CM123" s="1101"/>
      <c r="CN123" s="1101"/>
      <c r="CO123" s="1102"/>
      <c r="CP123" s="1110" t="s">
        <v>403</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127</v>
      </c>
      <c r="DM123" s="1049"/>
      <c r="DN123" s="1049"/>
      <c r="DO123" s="1049"/>
      <c r="DP123" s="1050"/>
      <c r="DQ123" s="1051" t="s">
        <v>127</v>
      </c>
      <c r="DR123" s="1049"/>
      <c r="DS123" s="1049"/>
      <c r="DT123" s="1049"/>
      <c r="DU123" s="1050"/>
      <c r="DV123" s="1052" t="s">
        <v>127</v>
      </c>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127</v>
      </c>
      <c r="AG124" s="1049"/>
      <c r="AH124" s="1049"/>
      <c r="AI124" s="1049"/>
      <c r="AJ124" s="1050"/>
      <c r="AK124" s="1051" t="s">
        <v>127</v>
      </c>
      <c r="AL124" s="1049"/>
      <c r="AM124" s="1049"/>
      <c r="AN124" s="1049"/>
      <c r="AO124" s="1050"/>
      <c r="AP124" s="1052" t="s">
        <v>127</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97.2</v>
      </c>
      <c r="BR124" s="1118"/>
      <c r="BS124" s="1118"/>
      <c r="BT124" s="1118"/>
      <c r="BU124" s="1118"/>
      <c r="BV124" s="1118">
        <v>89.4</v>
      </c>
      <c r="BW124" s="1118"/>
      <c r="BX124" s="1118"/>
      <c r="BY124" s="1118"/>
      <c r="BZ124" s="1118"/>
      <c r="CA124" s="1118">
        <v>79.400000000000006</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v>815678</v>
      </c>
      <c r="DH124" s="1074"/>
      <c r="DI124" s="1074"/>
      <c r="DJ124" s="1074"/>
      <c r="DK124" s="1075"/>
      <c r="DL124" s="1073" t="s">
        <v>127</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127</v>
      </c>
      <c r="AB126" s="1049"/>
      <c r="AC126" s="1049"/>
      <c r="AD126" s="1049"/>
      <c r="AE126" s="1050"/>
      <c r="AF126" s="1051" t="s">
        <v>127</v>
      </c>
      <c r="AG126" s="1049"/>
      <c r="AH126" s="1049"/>
      <c r="AI126" s="1049"/>
      <c r="AJ126" s="1050"/>
      <c r="AK126" s="1051" t="s">
        <v>127</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x14ac:dyDescent="0.15">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127</v>
      </c>
      <c r="AB127" s="1049"/>
      <c r="AC127" s="1049"/>
      <c r="AD127" s="1049"/>
      <c r="AE127" s="1050"/>
      <c r="AF127" s="1051" t="s">
        <v>127</v>
      </c>
      <c r="AG127" s="1049"/>
      <c r="AH127" s="1049"/>
      <c r="AI127" s="1049"/>
      <c r="AJ127" s="1050"/>
      <c r="AK127" s="1051" t="s">
        <v>127</v>
      </c>
      <c r="AL127" s="1049"/>
      <c r="AM127" s="1049"/>
      <c r="AN127" s="1049"/>
      <c r="AO127" s="1050"/>
      <c r="AP127" s="1052" t="s">
        <v>127</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x14ac:dyDescent="0.2">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232599</v>
      </c>
      <c r="AB128" s="1138"/>
      <c r="AC128" s="1138"/>
      <c r="AD128" s="1138"/>
      <c r="AE128" s="1139"/>
      <c r="AF128" s="1140">
        <v>247665</v>
      </c>
      <c r="AG128" s="1138"/>
      <c r="AH128" s="1138"/>
      <c r="AI128" s="1138"/>
      <c r="AJ128" s="1139"/>
      <c r="AK128" s="1140">
        <v>219863</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127</v>
      </c>
      <c r="BG128" s="1145"/>
      <c r="BH128" s="1145"/>
      <c r="BI128" s="1145"/>
      <c r="BJ128" s="1145"/>
      <c r="BK128" s="1145"/>
      <c r="BL128" s="1146"/>
      <c r="BM128" s="1144">
        <v>12.87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127</v>
      </c>
      <c r="DH128" s="1130"/>
      <c r="DI128" s="1130"/>
      <c r="DJ128" s="1130"/>
      <c r="DK128" s="1130"/>
      <c r="DL128" s="1130" t="s">
        <v>127</v>
      </c>
      <c r="DM128" s="1130"/>
      <c r="DN128" s="1130"/>
      <c r="DO128" s="1130"/>
      <c r="DP128" s="1130"/>
      <c r="DQ128" s="1130" t="s">
        <v>127</v>
      </c>
      <c r="DR128" s="1130"/>
      <c r="DS128" s="1130"/>
      <c r="DT128" s="1130"/>
      <c r="DU128" s="1130"/>
      <c r="DV128" s="1131" t="s">
        <v>127</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13893771</v>
      </c>
      <c r="AB129" s="1049"/>
      <c r="AC129" s="1049"/>
      <c r="AD129" s="1049"/>
      <c r="AE129" s="1050"/>
      <c r="AF129" s="1051">
        <v>13779566</v>
      </c>
      <c r="AG129" s="1049"/>
      <c r="AH129" s="1049"/>
      <c r="AI129" s="1049"/>
      <c r="AJ129" s="1050"/>
      <c r="AK129" s="1051">
        <v>13810087</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127</v>
      </c>
      <c r="BG129" s="1159"/>
      <c r="BH129" s="1159"/>
      <c r="BI129" s="1159"/>
      <c r="BJ129" s="1159"/>
      <c r="BK129" s="1159"/>
      <c r="BL129" s="1160"/>
      <c r="BM129" s="1158">
        <v>17.87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1998769</v>
      </c>
      <c r="AB130" s="1049"/>
      <c r="AC130" s="1049"/>
      <c r="AD130" s="1049"/>
      <c r="AE130" s="1050"/>
      <c r="AF130" s="1051">
        <v>2046654</v>
      </c>
      <c r="AG130" s="1049"/>
      <c r="AH130" s="1049"/>
      <c r="AI130" s="1049"/>
      <c r="AJ130" s="1050"/>
      <c r="AK130" s="1051">
        <v>2029969</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6.4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11895002</v>
      </c>
      <c r="AB131" s="1074"/>
      <c r="AC131" s="1074"/>
      <c r="AD131" s="1074"/>
      <c r="AE131" s="1075"/>
      <c r="AF131" s="1073">
        <v>11732912</v>
      </c>
      <c r="AG131" s="1074"/>
      <c r="AH131" s="1074"/>
      <c r="AI131" s="1074"/>
      <c r="AJ131" s="1075"/>
      <c r="AK131" s="1073">
        <v>11780118</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v>79.400000000000006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6.6027311299999996</v>
      </c>
      <c r="AB132" s="1190"/>
      <c r="AC132" s="1190"/>
      <c r="AD132" s="1190"/>
      <c r="AE132" s="1191"/>
      <c r="AF132" s="1192">
        <v>6.3727146340000003</v>
      </c>
      <c r="AG132" s="1190"/>
      <c r="AH132" s="1190"/>
      <c r="AI132" s="1190"/>
      <c r="AJ132" s="1191"/>
      <c r="AK132" s="1192">
        <v>6.3915828350000004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8.4</v>
      </c>
      <c r="AB133" s="1173"/>
      <c r="AC133" s="1173"/>
      <c r="AD133" s="1173"/>
      <c r="AE133" s="1174"/>
      <c r="AF133" s="1172">
        <v>7.1</v>
      </c>
      <c r="AG133" s="1173"/>
      <c r="AH133" s="1173"/>
      <c r="AI133" s="1173"/>
      <c r="AJ133" s="1174"/>
      <c r="AK133" s="1172">
        <v>6.4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iNtbNAGa4b/C9KZvLezWXcOScFaCMjE4tfrsB+5qQye25MVFkR+2hjAiysMgeojiZTZYCn9UC0YyyQkJHwAzw==" saltValue="7mZEOtz/sOxbCmwVrewF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L7Uv2Ncysr5dHjEJfMV5Hy5vv0kdj6qHIsyz26vU0O1YwtTQVWVLQ2ZrDq+lLScqL84rQKLCpdA9MAG4WnaTg==" saltValue="rNPDyMT6KoCuk+M4axe2g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9pvOTp7u95JcTUr8I5D50goj5r6EoAeOwt4dAHexN9aGuuzRN7aGl53AUjbIxpJ/ZWiKdI4crD18qqWPL6aMg==" saltValue="ffwQpqya15wrQ90MWWjwzw==" spinCount="100000" sheet="1" objects="1" scenarios="1"/>
  <dataConsolidate link="1"/>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4561647</v>
      </c>
      <c r="AP9" s="312">
        <v>89306</v>
      </c>
      <c r="AQ9" s="313">
        <v>62647</v>
      </c>
      <c r="AR9" s="314">
        <v>42.6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36511</v>
      </c>
      <c r="AP10" s="315">
        <v>715</v>
      </c>
      <c r="AQ10" s="316">
        <v>5968</v>
      </c>
      <c r="AR10" s="317">
        <v>-88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47558</v>
      </c>
      <c r="AP11" s="315">
        <v>931</v>
      </c>
      <c r="AQ11" s="316">
        <v>5863</v>
      </c>
      <c r="AR11" s="317">
        <v>-84.1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v>222026</v>
      </c>
      <c r="AP12" s="315">
        <v>4347</v>
      </c>
      <c r="AQ12" s="316">
        <v>1312</v>
      </c>
      <c r="AR12" s="317">
        <v>231.3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505</v>
      </c>
      <c r="AP13" s="315" t="s">
        <v>505</v>
      </c>
      <c r="AQ13" s="316">
        <v>0</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257254</v>
      </c>
      <c r="AP14" s="315">
        <v>5036</v>
      </c>
      <c r="AQ14" s="316">
        <v>2308</v>
      </c>
      <c r="AR14" s="317">
        <v>118.2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143015</v>
      </c>
      <c r="AP15" s="315">
        <v>2800</v>
      </c>
      <c r="AQ15" s="316">
        <v>1635</v>
      </c>
      <c r="AR15" s="317">
        <v>71.3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-495286</v>
      </c>
      <c r="AP16" s="315">
        <v>-9696</v>
      </c>
      <c r="AQ16" s="316">
        <v>-5106</v>
      </c>
      <c r="AR16" s="317">
        <v>89.9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4772725</v>
      </c>
      <c r="AP17" s="315">
        <v>93438</v>
      </c>
      <c r="AQ17" s="316">
        <v>74627</v>
      </c>
      <c r="AR17" s="317">
        <v>25.2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8.9700000000000006</v>
      </c>
      <c r="AP21" s="328">
        <v>7.32</v>
      </c>
      <c r="AQ21" s="329">
        <v>1.65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95.5</v>
      </c>
      <c r="AP22" s="333">
        <v>98.6</v>
      </c>
      <c r="AQ22" s="334">
        <v>-3.1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2859831</v>
      </c>
      <c r="AP32" s="342">
        <v>55988</v>
      </c>
      <c r="AQ32" s="343">
        <v>39505</v>
      </c>
      <c r="AR32" s="344">
        <v>41.7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505</v>
      </c>
      <c r="AP34" s="342" t="s">
        <v>505</v>
      </c>
      <c r="AQ34" s="343">
        <v>56</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79277</v>
      </c>
      <c r="AP35" s="342">
        <v>1552</v>
      </c>
      <c r="AQ35" s="343">
        <v>13645</v>
      </c>
      <c r="AR35" s="344">
        <v>-88.6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63660</v>
      </c>
      <c r="AP36" s="342">
        <v>1246</v>
      </c>
      <c r="AQ36" s="343">
        <v>1726</v>
      </c>
      <c r="AR36" s="344">
        <v>-27.8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t="s">
        <v>505</v>
      </c>
      <c r="AP37" s="342" t="s">
        <v>505</v>
      </c>
      <c r="AQ37" s="343">
        <v>663</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505</v>
      </c>
      <c r="AP38" s="345" t="s">
        <v>505</v>
      </c>
      <c r="AQ38" s="346">
        <v>1</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-219863</v>
      </c>
      <c r="AP39" s="342">
        <v>-4304</v>
      </c>
      <c r="AQ39" s="343">
        <v>-5573</v>
      </c>
      <c r="AR39" s="344">
        <v>-22.8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-2029969</v>
      </c>
      <c r="AP40" s="342">
        <v>-39742</v>
      </c>
      <c r="AQ40" s="343">
        <v>-36518</v>
      </c>
      <c r="AR40" s="344">
        <v>8.8000000000000007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752936</v>
      </c>
      <c r="AP41" s="342">
        <v>14741</v>
      </c>
      <c r="AQ41" s="343">
        <v>13504</v>
      </c>
      <c r="AR41" s="344">
        <v>9.1999999999999993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3669919</v>
      </c>
      <c r="AN51" s="364">
        <v>67836</v>
      </c>
      <c r="AO51" s="365">
        <v>43.2</v>
      </c>
      <c r="AP51" s="366">
        <v>66255</v>
      </c>
      <c r="AQ51" s="367">
        <v>3.6</v>
      </c>
      <c r="AR51" s="368">
        <v>39.6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1925177</v>
      </c>
      <c r="AN52" s="372">
        <v>35586</v>
      </c>
      <c r="AO52" s="373">
        <v>80.099999999999994</v>
      </c>
      <c r="AP52" s="374">
        <v>31822</v>
      </c>
      <c r="AQ52" s="375">
        <v>8.8000000000000007</v>
      </c>
      <c r="AR52" s="376">
        <v>71.3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2487390</v>
      </c>
      <c r="AN53" s="364">
        <v>46648</v>
      </c>
      <c r="AO53" s="365">
        <v>-31.2</v>
      </c>
      <c r="AP53" s="366">
        <v>92247</v>
      </c>
      <c r="AQ53" s="367">
        <v>39.200000000000003</v>
      </c>
      <c r="AR53" s="368">
        <v>-70.400000000000006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1196305</v>
      </c>
      <c r="AN54" s="372">
        <v>22435</v>
      </c>
      <c r="AO54" s="373">
        <v>-37</v>
      </c>
      <c r="AP54" s="374">
        <v>37204</v>
      </c>
      <c r="AQ54" s="375">
        <v>16.899999999999999</v>
      </c>
      <c r="AR54" s="376">
        <v>-53.9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4706774</v>
      </c>
      <c r="AN55" s="364">
        <v>89545</v>
      </c>
      <c r="AO55" s="365">
        <v>92</v>
      </c>
      <c r="AP55" s="366">
        <v>57295</v>
      </c>
      <c r="AQ55" s="367">
        <v>-37.9</v>
      </c>
      <c r="AR55" s="368">
        <v>129.9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2895701</v>
      </c>
      <c r="AN56" s="372">
        <v>55090</v>
      </c>
      <c r="AO56" s="373">
        <v>145.6</v>
      </c>
      <c r="AP56" s="374">
        <v>32771</v>
      </c>
      <c r="AQ56" s="375">
        <v>-11.9</v>
      </c>
      <c r="AR56" s="376">
        <v>157.5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4979287</v>
      </c>
      <c r="AN57" s="364">
        <v>96122</v>
      </c>
      <c r="AO57" s="365">
        <v>7.3</v>
      </c>
      <c r="AP57" s="366">
        <v>54110</v>
      </c>
      <c r="AQ57" s="367">
        <v>-5.6</v>
      </c>
      <c r="AR57" s="368">
        <v>12.9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2634374</v>
      </c>
      <c r="AN58" s="372">
        <v>50855</v>
      </c>
      <c r="AO58" s="373">
        <v>-7.7</v>
      </c>
      <c r="AP58" s="374">
        <v>30620</v>
      </c>
      <c r="AQ58" s="375">
        <v>-6.6</v>
      </c>
      <c r="AR58" s="376">
        <v>-1.1000000000000001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3147963</v>
      </c>
      <c r="AN59" s="364">
        <v>61629</v>
      </c>
      <c r="AO59" s="365">
        <v>-35.9</v>
      </c>
      <c r="AP59" s="366">
        <v>54684</v>
      </c>
      <c r="AQ59" s="367">
        <v>1.1000000000000001</v>
      </c>
      <c r="AR59" s="368">
        <v>-37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1497303</v>
      </c>
      <c r="AN60" s="372">
        <v>29313</v>
      </c>
      <c r="AO60" s="373">
        <v>-42.4</v>
      </c>
      <c r="AP60" s="374">
        <v>32829</v>
      </c>
      <c r="AQ60" s="375">
        <v>7.2</v>
      </c>
      <c r="AR60" s="376">
        <v>-49.6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3798267</v>
      </c>
      <c r="AN61" s="379">
        <v>72356</v>
      </c>
      <c r="AO61" s="380">
        <v>15.1</v>
      </c>
      <c r="AP61" s="381">
        <v>64918</v>
      </c>
      <c r="AQ61" s="382">
        <v>0.1</v>
      </c>
      <c r="AR61" s="368">
        <v>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2029772</v>
      </c>
      <c r="AN62" s="372">
        <v>38656</v>
      </c>
      <c r="AO62" s="373">
        <v>27.7</v>
      </c>
      <c r="AP62" s="374">
        <v>33049</v>
      </c>
      <c r="AQ62" s="375">
        <v>2.9</v>
      </c>
      <c r="AR62" s="376">
        <v>24.8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Lq5Q/6g5Vgc/n6OivcQpI+cY74obgdL7DN+70mZZYlazhUy7+P51NQohjnD4N8MXcfm31KFTs2qWQXJv/p6ow==" saltValue="qdKm9+BUe7V8VKIWjemS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PhAG6WH7D2T1wY8zgynwicX9kGryrQZUzbc46zQn3nP7WxFIF4T1onwGGQzuK/kxN7MEe/ZYeIM8RyWRkoD+A==" saltValue="32i6FCyL53OjFPKN88ERQg=="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svaAUypc6+aZoNuqiPALvKm5qLebMu2pul6OaGCTwmPqhSTjH/c3AemE3pjdn+Yi2AWDNpz5MHTy6bqEFidZg==" saltValue="kvFmiyrfvwSflKaoHhgX1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15.35</v>
      </c>
      <c r="G47" s="12">
        <v>15.36</v>
      </c>
      <c r="H47" s="12">
        <v>15.89</v>
      </c>
      <c r="I47" s="12">
        <v>16.079999999999998</v>
      </c>
      <c r="J47" s="13">
        <v>18.850000000000001</v>
      </c>
    </row>
    <row r="48" spans="2:10" ht="57.75" customHeight="1" x14ac:dyDescent="0.15">
      <c r="B48" s="14"/>
      <c r="C48" s="1234" t="s">
        <v>4</v>
      </c>
      <c r="D48" s="1234"/>
      <c r="E48" s="1235"/>
      <c r="F48" s="15">
        <v>5.25</v>
      </c>
      <c r="G48" s="16">
        <v>6.12</v>
      </c>
      <c r="H48" s="16">
        <v>4.88</v>
      </c>
      <c r="I48" s="16">
        <v>4.2300000000000004</v>
      </c>
      <c r="J48" s="17">
        <v>1.72</v>
      </c>
    </row>
    <row r="49" spans="2:10" ht="57.75" customHeight="1" thickBot="1" x14ac:dyDescent="0.2">
      <c r="B49" s="18"/>
      <c r="C49" s="1236" t="s">
        <v>5</v>
      </c>
      <c r="D49" s="1236"/>
      <c r="E49" s="1237"/>
      <c r="F49" s="19">
        <v>2.5</v>
      </c>
      <c r="G49" s="20">
        <v>7.64</v>
      </c>
      <c r="H49" s="20">
        <v>3.79</v>
      </c>
      <c r="I49" s="20">
        <v>3.29</v>
      </c>
      <c r="J49" s="21">
        <v>3.07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Xetup8h8ykSY1+D0dJfWAGbgGZqYhfjjukU4dmgtfjW2+7/ExwNeXesjyHjvVuzkJVZfCN3a7pqp5Mbd+FzqQ==" saltValue="avLO3mkK105krTs+Ro09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551</v>
      </c>
      <c r="D34" s="1244"/>
      <c r="E34" s="1245"/>
      <c r="F34" s="32" t="s">
        <v>552</v>
      </c>
      <c r="G34" s="33" t="s">
        <v>553</v>
      </c>
      <c r="H34" s="33" t="s">
        <v>554</v>
      </c>
      <c r="I34" s="33" t="s">
        <v>554</v>
      </c>
      <c r="J34" s="34" t="s">
        <v>555</v>
      </c>
      <c r="K34" s="22"/>
      <c r="L34" s="22"/>
      <c r="M34" s="22"/>
      <c r="N34" s="22"/>
      <c r="O34" s="22"/>
      <c r="P34" s="22"/>
    </row>
    <row r="35" spans="1:16" ht="39" customHeight="1" x14ac:dyDescent="0.15">
      <c r="A35" s="22"/>
      <c r="B35" s="35"/>
      <c r="C35" s="1238" t="s">
        <v>556</v>
      </c>
      <c r="D35" s="1239"/>
      <c r="E35" s="1240"/>
      <c r="F35" s="36" t="s">
        <v>557</v>
      </c>
      <c r="G35" s="37" t="s">
        <v>558</v>
      </c>
      <c r="H35" s="37" t="s">
        <v>559</v>
      </c>
      <c r="I35" s="37" t="s">
        <v>560</v>
      </c>
      <c r="J35" s="38" t="s">
        <v>561</v>
      </c>
      <c r="K35" s="22"/>
      <c r="L35" s="22"/>
      <c r="M35" s="22"/>
      <c r="N35" s="22"/>
      <c r="O35" s="22"/>
      <c r="P35" s="22"/>
    </row>
    <row r="36" spans="1:16" ht="39" customHeight="1" x14ac:dyDescent="0.15">
      <c r="A36" s="22"/>
      <c r="B36" s="35"/>
      <c r="C36" s="1238" t="s">
        <v>562</v>
      </c>
      <c r="D36" s="1239"/>
      <c r="E36" s="1240"/>
      <c r="F36" s="36">
        <v>5.61</v>
      </c>
      <c r="G36" s="37">
        <v>5.7</v>
      </c>
      <c r="H36" s="37">
        <v>5.92</v>
      </c>
      <c r="I36" s="37">
        <v>6.1</v>
      </c>
      <c r="J36" s="38">
        <v>6.3</v>
      </c>
      <c r="K36" s="22"/>
      <c r="L36" s="22"/>
      <c r="M36" s="22"/>
      <c r="N36" s="22"/>
      <c r="O36" s="22"/>
      <c r="P36" s="22"/>
    </row>
    <row r="37" spans="1:16" ht="39" customHeight="1" x14ac:dyDescent="0.15">
      <c r="A37" s="22"/>
      <c r="B37" s="35"/>
      <c r="C37" s="1238" t="s">
        <v>563</v>
      </c>
      <c r="D37" s="1239"/>
      <c r="E37" s="1240"/>
      <c r="F37" s="36">
        <v>6.48</v>
      </c>
      <c r="G37" s="37">
        <v>7.31</v>
      </c>
      <c r="H37" s="37">
        <v>6.09</v>
      </c>
      <c r="I37" s="37">
        <v>5.48</v>
      </c>
      <c r="J37" s="38">
        <v>2.94</v>
      </c>
      <c r="K37" s="22"/>
      <c r="L37" s="22"/>
      <c r="M37" s="22"/>
      <c r="N37" s="22"/>
      <c r="O37" s="22"/>
      <c r="P37" s="22"/>
    </row>
    <row r="38" spans="1:16" ht="39" customHeight="1" x14ac:dyDescent="0.15">
      <c r="A38" s="22"/>
      <c r="B38" s="35"/>
      <c r="C38" s="1238" t="s">
        <v>564</v>
      </c>
      <c r="D38" s="1239"/>
      <c r="E38" s="1240"/>
      <c r="F38" s="36">
        <v>0.35</v>
      </c>
      <c r="G38" s="37">
        <v>0.79</v>
      </c>
      <c r="H38" s="37">
        <v>1.8</v>
      </c>
      <c r="I38" s="37">
        <v>1.42</v>
      </c>
      <c r="J38" s="38">
        <v>2.74</v>
      </c>
      <c r="K38" s="22"/>
      <c r="L38" s="22"/>
      <c r="M38" s="22"/>
      <c r="N38" s="22"/>
      <c r="O38" s="22"/>
      <c r="P38" s="22"/>
    </row>
    <row r="39" spans="1:16" ht="39" customHeight="1" x14ac:dyDescent="0.15">
      <c r="A39" s="22"/>
      <c r="B39" s="35"/>
      <c r="C39" s="1238" t="s">
        <v>565</v>
      </c>
      <c r="D39" s="1239"/>
      <c r="E39" s="1240"/>
      <c r="F39" s="36">
        <v>0.69</v>
      </c>
      <c r="G39" s="37">
        <v>0.44</v>
      </c>
      <c r="H39" s="37">
        <v>2.97</v>
      </c>
      <c r="I39" s="37">
        <v>3.21</v>
      </c>
      <c r="J39" s="38">
        <v>0.77</v>
      </c>
      <c r="K39" s="22"/>
      <c r="L39" s="22"/>
      <c r="M39" s="22"/>
      <c r="N39" s="22"/>
      <c r="O39" s="22"/>
      <c r="P39" s="22"/>
    </row>
    <row r="40" spans="1:16" ht="39" customHeight="1" x14ac:dyDescent="0.15">
      <c r="A40" s="22"/>
      <c r="B40" s="35"/>
      <c r="C40" s="1238" t="s">
        <v>566</v>
      </c>
      <c r="D40" s="1239"/>
      <c r="E40" s="1240"/>
      <c r="F40" s="36">
        <v>7.0000000000000007E-2</v>
      </c>
      <c r="G40" s="37">
        <v>0.08</v>
      </c>
      <c r="H40" s="37">
        <v>0.1</v>
      </c>
      <c r="I40" s="37">
        <v>0.1</v>
      </c>
      <c r="J40" s="38">
        <v>0.11</v>
      </c>
      <c r="K40" s="22"/>
      <c r="L40" s="22"/>
      <c r="M40" s="22"/>
      <c r="N40" s="22"/>
      <c r="O40" s="22"/>
      <c r="P40" s="22"/>
    </row>
    <row r="41" spans="1:16" ht="39" customHeight="1" x14ac:dyDescent="0.15">
      <c r="A41" s="22"/>
      <c r="B41" s="35"/>
      <c r="C41" s="1238" t="s">
        <v>567</v>
      </c>
      <c r="D41" s="1239"/>
      <c r="E41" s="1240"/>
      <c r="F41" s="36">
        <v>0.09</v>
      </c>
      <c r="G41" s="37">
        <v>0</v>
      </c>
      <c r="H41" s="37">
        <v>0.05</v>
      </c>
      <c r="I41" s="37">
        <v>7.0000000000000007E-2</v>
      </c>
      <c r="J41" s="38">
        <v>0.08</v>
      </c>
      <c r="K41" s="22"/>
      <c r="L41" s="22"/>
      <c r="M41" s="22"/>
      <c r="N41" s="22"/>
      <c r="O41" s="22"/>
      <c r="P41" s="22"/>
    </row>
    <row r="42" spans="1:16" ht="39" customHeight="1" x14ac:dyDescent="0.15">
      <c r="A42" s="22"/>
      <c r="B42" s="39"/>
      <c r="C42" s="1238" t="s">
        <v>568</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569</v>
      </c>
      <c r="D43" s="1242"/>
      <c r="E43" s="1243"/>
      <c r="F43" s="41">
        <v>0.41</v>
      </c>
      <c r="G43" s="42">
        <v>0.56999999999999995</v>
      </c>
      <c r="H43" s="42">
        <v>0.73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GcHeyUUsMLBV81ViQ5siyH+e/6w9LCJ37LD2pkCuFp6aB5dyMBkjq/bTuFai9fkEdQfqRnEQGfJPbUbQtNBg==" saltValue="eVu60xWRHHtrZbVXAD/h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3316</v>
      </c>
      <c r="L45" s="60">
        <v>3130</v>
      </c>
      <c r="M45" s="60">
        <v>2798</v>
      </c>
      <c r="N45" s="60">
        <v>2815</v>
      </c>
      <c r="O45" s="61">
        <v>2860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48"/>
      <c r="C48" s="1249"/>
      <c r="D48" s="62"/>
      <c r="E48" s="1254" t="s">
        <v>15</v>
      </c>
      <c r="F48" s="1254"/>
      <c r="G48" s="1254"/>
      <c r="H48" s="1254"/>
      <c r="I48" s="1254"/>
      <c r="J48" s="1255"/>
      <c r="K48" s="63">
        <v>151</v>
      </c>
      <c r="L48" s="64">
        <v>149</v>
      </c>
      <c r="M48" s="64">
        <v>154</v>
      </c>
      <c r="N48" s="64">
        <v>165</v>
      </c>
      <c r="O48" s="65">
        <v>79</v>
      </c>
      <c r="P48" s="48"/>
      <c r="Q48" s="48"/>
      <c r="R48" s="48"/>
      <c r="S48" s="48"/>
      <c r="T48" s="48"/>
      <c r="U48" s="48"/>
    </row>
    <row r="49" spans="1:21" ht="30.75" customHeight="1" x14ac:dyDescent="0.15">
      <c r="A49" s="48"/>
      <c r="B49" s="1248"/>
      <c r="C49" s="1249"/>
      <c r="D49" s="62"/>
      <c r="E49" s="1254" t="s">
        <v>16</v>
      </c>
      <c r="F49" s="1254"/>
      <c r="G49" s="1254"/>
      <c r="H49" s="1254"/>
      <c r="I49" s="1254"/>
      <c r="J49" s="1255"/>
      <c r="K49" s="63">
        <v>220</v>
      </c>
      <c r="L49" s="64">
        <v>137</v>
      </c>
      <c r="M49" s="64">
        <v>65</v>
      </c>
      <c r="N49" s="64">
        <v>62</v>
      </c>
      <c r="O49" s="65">
        <v>64</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505</v>
      </c>
      <c r="L50" s="64" t="s">
        <v>505</v>
      </c>
      <c r="M50" s="64" t="s">
        <v>505</v>
      </c>
      <c r="N50" s="64" t="s">
        <v>505</v>
      </c>
      <c r="O50" s="65" t="s">
        <v>505</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2442</v>
      </c>
      <c r="L52" s="64">
        <v>2373</v>
      </c>
      <c r="M52" s="64">
        <v>2232</v>
      </c>
      <c r="N52" s="64">
        <v>2295</v>
      </c>
      <c r="O52" s="65">
        <v>2251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1245</v>
      </c>
      <c r="L53" s="69">
        <v>1043</v>
      </c>
      <c r="M53" s="69">
        <v>785</v>
      </c>
      <c r="N53" s="69">
        <v>747</v>
      </c>
      <c r="O53" s="70">
        <v>752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505</v>
      </c>
      <c r="L57" s="83" t="s">
        <v>505</v>
      </c>
      <c r="M57" s="83" t="s">
        <v>505</v>
      </c>
      <c r="N57" s="83" t="s">
        <v>505</v>
      </c>
      <c r="O57" s="84" t="s">
        <v>505</v>
      </c>
    </row>
    <row r="58" spans="1:21" ht="31.5" customHeight="1" thickBot="1" x14ac:dyDescent="0.2">
      <c r="B58" s="1264"/>
      <c r="C58" s="1265"/>
      <c r="D58" s="1269" t="s">
        <v>27</v>
      </c>
      <c r="E58" s="1270"/>
      <c r="F58" s="1270"/>
      <c r="G58" s="1270"/>
      <c r="H58" s="1270"/>
      <c r="I58" s="1270"/>
      <c r="J58" s="1271"/>
      <c r="K58" s="85" t="s">
        <v>505</v>
      </c>
      <c r="L58" s="86" t="s">
        <v>505</v>
      </c>
      <c r="M58" s="86" t="s">
        <v>505</v>
      </c>
      <c r="N58" s="86" t="s">
        <v>505</v>
      </c>
      <c r="O58" s="87" t="s">
        <v>505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lyX9Ll47G5Oxh43NAv78JJA+ovdcIJy4XUDpaXQY1Kmzd+4v7VfTmUIaXD9Zrrfi09TFAuOZkNp9XeSZ+recw==" saltValue="7sfShq/v4QchPRCqEZkh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72" t="s">
        <v>30</v>
      </c>
      <c r="C41" s="1273"/>
      <c r="D41" s="101"/>
      <c r="E41" s="1278" t="s">
        <v>31</v>
      </c>
      <c r="F41" s="1278"/>
      <c r="G41" s="1278"/>
      <c r="H41" s="1279"/>
      <c r="I41" s="102">
        <v>33045</v>
      </c>
      <c r="J41" s="103">
        <v>31993</v>
      </c>
      <c r="K41" s="103">
        <v>32887</v>
      </c>
      <c r="L41" s="103">
        <v>33560</v>
      </c>
      <c r="M41" s="104">
        <v>32725</v>
      </c>
    </row>
    <row r="42" spans="2:13" ht="27.75" customHeight="1" x14ac:dyDescent="0.15">
      <c r="B42" s="1274"/>
      <c r="C42" s="1275"/>
      <c r="D42" s="105"/>
      <c r="E42" s="1280" t="s">
        <v>32</v>
      </c>
      <c r="F42" s="1280"/>
      <c r="G42" s="1280"/>
      <c r="H42" s="1281"/>
      <c r="I42" s="106" t="s">
        <v>505</v>
      </c>
      <c r="J42" s="107" t="s">
        <v>505</v>
      </c>
      <c r="K42" s="107" t="s">
        <v>505</v>
      </c>
      <c r="L42" s="107" t="s">
        <v>505</v>
      </c>
      <c r="M42" s="108" t="s">
        <v>505</v>
      </c>
    </row>
    <row r="43" spans="2:13" ht="27.75" customHeight="1" x14ac:dyDescent="0.15">
      <c r="B43" s="1274"/>
      <c r="C43" s="1275"/>
      <c r="D43" s="105"/>
      <c r="E43" s="1280" t="s">
        <v>33</v>
      </c>
      <c r="F43" s="1280"/>
      <c r="G43" s="1280"/>
      <c r="H43" s="1281"/>
      <c r="I43" s="106">
        <v>2005</v>
      </c>
      <c r="J43" s="107">
        <v>2048</v>
      </c>
      <c r="K43" s="107">
        <v>2055</v>
      </c>
      <c r="L43" s="107">
        <v>1296</v>
      </c>
      <c r="M43" s="108">
        <v>1374</v>
      </c>
    </row>
    <row r="44" spans="2:13" ht="27.75" customHeight="1" x14ac:dyDescent="0.15">
      <c r="B44" s="1274"/>
      <c r="C44" s="1275"/>
      <c r="D44" s="105"/>
      <c r="E44" s="1280" t="s">
        <v>34</v>
      </c>
      <c r="F44" s="1280"/>
      <c r="G44" s="1280"/>
      <c r="H44" s="1281"/>
      <c r="I44" s="106">
        <v>1536</v>
      </c>
      <c r="J44" s="107">
        <v>1368</v>
      </c>
      <c r="K44" s="107">
        <v>1227</v>
      </c>
      <c r="L44" s="107">
        <v>1096</v>
      </c>
      <c r="M44" s="108">
        <v>978</v>
      </c>
    </row>
    <row r="45" spans="2:13" ht="27.75" customHeight="1" x14ac:dyDescent="0.15">
      <c r="B45" s="1274"/>
      <c r="C45" s="1275"/>
      <c r="D45" s="105"/>
      <c r="E45" s="1280" t="s">
        <v>35</v>
      </c>
      <c r="F45" s="1280"/>
      <c r="G45" s="1280"/>
      <c r="H45" s="1281"/>
      <c r="I45" s="106">
        <v>4597</v>
      </c>
      <c r="J45" s="107">
        <v>4170</v>
      </c>
      <c r="K45" s="107">
        <v>3994</v>
      </c>
      <c r="L45" s="107">
        <v>3880</v>
      </c>
      <c r="M45" s="108">
        <v>3571</v>
      </c>
    </row>
    <row r="46" spans="2:13" ht="27.75" customHeight="1" x14ac:dyDescent="0.15">
      <c r="B46" s="1274"/>
      <c r="C46" s="1275"/>
      <c r="D46" s="109"/>
      <c r="E46" s="1280" t="s">
        <v>36</v>
      </c>
      <c r="F46" s="1280"/>
      <c r="G46" s="1280"/>
      <c r="H46" s="1281"/>
      <c r="I46" s="106" t="s">
        <v>505</v>
      </c>
      <c r="J46" s="107" t="s">
        <v>505</v>
      </c>
      <c r="K46" s="107" t="s">
        <v>505</v>
      </c>
      <c r="L46" s="107" t="s">
        <v>505</v>
      </c>
      <c r="M46" s="108" t="s">
        <v>505</v>
      </c>
    </row>
    <row r="47" spans="2:13" ht="27.75" customHeight="1" x14ac:dyDescent="0.15">
      <c r="B47" s="1274"/>
      <c r="C47" s="1275"/>
      <c r="D47" s="110"/>
      <c r="E47" s="1282" t="s">
        <v>37</v>
      </c>
      <c r="F47" s="1283"/>
      <c r="G47" s="1283"/>
      <c r="H47" s="1284"/>
      <c r="I47" s="106" t="s">
        <v>505</v>
      </c>
      <c r="J47" s="107" t="s">
        <v>505</v>
      </c>
      <c r="K47" s="107" t="s">
        <v>505</v>
      </c>
      <c r="L47" s="107" t="s">
        <v>505</v>
      </c>
      <c r="M47" s="108" t="s">
        <v>505</v>
      </c>
    </row>
    <row r="48" spans="2:13" ht="27.75" customHeight="1" x14ac:dyDescent="0.15">
      <c r="B48" s="1274"/>
      <c r="C48" s="1275"/>
      <c r="D48" s="105"/>
      <c r="E48" s="1280" t="s">
        <v>38</v>
      </c>
      <c r="F48" s="1280"/>
      <c r="G48" s="1280"/>
      <c r="H48" s="1281"/>
      <c r="I48" s="106" t="s">
        <v>505</v>
      </c>
      <c r="J48" s="107" t="s">
        <v>505</v>
      </c>
      <c r="K48" s="107" t="s">
        <v>505</v>
      </c>
      <c r="L48" s="107" t="s">
        <v>505</v>
      </c>
      <c r="M48" s="108" t="s">
        <v>505</v>
      </c>
    </row>
    <row r="49" spans="2:13" ht="27.75" customHeight="1" x14ac:dyDescent="0.15">
      <c r="B49" s="1276"/>
      <c r="C49" s="1277"/>
      <c r="D49" s="105"/>
      <c r="E49" s="1280" t="s">
        <v>39</v>
      </c>
      <c r="F49" s="1280"/>
      <c r="G49" s="1280"/>
      <c r="H49" s="1281"/>
      <c r="I49" s="106" t="s">
        <v>505</v>
      </c>
      <c r="J49" s="107" t="s">
        <v>505</v>
      </c>
      <c r="K49" s="107">
        <v>11</v>
      </c>
      <c r="L49" s="107">
        <v>18</v>
      </c>
      <c r="M49" s="108">
        <v>4</v>
      </c>
    </row>
    <row r="50" spans="2:13" ht="27.75" customHeight="1" x14ac:dyDescent="0.15">
      <c r="B50" s="1285" t="s">
        <v>40</v>
      </c>
      <c r="C50" s="1286"/>
      <c r="D50" s="111"/>
      <c r="E50" s="1280" t="s">
        <v>41</v>
      </c>
      <c r="F50" s="1280"/>
      <c r="G50" s="1280"/>
      <c r="H50" s="1281"/>
      <c r="I50" s="106">
        <v>3491</v>
      </c>
      <c r="J50" s="107">
        <v>3269</v>
      </c>
      <c r="K50" s="107">
        <v>3552</v>
      </c>
      <c r="L50" s="107">
        <v>3634</v>
      </c>
      <c r="M50" s="108">
        <v>3576</v>
      </c>
    </row>
    <row r="51" spans="2:13" ht="27.75" customHeight="1" x14ac:dyDescent="0.15">
      <c r="B51" s="1274"/>
      <c r="C51" s="1275"/>
      <c r="D51" s="105"/>
      <c r="E51" s="1280" t="s">
        <v>42</v>
      </c>
      <c r="F51" s="1280"/>
      <c r="G51" s="1280"/>
      <c r="H51" s="1281"/>
      <c r="I51" s="106">
        <v>2164</v>
      </c>
      <c r="J51" s="107">
        <v>1934</v>
      </c>
      <c r="K51" s="107">
        <v>1966</v>
      </c>
      <c r="L51" s="107">
        <v>2110</v>
      </c>
      <c r="M51" s="108">
        <v>2158</v>
      </c>
    </row>
    <row r="52" spans="2:13" ht="27.75" customHeight="1" x14ac:dyDescent="0.15">
      <c r="B52" s="1276"/>
      <c r="C52" s="1277"/>
      <c r="D52" s="105"/>
      <c r="E52" s="1280" t="s">
        <v>43</v>
      </c>
      <c r="F52" s="1280"/>
      <c r="G52" s="1280"/>
      <c r="H52" s="1281"/>
      <c r="I52" s="106">
        <v>22053</v>
      </c>
      <c r="J52" s="107">
        <v>21964</v>
      </c>
      <c r="K52" s="107">
        <v>23093</v>
      </c>
      <c r="L52" s="107">
        <v>23614</v>
      </c>
      <c r="M52" s="108">
        <v>23563</v>
      </c>
    </row>
    <row r="53" spans="2:13" ht="27.75" customHeight="1" thickBot="1" x14ac:dyDescent="0.2">
      <c r="B53" s="1287" t="s">
        <v>44</v>
      </c>
      <c r="C53" s="1288"/>
      <c r="D53" s="112"/>
      <c r="E53" s="1289" t="s">
        <v>45</v>
      </c>
      <c r="F53" s="1289"/>
      <c r="G53" s="1289"/>
      <c r="H53" s="1290"/>
      <c r="I53" s="113">
        <v>13476</v>
      </c>
      <c r="J53" s="114">
        <v>12412</v>
      </c>
      <c r="K53" s="114">
        <v>11563</v>
      </c>
      <c r="L53" s="114">
        <v>10493</v>
      </c>
      <c r="M53" s="115">
        <v>9356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CiUsNuGjiLG56SGh2VU6hoOxCo6DLksPaxYTD9sd86lSP4DTDu5/6XNnx5u/HjEagPgdJSLbcj2OPr4qhMu7Q==" saltValue="OrQhdBFuQwprNws7926F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48</v>
      </c>
      <c r="D55" s="1299"/>
      <c r="E55" s="1300"/>
      <c r="F55" s="127">
        <v>2208</v>
      </c>
      <c r="G55" s="127">
        <v>2216</v>
      </c>
      <c r="H55" s="128">
        <v>2603</v>
      </c>
    </row>
    <row r="56" spans="2:8" ht="52.5" customHeight="1" x14ac:dyDescent="0.15">
      <c r="B56" s="129"/>
      <c r="C56" s="1301" t="s">
        <v>49</v>
      </c>
      <c r="D56" s="1301"/>
      <c r="E56" s="1302"/>
      <c r="F56" s="130">
        <v>403</v>
      </c>
      <c r="G56" s="130">
        <v>763</v>
      </c>
      <c r="H56" s="131">
        <v>2</v>
      </c>
    </row>
    <row r="57" spans="2:8" ht="53.25" customHeight="1" x14ac:dyDescent="0.15">
      <c r="B57" s="129"/>
      <c r="C57" s="1303" t="s">
        <v>50</v>
      </c>
      <c r="D57" s="1303"/>
      <c r="E57" s="1304"/>
      <c r="F57" s="132">
        <v>1435</v>
      </c>
      <c r="G57" s="132">
        <v>749</v>
      </c>
      <c r="H57" s="133">
        <v>650</v>
      </c>
    </row>
    <row r="58" spans="2:8" ht="45.75" customHeight="1" x14ac:dyDescent="0.15">
      <c r="B58" s="134"/>
      <c r="C58" s="1291" t="s">
        <v>585</v>
      </c>
      <c r="D58" s="1292"/>
      <c r="E58" s="1293"/>
      <c r="F58" s="135">
        <v>581</v>
      </c>
      <c r="G58" s="135">
        <v>522</v>
      </c>
      <c r="H58" s="136">
        <v>431</v>
      </c>
    </row>
    <row r="59" spans="2:8" ht="45.75" customHeight="1" x14ac:dyDescent="0.15">
      <c r="B59" s="134"/>
      <c r="C59" s="1291" t="s">
        <v>593</v>
      </c>
      <c r="D59" s="1292"/>
      <c r="E59" s="1293"/>
      <c r="F59" s="135">
        <v>71</v>
      </c>
      <c r="G59" s="135">
        <v>71</v>
      </c>
      <c r="H59" s="136">
        <v>71</v>
      </c>
    </row>
    <row r="60" spans="2:8" ht="45.75" customHeight="1" x14ac:dyDescent="0.15">
      <c r="B60" s="134"/>
      <c r="C60" s="1291" t="s">
        <v>586</v>
      </c>
      <c r="D60" s="1292"/>
      <c r="E60" s="1293"/>
      <c r="F60" s="135">
        <v>52</v>
      </c>
      <c r="G60" s="135">
        <v>52</v>
      </c>
      <c r="H60" s="136">
        <v>49</v>
      </c>
    </row>
    <row r="61" spans="2:8" ht="45.75" customHeight="1" x14ac:dyDescent="0.15">
      <c r="B61" s="134"/>
      <c r="C61" s="1291" t="s">
        <v>587</v>
      </c>
      <c r="D61" s="1292"/>
      <c r="E61" s="1293"/>
      <c r="F61" s="135">
        <v>46</v>
      </c>
      <c r="G61" s="135">
        <v>47</v>
      </c>
      <c r="H61" s="136">
        <v>42</v>
      </c>
    </row>
    <row r="62" spans="2:8" ht="45.75" customHeight="1" thickBot="1" x14ac:dyDescent="0.2">
      <c r="B62" s="137"/>
      <c r="C62" s="1294" t="s">
        <v>588</v>
      </c>
      <c r="D62" s="1295"/>
      <c r="E62" s="1296"/>
      <c r="F62" s="138">
        <v>43</v>
      </c>
      <c r="G62" s="138">
        <v>22</v>
      </c>
      <c r="H62" s="139">
        <v>22</v>
      </c>
    </row>
    <row r="63" spans="2:8" ht="52.5" customHeight="1" thickBot="1" x14ac:dyDescent="0.2">
      <c r="B63" s="140"/>
      <c r="C63" s="1297" t="s">
        <v>51</v>
      </c>
      <c r="D63" s="1297"/>
      <c r="E63" s="1298"/>
      <c r="F63" s="141">
        <v>4046</v>
      </c>
      <c r="G63" s="141">
        <v>3727</v>
      </c>
      <c r="H63" s="142">
        <v>3255</v>
      </c>
    </row>
    <row r="64" spans="2:8" ht="15" customHeight="1" x14ac:dyDescent="0.15"/>
    <row r="65" ht="0" hidden="1" customHeight="1" x14ac:dyDescent="0.15"/>
    <row r="66" ht="0" hidden="1" customHeight="1" x14ac:dyDescent="0.15"/>
  </sheetData>
  <sheetProtection algorithmName="SHA-512" hashValue="wacNQrpoLL+AtOdA5hkZwzmB5R4vpbzjUP98jYKQ81JI2cVccdxkjjKM9TbSS7b6f+COkpUsOPAA7uLhuNilRg==" saltValue="p3YLN3lSrvrRoIr8I3s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599</v>
      </c>
      <c r="AO51" s="1308"/>
      <c r="AP51" s="1308"/>
      <c r="AQ51" s="1308"/>
      <c r="AR51" s="1308"/>
      <c r="AS51" s="1308"/>
      <c r="AT51" s="1308"/>
      <c r="AU51" s="1308"/>
      <c r="AV51" s="1308"/>
      <c r="AW51" s="1308"/>
      <c r="AX51" s="1308"/>
      <c r="AY51" s="1308"/>
      <c r="AZ51" s="1308"/>
      <c r="BA51" s="1308"/>
      <c r="BB51" s="1308" t="s">
        <v>600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101.8</v>
      </c>
      <c r="BY51" s="1305"/>
      <c r="BZ51" s="1305"/>
      <c r="CA51" s="1305"/>
      <c r="CB51" s="1305"/>
      <c r="CC51" s="1305"/>
      <c r="CD51" s="1305"/>
      <c r="CE51" s="1305"/>
      <c r="CF51" s="1305">
        <v>97.2</v>
      </c>
      <c r="CG51" s="1305"/>
      <c r="CH51" s="1305"/>
      <c r="CI51" s="1305"/>
      <c r="CJ51" s="1305"/>
      <c r="CK51" s="1305"/>
      <c r="CL51" s="1305"/>
      <c r="CM51" s="1305"/>
      <c r="CN51" s="1305">
        <v>89.4</v>
      </c>
      <c r="CO51" s="1305"/>
      <c r="CP51" s="1305"/>
      <c r="CQ51" s="1305"/>
      <c r="CR51" s="1305"/>
      <c r="CS51" s="1305"/>
      <c r="CT51" s="1305"/>
      <c r="CU51" s="1305"/>
      <c r="CV51" s="1305">
        <v>79.400000000000006</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65.2</v>
      </c>
      <c r="BY53" s="1305"/>
      <c r="BZ53" s="1305"/>
      <c r="CA53" s="1305"/>
      <c r="CB53" s="1305"/>
      <c r="CC53" s="1305"/>
      <c r="CD53" s="1305"/>
      <c r="CE53" s="1305"/>
      <c r="CF53" s="1305">
        <v>66.900000000000006</v>
      </c>
      <c r="CG53" s="1305"/>
      <c r="CH53" s="1305"/>
      <c r="CI53" s="1305"/>
      <c r="CJ53" s="1305"/>
      <c r="CK53" s="1305"/>
      <c r="CL53" s="1305"/>
      <c r="CM53" s="1305"/>
      <c r="CN53" s="1305">
        <v>64.3</v>
      </c>
      <c r="CO53" s="1305"/>
      <c r="CP53" s="1305"/>
      <c r="CQ53" s="1305"/>
      <c r="CR53" s="1305"/>
      <c r="CS53" s="1305"/>
      <c r="CT53" s="1305"/>
      <c r="CU53" s="1305"/>
      <c r="CV53" s="1305">
        <v>65.099999999999994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602</v>
      </c>
      <c r="AO55" s="1310"/>
      <c r="AP55" s="1310"/>
      <c r="AQ55" s="1310"/>
      <c r="AR55" s="1310"/>
      <c r="AS55" s="1310"/>
      <c r="AT55" s="1310"/>
      <c r="AU55" s="1310"/>
      <c r="AV55" s="1310"/>
      <c r="AW55" s="1310"/>
      <c r="AX55" s="1310"/>
      <c r="AY55" s="1310"/>
      <c r="AZ55" s="1310"/>
      <c r="BA55" s="1310"/>
      <c r="BB55" s="1308" t="s">
        <v>603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39</v>
      </c>
      <c r="BY55" s="1305"/>
      <c r="BZ55" s="1305"/>
      <c r="CA55" s="1305"/>
      <c r="CB55" s="1305"/>
      <c r="CC55" s="1305"/>
      <c r="CD55" s="1305"/>
      <c r="CE55" s="1305"/>
      <c r="CF55" s="1305">
        <v>33.1</v>
      </c>
      <c r="CG55" s="1305"/>
      <c r="CH55" s="1305"/>
      <c r="CI55" s="1305"/>
      <c r="CJ55" s="1305"/>
      <c r="CK55" s="1305"/>
      <c r="CL55" s="1305"/>
      <c r="CM55" s="1305"/>
      <c r="CN55" s="1305">
        <v>31.3</v>
      </c>
      <c r="CO55" s="1305"/>
      <c r="CP55" s="1305"/>
      <c r="CQ55" s="1305"/>
      <c r="CR55" s="1305"/>
      <c r="CS55" s="1305"/>
      <c r="CT55" s="1305"/>
      <c r="CU55" s="1305"/>
      <c r="CV55" s="1305">
        <v>25.3</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55.4</v>
      </c>
      <c r="BY57" s="1305"/>
      <c r="BZ57" s="1305"/>
      <c r="CA57" s="1305"/>
      <c r="CB57" s="1305"/>
      <c r="CC57" s="1305"/>
      <c r="CD57" s="1305"/>
      <c r="CE57" s="1305"/>
      <c r="CF57" s="1305">
        <v>57.2</v>
      </c>
      <c r="CG57" s="1305"/>
      <c r="CH57" s="1305"/>
      <c r="CI57" s="1305"/>
      <c r="CJ57" s="1305"/>
      <c r="CK57" s="1305"/>
      <c r="CL57" s="1305"/>
      <c r="CM57" s="1305"/>
      <c r="CN57" s="1305">
        <v>58.5</v>
      </c>
      <c r="CO57" s="1305"/>
      <c r="CP57" s="1305"/>
      <c r="CQ57" s="1305"/>
      <c r="CR57" s="1305"/>
      <c r="CS57" s="1305"/>
      <c r="CT57" s="1305"/>
      <c r="CU57" s="1305"/>
      <c r="CV57" s="1305">
        <v>59.9</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599</v>
      </c>
      <c r="AO73" s="1308"/>
      <c r="AP73" s="1308"/>
      <c r="AQ73" s="1308"/>
      <c r="AR73" s="1308"/>
      <c r="AS73" s="1308"/>
      <c r="AT73" s="1308"/>
      <c r="AU73" s="1308"/>
      <c r="AV73" s="1308"/>
      <c r="AW73" s="1308"/>
      <c r="AX73" s="1308"/>
      <c r="AY73" s="1308"/>
      <c r="AZ73" s="1308"/>
      <c r="BA73" s="1308"/>
      <c r="BB73" s="1308" t="s">
        <v>607</v>
      </c>
      <c r="BC73" s="1308"/>
      <c r="BD73" s="1308"/>
      <c r="BE73" s="1308"/>
      <c r="BF73" s="1308"/>
      <c r="BG73" s="1308"/>
      <c r="BH73" s="1308"/>
      <c r="BI73" s="1308"/>
      <c r="BJ73" s="1308"/>
      <c r="BK73" s="1308"/>
      <c r="BL73" s="1308"/>
      <c r="BM73" s="1308"/>
      <c r="BN73" s="1308"/>
      <c r="BO73" s="1308"/>
      <c r="BP73" s="1305">
        <v>111.3</v>
      </c>
      <c r="BQ73" s="1305"/>
      <c r="BR73" s="1305"/>
      <c r="BS73" s="1305"/>
      <c r="BT73" s="1305"/>
      <c r="BU73" s="1305"/>
      <c r="BV73" s="1305"/>
      <c r="BW73" s="1305"/>
      <c r="BX73" s="1305">
        <v>101.8</v>
      </c>
      <c r="BY73" s="1305"/>
      <c r="BZ73" s="1305"/>
      <c r="CA73" s="1305"/>
      <c r="CB73" s="1305"/>
      <c r="CC73" s="1305"/>
      <c r="CD73" s="1305"/>
      <c r="CE73" s="1305"/>
      <c r="CF73" s="1305">
        <v>97.2</v>
      </c>
      <c r="CG73" s="1305"/>
      <c r="CH73" s="1305"/>
      <c r="CI73" s="1305"/>
      <c r="CJ73" s="1305"/>
      <c r="CK73" s="1305"/>
      <c r="CL73" s="1305"/>
      <c r="CM73" s="1305"/>
      <c r="CN73" s="1305">
        <v>89.4</v>
      </c>
      <c r="CO73" s="1305"/>
      <c r="CP73" s="1305"/>
      <c r="CQ73" s="1305"/>
      <c r="CR73" s="1305"/>
      <c r="CS73" s="1305"/>
      <c r="CT73" s="1305"/>
      <c r="CU73" s="1305"/>
      <c r="CV73" s="1305">
        <v>79.400000000000006</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608</v>
      </c>
      <c r="BC75" s="1308"/>
      <c r="BD75" s="1308"/>
      <c r="BE75" s="1308"/>
      <c r="BF75" s="1308"/>
      <c r="BG75" s="1308"/>
      <c r="BH75" s="1308"/>
      <c r="BI75" s="1308"/>
      <c r="BJ75" s="1308"/>
      <c r="BK75" s="1308"/>
      <c r="BL75" s="1308"/>
      <c r="BM75" s="1308"/>
      <c r="BN75" s="1308"/>
      <c r="BO75" s="1308"/>
      <c r="BP75" s="1305">
        <v>11.3</v>
      </c>
      <c r="BQ75" s="1305"/>
      <c r="BR75" s="1305"/>
      <c r="BS75" s="1305"/>
      <c r="BT75" s="1305"/>
      <c r="BU75" s="1305"/>
      <c r="BV75" s="1305"/>
      <c r="BW75" s="1305"/>
      <c r="BX75" s="1305">
        <v>9.9</v>
      </c>
      <c r="BY75" s="1305"/>
      <c r="BZ75" s="1305"/>
      <c r="CA75" s="1305"/>
      <c r="CB75" s="1305"/>
      <c r="CC75" s="1305"/>
      <c r="CD75" s="1305"/>
      <c r="CE75" s="1305"/>
      <c r="CF75" s="1305">
        <v>8.4</v>
      </c>
      <c r="CG75" s="1305"/>
      <c r="CH75" s="1305"/>
      <c r="CI75" s="1305"/>
      <c r="CJ75" s="1305"/>
      <c r="CK75" s="1305"/>
      <c r="CL75" s="1305"/>
      <c r="CM75" s="1305"/>
      <c r="CN75" s="1305">
        <v>7.1</v>
      </c>
      <c r="CO75" s="1305"/>
      <c r="CP75" s="1305"/>
      <c r="CQ75" s="1305"/>
      <c r="CR75" s="1305"/>
      <c r="CS75" s="1305"/>
      <c r="CT75" s="1305"/>
      <c r="CU75" s="1305"/>
      <c r="CV75" s="1305">
        <v>6.4</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609</v>
      </c>
      <c r="AO77" s="1310"/>
      <c r="AP77" s="1310"/>
      <c r="AQ77" s="1310"/>
      <c r="AR77" s="1310"/>
      <c r="AS77" s="1310"/>
      <c r="AT77" s="1310"/>
      <c r="AU77" s="1310"/>
      <c r="AV77" s="1310"/>
      <c r="AW77" s="1310"/>
      <c r="AX77" s="1310"/>
      <c r="AY77" s="1310"/>
      <c r="AZ77" s="1310"/>
      <c r="BA77" s="1310"/>
      <c r="BB77" s="1308" t="s">
        <v>607</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33.1</v>
      </c>
      <c r="CG77" s="1305"/>
      <c r="CH77" s="1305"/>
      <c r="CI77" s="1305"/>
      <c r="CJ77" s="1305"/>
      <c r="CK77" s="1305"/>
      <c r="CL77" s="1305"/>
      <c r="CM77" s="1305"/>
      <c r="CN77" s="1305">
        <v>31.3</v>
      </c>
      <c r="CO77" s="1305"/>
      <c r="CP77" s="1305"/>
      <c r="CQ77" s="1305"/>
      <c r="CR77" s="1305"/>
      <c r="CS77" s="1305"/>
      <c r="CT77" s="1305"/>
      <c r="CU77" s="1305"/>
      <c r="CV77" s="1305">
        <v>25.3</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608</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7.5</v>
      </c>
      <c r="CG79" s="1305"/>
      <c r="CH79" s="1305"/>
      <c r="CI79" s="1305"/>
      <c r="CJ79" s="1305"/>
      <c r="CK79" s="1305"/>
      <c r="CL79" s="1305"/>
      <c r="CM79" s="1305"/>
      <c r="CN79" s="1305">
        <v>7.2</v>
      </c>
      <c r="CO79" s="1305"/>
      <c r="CP79" s="1305"/>
      <c r="CQ79" s="1305"/>
      <c r="CR79" s="1305"/>
      <c r="CS79" s="1305"/>
      <c r="CT79" s="1305"/>
      <c r="CU79" s="1305"/>
      <c r="CV79" s="1305">
        <v>6.9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BGudJ4KACzsq0FjJV885oEAxinYP/GG80gnzTFLBvbnPScOHKpReHkXLSjaPx3HF81fY3a57eANkAfLAPrPfQ==" saltValue="biSygplGoKxx+DRh/H9LK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C7jioWc/ad4ns+B5xgH5aC2/+tFwkTw5R/hLL7SDyqqXE+3w6mDWqkkmbpd5EgQFhmPoB3hHbmU3vvUp9oCCw==" saltValue="9RWDgNekXot5wS8etrtg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KjPp5LYvTLoG9hssIJOEps6azq6LKJ/3o09PXhciSW2VyU6iU9UM5Y4Z74eFHxC/v39kRNeo7/si52cNi47tg==" saltValue="oWlLYCCqb2E75cG+OK9d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67836</v>
      </c>
      <c r="E3" s="161"/>
      <c r="F3" s="162">
        <v>66255</v>
      </c>
      <c r="G3" s="163"/>
      <c r="H3" s="164"/>
    </row>
    <row r="4" spans="1:8" x14ac:dyDescent="0.15">
      <c r="A4" s="165"/>
      <c r="B4" s="166"/>
      <c r="C4" s="167"/>
      <c r="D4" s="168">
        <v>35586</v>
      </c>
      <c r="E4" s="169"/>
      <c r="F4" s="170">
        <v>31822</v>
      </c>
      <c r="G4" s="171"/>
      <c r="H4" s="172"/>
    </row>
    <row r="5" spans="1:8" x14ac:dyDescent="0.15">
      <c r="A5" s="153" t="s">
        <v>538</v>
      </c>
      <c r="B5" s="158"/>
      <c r="C5" s="159"/>
      <c r="D5" s="160">
        <v>46648</v>
      </c>
      <c r="E5" s="161"/>
      <c r="F5" s="162">
        <v>92247</v>
      </c>
      <c r="G5" s="163"/>
      <c r="H5" s="164"/>
    </row>
    <row r="6" spans="1:8" x14ac:dyDescent="0.15">
      <c r="A6" s="165"/>
      <c r="B6" s="166"/>
      <c r="C6" s="167"/>
      <c r="D6" s="168">
        <v>22435</v>
      </c>
      <c r="E6" s="169"/>
      <c r="F6" s="170">
        <v>37204</v>
      </c>
      <c r="G6" s="171"/>
      <c r="H6" s="172"/>
    </row>
    <row r="7" spans="1:8" x14ac:dyDescent="0.15">
      <c r="A7" s="153" t="s">
        <v>539</v>
      </c>
      <c r="B7" s="158"/>
      <c r="C7" s="159"/>
      <c r="D7" s="160">
        <v>89545</v>
      </c>
      <c r="E7" s="161"/>
      <c r="F7" s="162">
        <v>57295</v>
      </c>
      <c r="G7" s="163"/>
      <c r="H7" s="164"/>
    </row>
    <row r="8" spans="1:8" x14ac:dyDescent="0.15">
      <c r="A8" s="165"/>
      <c r="B8" s="166"/>
      <c r="C8" s="167"/>
      <c r="D8" s="168">
        <v>55090</v>
      </c>
      <c r="E8" s="169"/>
      <c r="F8" s="170">
        <v>32771</v>
      </c>
      <c r="G8" s="171"/>
      <c r="H8" s="172"/>
    </row>
    <row r="9" spans="1:8" x14ac:dyDescent="0.15">
      <c r="A9" s="153" t="s">
        <v>540</v>
      </c>
      <c r="B9" s="158"/>
      <c r="C9" s="159"/>
      <c r="D9" s="160">
        <v>96122</v>
      </c>
      <c r="E9" s="161"/>
      <c r="F9" s="162">
        <v>54110</v>
      </c>
      <c r="G9" s="163"/>
      <c r="H9" s="164"/>
    </row>
    <row r="10" spans="1:8" x14ac:dyDescent="0.15">
      <c r="A10" s="165"/>
      <c r="B10" s="166"/>
      <c r="C10" s="167"/>
      <c r="D10" s="168">
        <v>50855</v>
      </c>
      <c r="E10" s="169"/>
      <c r="F10" s="170">
        <v>30620</v>
      </c>
      <c r="G10" s="171"/>
      <c r="H10" s="172"/>
    </row>
    <row r="11" spans="1:8" x14ac:dyDescent="0.15">
      <c r="A11" s="153" t="s">
        <v>541</v>
      </c>
      <c r="B11" s="158"/>
      <c r="C11" s="159"/>
      <c r="D11" s="160">
        <v>61629</v>
      </c>
      <c r="E11" s="161"/>
      <c r="F11" s="162">
        <v>54684</v>
      </c>
      <c r="G11" s="163"/>
      <c r="H11" s="164"/>
    </row>
    <row r="12" spans="1:8" x14ac:dyDescent="0.15">
      <c r="A12" s="165"/>
      <c r="B12" s="166"/>
      <c r="C12" s="173"/>
      <c r="D12" s="168">
        <v>29313</v>
      </c>
      <c r="E12" s="169"/>
      <c r="F12" s="170">
        <v>32829</v>
      </c>
      <c r="G12" s="171"/>
      <c r="H12" s="172"/>
    </row>
    <row r="13" spans="1:8" x14ac:dyDescent="0.15">
      <c r="A13" s="153"/>
      <c r="B13" s="158"/>
      <c r="C13" s="174"/>
      <c r="D13" s="175">
        <v>72356</v>
      </c>
      <c r="E13" s="176"/>
      <c r="F13" s="177">
        <v>64918</v>
      </c>
      <c r="G13" s="178"/>
      <c r="H13" s="164"/>
    </row>
    <row r="14" spans="1:8" x14ac:dyDescent="0.15">
      <c r="A14" s="165"/>
      <c r="B14" s="166"/>
      <c r="C14" s="167"/>
      <c r="D14" s="168">
        <v>38656</v>
      </c>
      <c r="E14" s="169"/>
      <c r="F14" s="170">
        <v>33049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5.25</v>
      </c>
      <c r="C19" s="179">
        <f>ROUND(VALUE(SUBSTITUTE(実質収支比率等に係る経年分析!G$48,"▲","-")),2)</f>
        <v>6.12</v>
      </c>
      <c r="D19" s="179">
        <f>ROUND(VALUE(SUBSTITUTE(実質収支比率等に係る経年分析!H$48,"▲","-")),2)</f>
        <v>4.88</v>
      </c>
      <c r="E19" s="179">
        <f>ROUND(VALUE(SUBSTITUTE(実質収支比率等に係る経年分析!I$48,"▲","-")),2)</f>
        <v>4.2300000000000004</v>
      </c>
      <c r="F19" s="179">
        <f>ROUND(VALUE(SUBSTITUTE(実質収支比率等に係る経年分析!J$48,"▲","-")),2)</f>
        <v>1.72</v>
      </c>
    </row>
    <row r="20" spans="1:11" x14ac:dyDescent="0.15">
      <c r="A20" s="179" t="s">
        <v>55</v>
      </c>
      <c r="B20" s="179">
        <f>ROUND(VALUE(SUBSTITUTE(実質収支比率等に係る経年分析!F$47,"▲","-")),2)</f>
        <v>15.35</v>
      </c>
      <c r="C20" s="179">
        <f>ROUND(VALUE(SUBSTITUTE(実質収支比率等に係る経年分析!G$47,"▲","-")),2)</f>
        <v>15.36</v>
      </c>
      <c r="D20" s="179">
        <f>ROUND(VALUE(SUBSTITUTE(実質収支比率等に係る経年分析!H$47,"▲","-")),2)</f>
        <v>15.89</v>
      </c>
      <c r="E20" s="179">
        <f>ROUND(VALUE(SUBSTITUTE(実質収支比率等に係る経年分析!I$47,"▲","-")),2)</f>
        <v>16.079999999999998</v>
      </c>
      <c r="F20" s="179">
        <f>ROUND(VALUE(SUBSTITUTE(実質収支比率等に係る経年分析!J$47,"▲","-")),2)</f>
        <v>18.850000000000001</v>
      </c>
    </row>
    <row r="21" spans="1:11" x14ac:dyDescent="0.15">
      <c r="A21" s="179" t="s">
        <v>56</v>
      </c>
      <c r="B21" s="179">
        <f>IF(ISNUMBER(VALUE(SUBSTITUTE(実質収支比率等に係る経年分析!F$49,"▲","-"))),ROUND(VALUE(SUBSTITUTE(実質収支比率等に係る経年分析!F$49,"▲","-")),2),NA())</f>
        <v>2.5</v>
      </c>
      <c r="C21" s="179">
        <f>IF(ISNUMBER(VALUE(SUBSTITUTE(実質収支比率等に係る経年分析!G$49,"▲","-"))),ROUND(VALUE(SUBSTITUTE(実質収支比率等に係る経年分析!G$49,"▲","-")),2),NA())</f>
        <v>7.64</v>
      </c>
      <c r="D21" s="179">
        <f>IF(ISNUMBER(VALUE(SUBSTITUTE(実質収支比率等に係る経年分析!H$49,"▲","-"))),ROUND(VALUE(SUBSTITUTE(実質収支比率等に係る経年分析!H$49,"▲","-")),2),NA())</f>
        <v>3.79</v>
      </c>
      <c r="E21" s="179">
        <f>IF(ISNUMBER(VALUE(SUBSTITUTE(実質収支比率等に係る経年分析!I$49,"▲","-"))),ROUND(VALUE(SUBSTITUTE(実質収支比率等に係る経年分析!I$49,"▲","-")),2),NA())</f>
        <v>3.29</v>
      </c>
      <c r="F21" s="179">
        <f>IF(ISNUMBER(VALUE(SUBSTITUTE(実質収支比率等に係る経年分析!J$49,"▲","-"))),ROUND(VALUE(SUBSTITUTE(実質収支比率等に係る経年分析!J$49,"▲","-")),2),NA())</f>
        <v>3.07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0.56999999999999995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港湾施設事業特別会計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0.11</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2.97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0.77</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2.74</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6.48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7.31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2.94</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5.61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5.92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6.3</v>
      </c>
    </row>
    <row r="35" spans="1:16" x14ac:dyDescent="0.15">
      <c r="A35" s="180" t="str">
        <f>IF(連結実質赤字比率に係る赤字・黒字の構成分析!C$35="",NA(),連結実質赤字比率に係る赤字・黒字の構成分析!C$35)</f>
        <v>病院事業会計</v>
      </c>
      <c r="B35" s="180">
        <f>IF(ROUND(VALUE(SUBSTITUTE(連結実質赤字比率に係る赤字・黒字の構成分析!F$35,"▲", "-")), 2) &lt; 0, ABS(ROUND(VALUE(SUBSTITUTE(連結実質赤字比率に係る赤字・黒字の構成分析!F$35,"▲", "-")), 2)), NA())</f>
        <v>0.45</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0.75</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1.74</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2.61</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0.28000000000000003</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同和対策住宅資金貸付事業特別会計</v>
      </c>
      <c r="B36" s="180">
        <f>IF(ROUND(VALUE(SUBSTITUTE(連結実質赤字比率に係る赤字・黒字の構成分析!F$34,"▲", "-")), 2) &lt; 0, ABS(ROUND(VALUE(SUBSTITUTE(連結実質赤字比率に係る赤字・黒字の構成分析!F$34,"▲", "-")), 2)), NA())</f>
        <v>1.27</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1.23</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1.26</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1.26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1.22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2442</v>
      </c>
      <c r="E42" s="181"/>
      <c r="F42" s="181"/>
      <c r="G42" s="181">
        <f>'実質公債費比率（分子）の構造'!L$52</f>
        <v>2373</v>
      </c>
      <c r="H42" s="181"/>
      <c r="I42" s="181"/>
      <c r="J42" s="181">
        <f>'実質公債費比率（分子）の構造'!M$52</f>
        <v>2232</v>
      </c>
      <c r="K42" s="181"/>
      <c r="L42" s="181"/>
      <c r="M42" s="181">
        <f>'実質公債費比率（分子）の構造'!N$52</f>
        <v>2295</v>
      </c>
      <c r="N42" s="181"/>
      <c r="O42" s="181"/>
      <c r="P42" s="181">
        <f>'実質公債費比率（分子）の構造'!O$52</f>
        <v>2251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220</v>
      </c>
      <c r="C45" s="181"/>
      <c r="D45" s="181"/>
      <c r="E45" s="181">
        <f>'実質公債費比率（分子）の構造'!L$49</f>
        <v>137</v>
      </c>
      <c r="F45" s="181"/>
      <c r="G45" s="181"/>
      <c r="H45" s="181">
        <f>'実質公債費比率（分子）の構造'!M$49</f>
        <v>65</v>
      </c>
      <c r="I45" s="181"/>
      <c r="J45" s="181"/>
      <c r="K45" s="181">
        <f>'実質公債費比率（分子）の構造'!N$49</f>
        <v>62</v>
      </c>
      <c r="L45" s="181"/>
      <c r="M45" s="181"/>
      <c r="N45" s="181">
        <f>'実質公債費比率（分子）の構造'!O$49</f>
        <v>64</v>
      </c>
      <c r="O45" s="181"/>
      <c r="P45" s="181"/>
    </row>
    <row r="46" spans="1:16" x14ac:dyDescent="0.15">
      <c r="A46" s="181" t="s">
        <v>67</v>
      </c>
      <c r="B46" s="181">
        <f>'実質公債費比率（分子）の構造'!K$48</f>
        <v>151</v>
      </c>
      <c r="C46" s="181"/>
      <c r="D46" s="181"/>
      <c r="E46" s="181">
        <f>'実質公債費比率（分子）の構造'!L$48</f>
        <v>149</v>
      </c>
      <c r="F46" s="181"/>
      <c r="G46" s="181"/>
      <c r="H46" s="181">
        <f>'実質公債費比率（分子）の構造'!M$48</f>
        <v>154</v>
      </c>
      <c r="I46" s="181"/>
      <c r="J46" s="181"/>
      <c r="K46" s="181">
        <f>'実質公債費比率（分子）の構造'!N$48</f>
        <v>165</v>
      </c>
      <c r="L46" s="181"/>
      <c r="M46" s="181"/>
      <c r="N46" s="181">
        <f>'実質公債費比率（分子）の構造'!O$48</f>
        <v>79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3316</v>
      </c>
      <c r="C49" s="181"/>
      <c r="D49" s="181"/>
      <c r="E49" s="181">
        <f>'実質公債費比率（分子）の構造'!L$45</f>
        <v>3130</v>
      </c>
      <c r="F49" s="181"/>
      <c r="G49" s="181"/>
      <c r="H49" s="181">
        <f>'実質公債費比率（分子）の構造'!M$45</f>
        <v>2798</v>
      </c>
      <c r="I49" s="181"/>
      <c r="J49" s="181"/>
      <c r="K49" s="181">
        <f>'実質公債費比率（分子）の構造'!N$45</f>
        <v>2815</v>
      </c>
      <c r="L49" s="181"/>
      <c r="M49" s="181"/>
      <c r="N49" s="181">
        <f>'実質公債費比率（分子）の構造'!O$45</f>
        <v>2860</v>
      </c>
      <c r="O49" s="181"/>
      <c r="P49" s="181"/>
    </row>
    <row r="50" spans="1:16" x14ac:dyDescent="0.15">
      <c r="A50" s="181" t="s">
        <v>71</v>
      </c>
      <c r="B50" s="181" t="e">
        <f>NA()</f>
        <v>#N/A</v>
      </c>
      <c r="C50" s="181">
        <f>IF(ISNUMBER('実質公債費比率（分子）の構造'!K$53),'実質公債費比率（分子）の構造'!K$53,NA())</f>
        <v>1245</v>
      </c>
      <c r="D50" s="181" t="e">
        <f>NA()</f>
        <v>#N/A</v>
      </c>
      <c r="E50" s="181" t="e">
        <f>NA()</f>
        <v>#N/A</v>
      </c>
      <c r="F50" s="181">
        <f>IF(ISNUMBER('実質公債費比率（分子）の構造'!L$53),'実質公債費比率（分子）の構造'!L$53,NA())</f>
        <v>1043</v>
      </c>
      <c r="G50" s="181" t="e">
        <f>NA()</f>
        <v>#N/A</v>
      </c>
      <c r="H50" s="181" t="e">
        <f>NA()</f>
        <v>#N/A</v>
      </c>
      <c r="I50" s="181">
        <f>IF(ISNUMBER('実質公債費比率（分子）の構造'!M$53),'実質公債費比率（分子）の構造'!M$53,NA())</f>
        <v>785</v>
      </c>
      <c r="J50" s="181" t="e">
        <f>NA()</f>
        <v>#N/A</v>
      </c>
      <c r="K50" s="181" t="e">
        <f>NA()</f>
        <v>#N/A</v>
      </c>
      <c r="L50" s="181">
        <f>IF(ISNUMBER('実質公債費比率（分子）の構造'!N$53),'実質公債費比率（分子）の構造'!N$53,NA())</f>
        <v>747</v>
      </c>
      <c r="M50" s="181" t="e">
        <f>NA()</f>
        <v>#N/A</v>
      </c>
      <c r="N50" s="181" t="e">
        <f>NA()</f>
        <v>#N/A</v>
      </c>
      <c r="O50" s="181">
        <f>IF(ISNUMBER('実質公債費比率（分子）の構造'!O$53),'実質公債費比率（分子）の構造'!O$53,NA())</f>
        <v>752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22053</v>
      </c>
      <c r="E56" s="180"/>
      <c r="F56" s="180"/>
      <c r="G56" s="180">
        <f>'将来負担比率（分子）の構造'!J$52</f>
        <v>21964</v>
      </c>
      <c r="H56" s="180"/>
      <c r="I56" s="180"/>
      <c r="J56" s="180">
        <f>'将来負担比率（分子）の構造'!K$52</f>
        <v>23093</v>
      </c>
      <c r="K56" s="180"/>
      <c r="L56" s="180"/>
      <c r="M56" s="180">
        <f>'将来負担比率（分子）の構造'!L$52</f>
        <v>23614</v>
      </c>
      <c r="N56" s="180"/>
      <c r="O56" s="180"/>
      <c r="P56" s="180">
        <f>'将来負担比率（分子）の構造'!M$52</f>
        <v>23563</v>
      </c>
    </row>
    <row r="57" spans="1:16" x14ac:dyDescent="0.15">
      <c r="A57" s="180" t="s">
        <v>42</v>
      </c>
      <c r="B57" s="180"/>
      <c r="C57" s="180"/>
      <c r="D57" s="180">
        <f>'将来負担比率（分子）の構造'!I$51</f>
        <v>2164</v>
      </c>
      <c r="E57" s="180"/>
      <c r="F57" s="180"/>
      <c r="G57" s="180">
        <f>'将来負担比率（分子）の構造'!J$51</f>
        <v>1934</v>
      </c>
      <c r="H57" s="180"/>
      <c r="I57" s="180"/>
      <c r="J57" s="180">
        <f>'将来負担比率（分子）の構造'!K$51</f>
        <v>1966</v>
      </c>
      <c r="K57" s="180"/>
      <c r="L57" s="180"/>
      <c r="M57" s="180">
        <f>'将来負担比率（分子）の構造'!L$51</f>
        <v>2110</v>
      </c>
      <c r="N57" s="180"/>
      <c r="O57" s="180"/>
      <c r="P57" s="180">
        <f>'将来負担比率（分子）の構造'!M$51</f>
        <v>2158</v>
      </c>
    </row>
    <row r="58" spans="1:16" x14ac:dyDescent="0.15">
      <c r="A58" s="180" t="s">
        <v>41</v>
      </c>
      <c r="B58" s="180"/>
      <c r="C58" s="180"/>
      <c r="D58" s="180">
        <f>'将来負担比率（分子）の構造'!I$50</f>
        <v>3491</v>
      </c>
      <c r="E58" s="180"/>
      <c r="F58" s="180"/>
      <c r="G58" s="180">
        <f>'将来負担比率（分子）の構造'!J$50</f>
        <v>3269</v>
      </c>
      <c r="H58" s="180"/>
      <c r="I58" s="180"/>
      <c r="J58" s="180">
        <f>'将来負担比率（分子）の構造'!K$50</f>
        <v>3552</v>
      </c>
      <c r="K58" s="180"/>
      <c r="L58" s="180"/>
      <c r="M58" s="180">
        <f>'将来負担比率（分子）の構造'!L$50</f>
        <v>3634</v>
      </c>
      <c r="N58" s="180"/>
      <c r="O58" s="180"/>
      <c r="P58" s="180">
        <f>'将来負担比率（分子）の構造'!M$50</f>
        <v>3576</v>
      </c>
    </row>
    <row r="59" spans="1:16" x14ac:dyDescent="0.15">
      <c r="A59" s="180" t="s">
        <v>39</v>
      </c>
      <c r="B59" s="180" t="str">
        <f>'将来負担比率（分子）の構造'!I$49</f>
        <v>-</v>
      </c>
      <c r="C59" s="180"/>
      <c r="D59" s="180"/>
      <c r="E59" s="180" t="str">
        <f>'将来負担比率（分子）の構造'!J$49</f>
        <v>-</v>
      </c>
      <c r="F59" s="180"/>
      <c r="G59" s="180"/>
      <c r="H59" s="180">
        <f>'将来負担比率（分子）の構造'!K$49</f>
        <v>11</v>
      </c>
      <c r="I59" s="180"/>
      <c r="J59" s="180"/>
      <c r="K59" s="180">
        <f>'将来負担比率（分子）の構造'!L$49</f>
        <v>18</v>
      </c>
      <c r="L59" s="180"/>
      <c r="M59" s="180"/>
      <c r="N59" s="180">
        <f>'将来負担比率（分子）の構造'!M$49</f>
        <v>4</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4597</v>
      </c>
      <c r="C62" s="180"/>
      <c r="D62" s="180"/>
      <c r="E62" s="180">
        <f>'将来負担比率（分子）の構造'!J$45</f>
        <v>4170</v>
      </c>
      <c r="F62" s="180"/>
      <c r="G62" s="180"/>
      <c r="H62" s="180">
        <f>'将来負担比率（分子）の構造'!K$45</f>
        <v>3994</v>
      </c>
      <c r="I62" s="180"/>
      <c r="J62" s="180"/>
      <c r="K62" s="180">
        <f>'将来負担比率（分子）の構造'!L$45</f>
        <v>3880</v>
      </c>
      <c r="L62" s="180"/>
      <c r="M62" s="180"/>
      <c r="N62" s="180">
        <f>'将来負担比率（分子）の構造'!M$45</f>
        <v>3571</v>
      </c>
      <c r="O62" s="180"/>
      <c r="P62" s="180"/>
    </row>
    <row r="63" spans="1:16" x14ac:dyDescent="0.15">
      <c r="A63" s="180" t="s">
        <v>34</v>
      </c>
      <c r="B63" s="180">
        <f>'将来負担比率（分子）の構造'!I$44</f>
        <v>1536</v>
      </c>
      <c r="C63" s="180"/>
      <c r="D63" s="180"/>
      <c r="E63" s="180">
        <f>'将来負担比率（分子）の構造'!J$44</f>
        <v>1368</v>
      </c>
      <c r="F63" s="180"/>
      <c r="G63" s="180"/>
      <c r="H63" s="180">
        <f>'将来負担比率（分子）の構造'!K$44</f>
        <v>1227</v>
      </c>
      <c r="I63" s="180"/>
      <c r="J63" s="180"/>
      <c r="K63" s="180">
        <f>'将来負担比率（分子）の構造'!L$44</f>
        <v>1096</v>
      </c>
      <c r="L63" s="180"/>
      <c r="M63" s="180"/>
      <c r="N63" s="180">
        <f>'将来負担比率（分子）の構造'!M$44</f>
        <v>978</v>
      </c>
      <c r="O63" s="180"/>
      <c r="P63" s="180"/>
    </row>
    <row r="64" spans="1:16" x14ac:dyDescent="0.15">
      <c r="A64" s="180" t="s">
        <v>33</v>
      </c>
      <c r="B64" s="180">
        <f>'将来負担比率（分子）の構造'!I$43</f>
        <v>2005</v>
      </c>
      <c r="C64" s="180"/>
      <c r="D64" s="180"/>
      <c r="E64" s="180">
        <f>'将来負担比率（分子）の構造'!J$43</f>
        <v>2048</v>
      </c>
      <c r="F64" s="180"/>
      <c r="G64" s="180"/>
      <c r="H64" s="180">
        <f>'将来負担比率（分子）の構造'!K$43</f>
        <v>2055</v>
      </c>
      <c r="I64" s="180"/>
      <c r="J64" s="180"/>
      <c r="K64" s="180">
        <f>'将来負担比率（分子）の構造'!L$43</f>
        <v>1296</v>
      </c>
      <c r="L64" s="180"/>
      <c r="M64" s="180"/>
      <c r="N64" s="180">
        <f>'将来負担比率（分子）の構造'!M$43</f>
        <v>1374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33045</v>
      </c>
      <c r="C66" s="180"/>
      <c r="D66" s="180"/>
      <c r="E66" s="180">
        <f>'将来負担比率（分子）の構造'!J$41</f>
        <v>31993</v>
      </c>
      <c r="F66" s="180"/>
      <c r="G66" s="180"/>
      <c r="H66" s="180">
        <f>'将来負担比率（分子）の構造'!K$41</f>
        <v>32887</v>
      </c>
      <c r="I66" s="180"/>
      <c r="J66" s="180"/>
      <c r="K66" s="180">
        <f>'将来負担比率（分子）の構造'!L$41</f>
        <v>33560</v>
      </c>
      <c r="L66" s="180"/>
      <c r="M66" s="180"/>
      <c r="N66" s="180">
        <f>'将来負担比率（分子）の構造'!M$41</f>
        <v>32725</v>
      </c>
      <c r="O66" s="180"/>
      <c r="P66" s="180"/>
    </row>
    <row r="67" spans="1:16" x14ac:dyDescent="0.15">
      <c r="A67" s="180" t="s">
        <v>75</v>
      </c>
      <c r="B67" s="180" t="e">
        <f>NA()</f>
        <v>#N/A</v>
      </c>
      <c r="C67" s="180">
        <f>IF(ISNUMBER('将来負担比率（分子）の構造'!I$53), IF('将来負担比率（分子）の構造'!I$53 &lt; 0, 0, '将来負担比率（分子）の構造'!I$53), NA())</f>
        <v>13476</v>
      </c>
      <c r="D67" s="180" t="e">
        <f>NA()</f>
        <v>#N/A</v>
      </c>
      <c r="E67" s="180" t="e">
        <f>NA()</f>
        <v>#N/A</v>
      </c>
      <c r="F67" s="180">
        <f>IF(ISNUMBER('将来負担比率（分子）の構造'!J$53), IF('将来負担比率（分子）の構造'!J$53 &lt; 0, 0, '将来負担比率（分子）の構造'!J$53), NA())</f>
        <v>12412</v>
      </c>
      <c r="G67" s="180" t="e">
        <f>NA()</f>
        <v>#N/A</v>
      </c>
      <c r="H67" s="180" t="e">
        <f>NA()</f>
        <v>#N/A</v>
      </c>
      <c r="I67" s="180">
        <f>IF(ISNUMBER('将来負担比率（分子）の構造'!K$53), IF('将来負担比率（分子）の構造'!K$53 &lt; 0, 0, '将来負担比率（分子）の構造'!K$53), NA())</f>
        <v>11563</v>
      </c>
      <c r="J67" s="180" t="e">
        <f>NA()</f>
        <v>#N/A</v>
      </c>
      <c r="K67" s="180" t="e">
        <f>NA()</f>
        <v>#N/A</v>
      </c>
      <c r="L67" s="180">
        <f>IF(ISNUMBER('将来負担比率（分子）の構造'!L$53), IF('将来負担比率（分子）の構造'!L$53 &lt; 0, 0, '将来負担比率（分子）の構造'!L$53), NA())</f>
        <v>10493</v>
      </c>
      <c r="M67" s="180" t="e">
        <f>NA()</f>
        <v>#N/A</v>
      </c>
      <c r="N67" s="180" t="e">
        <f>NA()</f>
        <v>#N/A</v>
      </c>
      <c r="O67" s="180">
        <f>IF(ISNUMBER('将来負担比率（分子）の構造'!M$53), IF('将来負担比率（分子）の構造'!M$53 &lt; 0, 0, '将来負担比率（分子）の構造'!M$53), NA())</f>
        <v>9356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2208</v>
      </c>
      <c r="C72" s="184">
        <f>基金残高に係る経年分析!G55</f>
        <v>2216</v>
      </c>
      <c r="D72" s="184">
        <f>基金残高に係る経年分析!H55</f>
        <v>2603</v>
      </c>
    </row>
    <row r="73" spans="1:16" x14ac:dyDescent="0.15">
      <c r="A73" s="183" t="s">
        <v>78</v>
      </c>
      <c r="B73" s="184">
        <f>基金残高に係る経年分析!F56</f>
        <v>403</v>
      </c>
      <c r="C73" s="184">
        <f>基金残高に係る経年分析!G56</f>
        <v>763</v>
      </c>
      <c r="D73" s="184">
        <f>基金残高に係る経年分析!H56</f>
        <v>2</v>
      </c>
    </row>
    <row r="74" spans="1:16" x14ac:dyDescent="0.15">
      <c r="A74" s="183" t="s">
        <v>79</v>
      </c>
      <c r="B74" s="184">
        <f>基金残高に係る経年分析!F57</f>
        <v>1435</v>
      </c>
      <c r="C74" s="184">
        <f>基金残高に係る経年分析!G57</f>
        <v>749</v>
      </c>
      <c r="D74" s="184">
        <f>基金残高に係る経年分析!H57</f>
        <v>650</v>
      </c>
    </row>
  </sheetData>
  <sheetProtection algorithmName="SHA-512" hashValue="6ji8LZllPs2o/9LtEDIy2FQIdK5ZawTucEUdOGf9PKh39xKqsQpUDhjO2bWnltpfgoY2k1O/4Lvl3L2Bs6bK5g==" saltValue="a8qYQMwa8rHSBCE4170S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2020-03-11T00:36:11Z</cp:lastPrinted>
  <dcterms:created xsi:type="dcterms:W3CDTF">2020-02-10T05:03:33Z</dcterms:created>
  <dcterms:modified xsi:type="dcterms:W3CDTF">2020-11-16T07:34:09Z</dcterms:modified>
  <cp:category/>
</cp:coreProperties>
</file>