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nklg056\Documents\09.各種報告・調査\H31\10.18  【財政状況資料集　作成依頼】　平成29年度財政状況資料集の作成について(2回目)\02 作成データ\"/>
    </mc:Choice>
  </mc:AlternateContent>
  <xr:revisionPtr revIDLastSave="0" documentId="13_ncr:1_{6BEC6604-A863-4C16-9133-CA1564EC57A2}"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P88" i="12"/>
  <c r="AF88"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C34" i="10"/>
  <c r="C35" i="10" s="1"/>
  <c r="C36" i="10" s="1"/>
  <c r="C37"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<sst xmlns="http://schemas.openxmlformats.org/spreadsheetml/2006/main" count="1164" uniqueCount="616">
  <si>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</si>
  <si>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</si>
  <si>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</si>
  <si>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</si>
  <si>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</si>
  <si>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</si>
  <si>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</si>
  <si>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</si>
  <si>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</si>
  <si>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</si>
  <si>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</si>
  <si>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</si>
  <si>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</si>
  <si>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</si>
  <si>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</si>
  <si>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</si>
  <si>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</si>
  <si>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</si>
  <si>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</si>
  <si>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</si>
  <si>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</si>
  <si>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</si>
  <si>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</si>
  <si>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</si>
  <si>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</si>
  <si>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</si>
  <si>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</si>
  <si>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</si>
  <si>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</si>
  <si>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</si>
  <si>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</si>
  <si>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</si>
  <si>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</si>
  <si>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</si>
  <si>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</si>
  <si>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</si>
  <si>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</si>
  <si>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</si>
  <si>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</si>
  <si>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</si>
  <si>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</si>
  <si>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</si>
  <si>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</si>
  <si>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</si>
  <si>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</si>
  <si>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</si>
  <si>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</si>
  <si>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</si>
  <si>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</si>
  <si>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</si>
  <si>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</si>
  <si>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</si>
  <si>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</si>
  <si>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</si>
  <si>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</si>
  <si>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</si>
  <si>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</si>
  <si>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</si>
  <si>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</si>
  <si>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</si>
  <si>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</si>
  <si>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</si>
  <si>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</si>
  <si>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</si>
  <si>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</si>
  <si>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</si>
  <si>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</si>
  <si>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</si>
  <si>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</si>
  <si>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</si>
  <si>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</si>
  <si>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</si>
  <si>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</si>
  <si>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</si>
  <si>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</si>
  <si>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</si>
  <si>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</si>
  <si>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</si>
  <si>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</si>
  <si>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</si>
  <si>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</si>
  <si>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</si>
  <si>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</si>
  <si>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</si>
  <si>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</si>
  <si>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</si>
  <si>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</si>
  <si>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</si>
  <si>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</si>
  <si>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</si>
  <si>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</si>
  <si>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</si>
  <si>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那智勝浦町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</si>
  <si>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</si>
  <si>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</si>
  <si>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</si>
  <si>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</si>
  <si>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</si>
  <si>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</si>
  <si>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</si>
  <si>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</si>
  <si>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</si>
  <si>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</si>
  <si>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</si>
  <si>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</si>
  <si>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</si>
  <si>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</si>
  <si>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</si>
  <si>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</si>
  <si>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</si>
  <si>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</si>
  <si>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</si>
  <si>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</si>
  <si>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</si>
  <si>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</si>
  <si>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</si>
  <si>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</si>
  <si>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</si>
  <si>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</si>
  <si>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</si>
  <si>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</si>
  <si>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</si>
  <si>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</si>
  <si>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</si>
  <si>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</si>
  <si>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</si>
  <si>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</si>
  <si>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</si>
  <si>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</si>
  <si>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</si>
  <si>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</si>
  <si>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</si>
  <si>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</si>
  <si>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</si>
  <si>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</si>
  <si>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</si>
  <si>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</si>
  <si>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</si>
  <si>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</si>
  <si>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</si>
  <si>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</si>
  <si>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</si>
  <si>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</si>
  <si>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</si>
  <si>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</si>
  <si>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</si>
  <si>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</si>
  <si>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</si>
  <si>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</si>
  <si>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</si>
  <si>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</si>
  <si>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</si>
  <si>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</si>
  <si>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</si>
  <si>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</si>
  <si>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</si>
  <si>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</si>
  <si>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</si>
  <si>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</si>
  <si>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</si>
  <si>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</si>
  <si>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</si>
  <si>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</si>
  <si>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</si>
  <si>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</si>
  <si>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</si>
  <si>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</si>
  <si>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</si>
  <si>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</si>
  <si>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</si>
  <si>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</si>
  <si>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</si>
  <si>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</si>
  <si>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</si>
  <si>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</si>
  <si>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</si>
  <si>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</si>
  <si>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</si>
  <si>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</si>
  <si>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</si>
  <si>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</si>
  <si>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</si>
  <si>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</si>
  <si>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</si>
  <si>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</si>
  <si>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</si>
  <si>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</si>
  <si>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</si>
  <si>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</si>
  <si>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</si>
  <si>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</si>
  <si>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</si>
  <si>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</si>
  <si>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</si>
  <si>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</si>
  <si>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</si>
  <si>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</si>
  <si>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</si>
  <si>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</si>
  <si>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</si>
  <si>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</si>
  <si>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</si>
  <si>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</si>
  <si>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</si>
  <si>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</si>
  <si>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</si>
  <si>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</si>
  <si>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</si>
  <si>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</si>
  <si>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</si>
  <si>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</si>
  <si>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和歌山県那智勝浦町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</si>
  <si>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</si>
  <si>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</si>
  <si>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</si>
  <si>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</si>
  <si>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</si>
  <si>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</si>
  <si>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</si>
  <si>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</si>
  <si>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</si>
  <si>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</si>
  <si>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</si>
  <si>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</si>
  <si>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</si>
  <si>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</si>
  <si>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</si>
  <si>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</si>
  <si>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</si>
  <si>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</si>
  <si>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</si>
  <si>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</si>
  <si>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</si>
  <si>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</si>
  <si>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</si>
  <si>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</si>
  <si>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</si>
  <si>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</si>
  <si>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</si>
  <si>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</si>
  <si>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</si>
  <si>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</si>
  <si>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</si>
  <si>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</si>
  <si>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</si>
  <si>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</si>
  <si>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</si>
  <si>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</si>
  <si>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</si>
  <si>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</si>
  <si>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</si>
  <si>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</si>
  <si>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</si>
  <si>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</si>
  <si>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</si>
  <si>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</si>
  <si>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</si>
  <si>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</si>
  <si>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</si>
  <si>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</si>
  <si>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</si>
  <si>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</si>
  <si>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</si>
  <si>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</si>
  <si>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</si>
  <si>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</si>
  <si>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</si>
  <si>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</si>
  <si>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</si>
  <si>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</si>
  <si>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</si>
  <si>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</si>
  <si>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</si>
  <si>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</si>
  <si>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</si>
  <si>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</si>
  <si>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</si>
  <si>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</si>
  <si>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</si>
  <si>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</si>
  <si>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</si>
  <si>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</si>
  <si>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</si>
  <si>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</si>
  <si>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</si>
  <si>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</si>
  <si>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</si>
  <si>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</si>
  <si>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</si>
  <si>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</si>
  <si>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</si>
  <si>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</si>
  <si>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</si>
  <si>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</si>
  <si>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</si>
  <si>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</si>
  <si>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</si>
  <si>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</si>
  <si>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</si>
  <si>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</si>
  <si>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</si>
  <si>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</si>
  <si>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</si>
  <si>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</si>
  <si>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</si>
  <si>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</si>
  <si>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</si>
  <si>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</si>
  <si>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</si>
  <si>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</si>
  <si>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</si>
  <si>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</si>
  <si>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</si>
  <si>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</si>
  <si>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</si>
  <si>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</si>
  <si>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</si>
  <si>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</si>
  <si>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</si>
  <si>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</si>
  <si>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</si>
  <si>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</si>
  <si>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</si>
  <si>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</si>
  <si>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</si>
  <si>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</si>
  <si>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</si>
  <si>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</si>
  <si>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</si>
  <si>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</si>
  <si>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</si>
  <si>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</si>
  <si>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</si>
  <si>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</si>
  <si>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</si>
  <si>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</si>
  <si>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</si>
  <si>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</si>
  <si>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</si>
  <si>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</si>
  <si>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</si>
  <si>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</si>
  <si>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</si>
  <si>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</si>
  <si>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</si>
  <si>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</si>
  <si>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</si>
  <si>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</si>
  <si>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</si>
  <si>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</si>
  <si>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</si>
  <si>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</si>
  <si>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</si>
  <si>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</si>
  <si>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</si>
  <si>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</si>
  <si>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</si>
  <si>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</si>
  <si>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</si>
  <si>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</si>
  <si>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</si>
  <si>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和歌山県那智勝浦町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</si>
  <si>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</si>
  <si>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</si>
  <si>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</si>
  <si>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</si>
  <si>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</si>
  <si>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</si>
  <si>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</si>
  <si>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</si>
  <si>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</si>
  <si>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</si>
  <si>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</si>
  <si>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</si>
  <si>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</si>
  <si>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</si>
  <si>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</si>
  <si>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</si>
  <si>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</si>
  <si>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</si>
  <si>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</si>
  <si>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</si>
  <si>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住宅宅地資金貸付事業費特別会計</t>
    <phoneticPr fontId="5"/>
  </si>
  <si>
    <t>土地取得事業費特別会計</t>
    <phoneticPr fontId="5"/>
  </si>
  <si>
    <t>-</t>
    <phoneticPr fontId="5"/>
  </si>
  <si>
    <t>育英奨学金貸与事業費特別会計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</si>
  <si>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</si>
  <si>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</si>
  <si>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</si>
  <si>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</si>
  <si>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</si>
  <si>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</si>
  <si>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</si>
  <si>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</si>
  <si>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</si>
  <si>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</si>
  <si>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</si>
  <si>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</si>
  <si>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</si>
  <si>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</si>
  <si>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</si>
  <si>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後期高齢者医療事業費特別会計</t>
    <phoneticPr fontId="5"/>
  </si>
  <si>
    <t>介護保険事業費特別会計</t>
    <phoneticPr fontId="5"/>
  </si>
  <si>
    <t>通所介護事業費特別会計</t>
    <phoneticPr fontId="5"/>
  </si>
  <si>
    <t>-</t>
    <phoneticPr fontId="5"/>
  </si>
  <si>
    <t>介護認定審査会共同設置事業費特別会計</t>
    <phoneticPr fontId="5"/>
  </si>
  <si>
    <t>水道事業会計</t>
    <phoneticPr fontId="5"/>
  </si>
  <si>
    <t>法適用企業</t>
    <phoneticPr fontId="5"/>
  </si>
  <si>
    <t>町立温泉病院事業会計</t>
    <phoneticPr fontId="5"/>
  </si>
  <si>
    <t>法適用企業</t>
    <phoneticPr fontId="5"/>
  </si>
  <si>
    <t>下水道事業費特別会計</t>
    <phoneticPr fontId="5"/>
  </si>
  <si>
    <t>法非適用企業</t>
    <phoneticPr fontId="5"/>
  </si>
  <si>
    <t>勝浦地方卸売市場事業費特別会計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</si>
  <si>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</si>
  <si>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</si>
  <si>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</si>
  <si>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</si>
  <si>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</si>
  <si>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</si>
  <si>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</si>
  <si>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</si>
  <si>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</si>
  <si>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</si>
  <si>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</si>
  <si>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</si>
  <si>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</si>
  <si>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</si>
  <si>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</si>
  <si>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</si>
  <si>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</si>
  <si>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</si>
  <si>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</si>
  <si>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</si>
  <si>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</si>
  <si>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</si>
  <si>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</si>
  <si>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</si>
  <si>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</si>
  <si>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</si>
  <si>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</si>
  <si>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</si>
  <si>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</si>
  <si>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</si>
  <si>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</si>
  <si>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</si>
  <si>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</si>
  <si>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</si>
  <si>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</si>
  <si>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</si>
  <si>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</si>
  <si>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</si>
  <si>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</si>
  <si>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</si>
  <si>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</si>
  <si>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</si>
  <si>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</si>
  <si>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</si>
  <si>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</si>
  <si>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</si>
  <si>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</si>
  <si>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</si>
  <si>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</si>
  <si>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</si>
  <si>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</si>
  <si>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</si>
  <si>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</si>
  <si>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</si>
  <si>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</si>
  <si>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</si>
  <si>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</si>
  <si>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</si>
  <si>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</si>
  <si>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</si>
  <si>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</si>
  <si>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町立温泉病院事業会計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</si>
  <si>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</si>
  <si>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</si>
  <si>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</si>
  <si>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</si>
  <si>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下水道事業費特別会計</t>
    <phoneticPr fontId="5"/>
  </si>
  <si>
    <t>(Ｆ)</t>
    <phoneticPr fontId="5"/>
  </si>
  <si>
    <t>通所介護事業費特別会計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</si>
  <si>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</si>
  <si>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</si>
  <si>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</si>
  <si>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</si>
  <si>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</si>
  <si>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</si>
  <si>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</si>
  <si>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</si>
  <si>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</si>
  <si>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</si>
  <si>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</si>
  <si>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</si>
  <si>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</si>
  <si>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</si>
  <si>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</si>
  <si>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</si>
  <si>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</si>
  <si>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</si>
  <si>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</si>
  <si>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</si>
  <si>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</si>
  <si>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</si>
  <si>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</si>
  <si>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</si>
  <si>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</si>
  <si>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</si>
  <si>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</si>
  <si>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</si>
  <si>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</si>
  <si>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</si>
  <si>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</si>
  <si>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</si>
  <si>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</si>
  <si>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</si>
  <si>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</si>
  <si>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</si>
  <si>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</si>
  <si>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</si>
  <si>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</si>
  <si>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</si>
  <si>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</si>
  <si>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</si>
  <si>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</si>
  <si>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</si>
  <si>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</si>
  <si>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</si>
  <si>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</si>
  <si>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</si>
  <si>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</si>
  <si>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</si>
  <si>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</si>
  <si>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</si>
  <si>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</si>
  <si>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</si>
  <si>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</si>
  <si>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</si>
  <si>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</si>
  <si>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</si>
  <si>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</si>
  <si>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</si>
  <si>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</si>
  <si>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</si>
  <si>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</si>
  <si>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</si>
  <si>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</si>
  <si>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</si>
  <si>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</si>
  <si>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</si>
  <si>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</si>
  <si>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</si>
  <si>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</si>
  <si>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</si>
  <si>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</si>
  <si>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</si>
  <si>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</si>
  <si>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</si>
  <si>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</si>
  <si>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</si>
  <si>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</si>
  <si>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</si>
  <si>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</si>
  <si>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</si>
  <si>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</si>
  <si>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</si>
  <si>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</si>
  <si>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2.97</t>
  </si>
  <si>
    <t>水道事業会計</t>
  </si>
  <si>
    <t>町立温泉病院事業会計</t>
  </si>
  <si>
    <t>一般会計</t>
  </si>
  <si>
    <t>国民健康保険事業費特別会計</t>
  </si>
  <si>
    <t>介護保険事業費特別会計</t>
  </si>
  <si>
    <t>勝浦地方卸売市場事業費特別会計</t>
  </si>
  <si>
    <t>住宅宅地資金貸付事業費特別会計</t>
  </si>
  <si>
    <t>育英奨学金貸与事業費特別会計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</si>
  <si>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</si>
  <si>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</si>
  <si>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11"/>
  </si>
  <si>
    <t>紀南学園事務組合</t>
    <rPh sb="0" eb="2">
      <t>キナン</t>
    </rPh>
    <rPh sb="2" eb="4">
      <t>ガクエン</t>
    </rPh>
    <rPh sb="4" eb="6">
      <t>ジム</t>
    </rPh>
    <rPh sb="6" eb="8">
      <t>クミアイ</t>
    </rPh>
    <phoneticPr fontId="11"/>
  </si>
  <si>
    <t>東牟婁郡町村新宮市老人福祉施設事務組合（一般会計）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イッパン</t>
    </rPh>
    <rPh sb="22" eb="24">
      <t>カイケイ</t>
    </rPh>
    <phoneticPr fontId="11"/>
  </si>
  <si>
    <t>東牟婁郡町村新宮市老人福祉施設事務組合（特別会計）</t>
    <rPh sb="0" eb="3">
      <t>ヒガシムロ</t>
    </rPh>
    <rPh sb="3" eb="4">
      <t>グン</t>
    </rPh>
    <rPh sb="4" eb="6">
      <t>チョウソン</t>
    </rPh>
    <rPh sb="6" eb="9">
      <t>シングウシ</t>
    </rPh>
    <rPh sb="9" eb="11">
      <t>ロウジン</t>
    </rPh>
    <rPh sb="11" eb="13">
      <t>フクシ</t>
    </rPh>
    <rPh sb="13" eb="15">
      <t>シセツ</t>
    </rPh>
    <rPh sb="15" eb="17">
      <t>ジム</t>
    </rPh>
    <rPh sb="17" eb="19">
      <t>クミアイ</t>
    </rPh>
    <rPh sb="20" eb="22">
      <t>トクベツ</t>
    </rPh>
    <rPh sb="22" eb="24">
      <t>カイケイ</t>
    </rPh>
    <phoneticPr fontId="11"/>
  </si>
  <si>
    <t>那智勝浦町・太地町環境衛生施設一部事務組合</t>
    <rPh sb="0" eb="5">
      <t>ナチカツウラチョウ</t>
    </rPh>
    <rPh sb="6" eb="9">
      <t>タイジチョウ</t>
    </rPh>
    <rPh sb="9" eb="11">
      <t>カンキョウ</t>
    </rPh>
    <rPh sb="11" eb="13">
      <t>エイセイ</t>
    </rPh>
    <rPh sb="13" eb="15">
      <t>シセツ</t>
    </rPh>
    <rPh sb="15" eb="17">
      <t>イチブ</t>
    </rPh>
    <rPh sb="17" eb="19">
      <t>ジム</t>
    </rPh>
    <rPh sb="19" eb="21">
      <t>クミアイ</t>
    </rPh>
    <phoneticPr fontId="11"/>
  </si>
  <si>
    <t>新宮周辺広域市町村圏事務組合（一般会計）</t>
    <rPh sb="0" eb="2">
      <t>シングウ</t>
    </rPh>
    <rPh sb="2" eb="4">
      <t>シュウヘン</t>
    </rPh>
    <rPh sb="4" eb="6">
      <t>コウイキ</t>
    </rPh>
    <rPh sb="6" eb="9">
      <t>シチョウソン</t>
    </rPh>
    <rPh sb="9" eb="10">
      <t>ケン</t>
    </rPh>
    <rPh sb="10" eb="12">
      <t>ジム</t>
    </rPh>
    <rPh sb="12" eb="14">
      <t>クミアイ</t>
    </rPh>
    <rPh sb="15" eb="17">
      <t>イッパン</t>
    </rPh>
    <rPh sb="17" eb="19">
      <t>カイケイ</t>
    </rPh>
    <phoneticPr fontId="11"/>
  </si>
  <si>
    <t>新宮周辺広域市町村圏事務組合（特別会計）</t>
    <rPh sb="0" eb="2">
      <t>シングウ</t>
    </rPh>
    <rPh sb="2" eb="4">
      <t>シュウヘン</t>
    </rPh>
    <rPh sb="4" eb="6">
      <t>コウイキ</t>
    </rPh>
    <rPh sb="6" eb="9">
      <t>シチョウソン</t>
    </rPh>
    <rPh sb="9" eb="10">
      <t>ケン</t>
    </rPh>
    <rPh sb="10" eb="12">
      <t>ジム</t>
    </rPh>
    <rPh sb="12" eb="14">
      <t>クミアイ</t>
    </rPh>
    <rPh sb="15" eb="17">
      <t>トクベツ</t>
    </rPh>
    <rPh sb="17" eb="19">
      <t>カイケイ</t>
    </rPh>
    <phoneticPr fontId="11"/>
  </si>
  <si>
    <t>和歌山地方税回収機構</t>
    <rPh sb="0" eb="3">
      <t>ワカヤマ</t>
    </rPh>
    <rPh sb="3" eb="6">
      <t>チホウゼイ</t>
    </rPh>
    <rPh sb="6" eb="8">
      <t>カイシュウ</t>
    </rPh>
    <rPh sb="8" eb="10">
      <t>キコウ</t>
    </rPh>
    <phoneticPr fontId="11"/>
  </si>
  <si>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11"/>
  </si>
  <si>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1"/>
  </si>
  <si>
    <t>紀南環境広域施設組合</t>
    <rPh sb="0" eb="2">
      <t>キナン</t>
    </rPh>
    <rPh sb="2" eb="4">
      <t>カンキョウ</t>
    </rPh>
    <rPh sb="4" eb="6">
      <t>コウイキ</t>
    </rPh>
    <rPh sb="6" eb="8">
      <t>シセツ</t>
    </rPh>
    <rPh sb="8" eb="10">
      <t>クミアイ</t>
    </rPh>
    <phoneticPr fontId="11"/>
  </si>
  <si>
    <t>-</t>
    <phoneticPr fontId="2"/>
  </si>
  <si>
    <t>-</t>
    <phoneticPr fontId="2"/>
  </si>
  <si>
    <t>-</t>
    <phoneticPr fontId="2"/>
  </si>
  <si>
    <t>那智勝浦冷蔵株式会社</t>
    <rPh sb="0" eb="4">
      <t>ナチカツウラ</t>
    </rPh>
    <rPh sb="4" eb="6">
      <t>レイゾウ</t>
    </rPh>
    <rPh sb="6" eb="10">
      <t>カブシキガイシャ</t>
    </rPh>
    <phoneticPr fontId="2"/>
  </si>
  <si>
    <t>-</t>
    <phoneticPr fontId="2"/>
  </si>
  <si>
    <t>-</t>
    <phoneticPr fontId="2"/>
  </si>
  <si>
    <t>-</t>
    <phoneticPr fontId="2"/>
  </si>
  <si>
    <t>-</t>
    <phoneticPr fontId="2"/>
  </si>
  <si>
    <t>-</t>
    <phoneticPr fontId="2"/>
  </si>
  <si>
    <t>-</t>
    <phoneticPr fontId="2"/>
  </si>
  <si>
    <t>まちづくり応援基金</t>
    <rPh sb="5" eb="7">
      <t>オウエン</t>
    </rPh>
    <rPh sb="7" eb="9">
      <t>キキン</t>
    </rPh>
    <phoneticPr fontId="11"/>
  </si>
  <si>
    <t>公共施設整備基金</t>
    <rPh sb="0" eb="2">
      <t>コウキョウ</t>
    </rPh>
    <rPh sb="2" eb="4">
      <t>シセツ</t>
    </rPh>
    <rPh sb="4" eb="6">
      <t>セイビ</t>
    </rPh>
    <rPh sb="6" eb="8">
      <t>キキン</t>
    </rPh>
    <phoneticPr fontId="11"/>
  </si>
  <si>
    <t>福祉基金</t>
    <phoneticPr fontId="11"/>
  </si>
  <si>
    <t>那智の滝源流水資源保全基金</t>
    <rPh sb="7" eb="9">
      <t>シゲン</t>
    </rPh>
    <phoneticPr fontId="11"/>
  </si>
  <si>
    <t>奨学基金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</si>
  <si>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</si>
  <si>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</si>
  <si>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</si>
  <si>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上昇しており、平成28年度から類似団体の平均値を上回っているが、主な要因としては地方債残高の増加が考えられる。また、有形固定資産減価償却率についても類似団体の平均値を上回っており、施設等の老朽化が類似団体と比べると進んでいることが分かる。今後も大規模事業を多数実施する予定となっており、多額の地方債発行が見込まれるため、将来負担比率の上昇が予想されるが、限られた財源の中で計画的に施設等を更新していく必要がある。</t>
    <rPh sb="42" eb="43">
      <t>オモ</t>
    </rPh>
    <rPh sb="44" eb="46">
      <t>ヨウイン</t>
    </rPh>
    <rPh sb="50" eb="53">
      <t>チホウサイ</t>
    </rPh>
    <rPh sb="53" eb="54">
      <t>ザン</t>
    </rPh>
    <rPh sb="54" eb="55">
      <t>ダカ</t>
    </rPh>
    <rPh sb="56" eb="58">
      <t>ゾウカ</t>
    </rPh>
    <rPh sb="59" eb="60">
      <t>カンガ</t>
    </rPh>
    <rPh sb="125" eb="126">
      <t>ワ</t>
    </rPh>
    <rPh sb="177" eb="179">
      <t>ジョウショウ</t>
    </rPh>
    <rPh sb="180" eb="182">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</si>
  <si>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</si>
  <si>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</si>
  <si>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</si>
  <si>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</si>
  <si>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</si>
  <si>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</si>
  <si>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実質公債費比率は類似団体の平均値を下回っているが、将来負担比率は平成28年度から類似団体の平均値を上回っている。これは、地方債残高の増加が主な要因と考えられる。
　今後、本町では過疎対策事業やその他大規模事業の実施により、地方債現在高及び公債費が増加するため、将来負担比率及び実質公債費比率は悪化する見込みである。新規事業の抑制・分散化や交付税算入率の有利な起債の活用等により、将来負担比率及び実質公債費比率の悪化を抑制する必要がある。</t>
    <rPh sb="71" eb="72">
      <t>オモ</t>
    </rPh>
    <rPh sb="73" eb="75">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</si>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</sst>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9FC6FC-9701-4FA6-BBB8-955189DCDE0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DB2D-434D-B5BA-82619DBC2E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133237</c:v>
                </c:pt>
                <c:pt idx="1">
                  <c:v>97232</c:v>
                </c:pt>
                <c:pt idx="2">
                  <c:v>70820</c:v>
                </c:pt>
                <c:pt idx="3">
                  <c:v>51832</c:v>
                </c:pt>
                <c:pt idx="4">
                  <c:v>36985</c:v>
                </c:pt>
              </c:numCache>
            </c:numRef>
          </c:val>
          <c:smooth val="0"/>
          <c:extLst>
            <c:ext xmlns:c16="http://schemas.microsoft.com/office/drawing/2014/chart" uri="{C3380CC4-5D6E-409C-BE32-E72D297353CC}">
              <c16:uniqueId val="{00000001-DB2D-434D-B5BA-82619DBC2EA3}"/>
            </c:ext>
          </c:extLst>
        </c:ser>
        <c:dLbls>
          <c:showLegendKey val="0"/>
          <c:showVal val="0"/>
          <c:showCatName val="0"/>
          <c:showSerName val="0"/>
          <c:showPercent val="0"/>
          <c:showBubbleSize val="0"/>
        </c:dLbls>
        <c:marker val="1"/>
        <c:smooth val="0"/>
        <c:axId val="146389248"/>
        <c:axId val="145494400"/>
      </c:lineChart>
      <c:catAx>
        <c:axId val="146389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494400"/>
        <c:crosses val="autoZero"/>
        <c:auto val="1"/>
        <c:lblAlgn val="ctr"/>
        <c:lblOffset val="100"/>
        <c:tickLblSkip val="1"/>
        <c:tickMarkSkip val="1"/>
        <c:noMultiLvlLbl val="0"/>
      </c:catAx>
      <c:valAx>
        <c:axId val="145494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389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3.52</c:v>
                </c:pt>
                <c:pt idx="1">
                  <c:v>4.57</c:v>
                </c:pt>
                <c:pt idx="2">
                  <c:v>3.6</c:v>
                </c:pt>
                <c:pt idx="3">
                  <c:v>3.34</c:v>
                </c:pt>
                <c:pt idx="4">
                  <c:v>1.42</c:v>
                </c:pt>
              </c:numCache>
            </c:numRef>
          </c:val>
          <c:extLst>
            <c:ext xmlns:c16="http://schemas.microsoft.com/office/drawing/2014/chart" uri="{C3380CC4-5D6E-409C-BE32-E72D297353CC}">
              <c16:uniqueId val="{00000000-4548-457B-ACD0-E547948F90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17.54</c:v>
                </c:pt>
                <c:pt idx="1">
                  <c:v>17.62</c:v>
                </c:pt>
                <c:pt idx="2">
                  <c:v>20.149999999999999</c:v>
                </c:pt>
                <c:pt idx="3">
                  <c:v>21.29</c:v>
                </c:pt>
                <c:pt idx="4">
                  <c:v>20.39</c:v>
                </c:pt>
              </c:numCache>
            </c:numRef>
          </c:val>
          <c:extLst>
            <c:ext xmlns:c16="http://schemas.microsoft.com/office/drawing/2014/chart" uri="{C3380CC4-5D6E-409C-BE32-E72D297353CC}">
              <c16:uniqueId val="{00000001-4548-457B-ACD0-E547948F9013}"/>
            </c:ext>
          </c:extLst>
        </c:ser>
        <c:dLbls>
          <c:showLegendKey val="0"/>
          <c:showVal val="0"/>
          <c:showCatName val="0"/>
          <c:showSerName val="0"/>
          <c:showPercent val="0"/>
          <c:showBubbleSize val="0"/>
        </c:dLbls>
        <c:gapWidth val="250"/>
        <c:overlap val="100"/>
        <c:axId val="232435072"/>
        <c:axId val="23244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c:v>
                </c:pt>
                <c:pt idx="1">
                  <c:v>1.04</c:v>
                </c:pt>
                <c:pt idx="2">
                  <c:v>2.29</c:v>
                </c:pt>
                <c:pt idx="3">
                  <c:v>0.77</c:v>
                </c:pt>
                <c:pt idx="4">
                  <c:v>-2.97</c:v>
                </c:pt>
              </c:numCache>
            </c:numRef>
          </c:val>
          <c:smooth val="0"/>
          <c:extLst>
            <c:ext xmlns:c16="http://schemas.microsoft.com/office/drawing/2014/chart" uri="{C3380CC4-5D6E-409C-BE32-E72D297353CC}">
              <c16:uniqueId val="{00000002-4548-457B-ACD0-E547948F9013}"/>
            </c:ext>
          </c:extLst>
        </c:ser>
        <c:dLbls>
          <c:showLegendKey val="0"/>
          <c:showVal val="0"/>
          <c:showCatName val="0"/>
          <c:showSerName val="0"/>
          <c:showPercent val="0"/>
          <c:showBubbleSize val="0"/>
        </c:dLbls>
        <c:marker val="1"/>
        <c:smooth val="0"/>
        <c:axId val="232435072"/>
        <c:axId val="232441344"/>
      </c:lineChart>
      <c:catAx>
        <c:axId val="2324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441344"/>
        <c:crosses val="autoZero"/>
        <c:auto val="1"/>
        <c:lblAlgn val="ctr"/>
        <c:lblOffset val="100"/>
        <c:tickLblSkip val="1"/>
        <c:tickMarkSkip val="1"/>
        <c:noMultiLvlLbl val="0"/>
      </c:catAx>
      <c:valAx>
        <c:axId val="23244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4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1.3</c:v>
                </c:pt>
                <c:pt idx="2">
                  <c:v>#N/A</c:v>
                </c:pt>
                <c:pt idx="3">
                  <c:v>0.88</c:v>
                </c:pt>
                <c:pt idx="4">
                  <c:v>#N/A</c:v>
                </c:pt>
                <c:pt idx="5">
                  <c:v>0.73</c:v>
                </c:pt>
                <c:pt idx="6">
                  <c:v>#N/A</c:v>
                </c:pt>
                <c:pt idx="7">
                  <c:v>0.9</c:v>
                </c:pt>
                <c:pt idx="8">
                  <c:v>#N/A</c:v>
                </c:pt>
                <c:pt idx="9">
                  <c:v>0</c:v>
                </c:pt>
              </c:numCache>
            </c:numRef>
          </c:val>
          <c:extLst>
            <c:ext xmlns:c16="http://schemas.microsoft.com/office/drawing/2014/chart" uri="{C3380CC4-5D6E-409C-BE32-E72D297353CC}">
              <c16:uniqueId val="{00000000-BA33-451F-B592-A0C98AAB9A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33-451F-B592-A0C98AAB9AFE}"/>
            </c:ext>
          </c:extLst>
        </c:ser>
        <c:ser>
          <c:idx val="2"/>
          <c:order val="2"/>
          <c:tx>
            <c:strRef>
              <c:f>データシート!$A$29</c:f>
              <c:strCache>
                <c:ptCount val="1"/>
                <c:pt idx="0">
                  <c:v>育英奨学金貸与事業費特別会計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BA33-451F-B592-A0C98AAB9AFE}"/>
            </c:ext>
          </c:extLst>
        </c:ser>
        <c:ser>
          <c:idx val="3"/>
          <c:order val="3"/>
          <c:tx>
            <c:strRef>
              <c:f>データシート!$A$30</c:f>
              <c:strCache>
                <c:ptCount val="1"/>
                <c:pt idx="0">
                  <c:v>住宅宅地資金貸付事業費特別会計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0.05</c:v>
                </c:pt>
                <c:pt idx="4">
                  <c:v>#N/A</c:v>
                </c:pt>
                <c:pt idx="5">
                  <c:v>0.03</c:v>
                </c:pt>
                <c:pt idx="6">
                  <c:v>#N/A</c:v>
                </c:pt>
                <c:pt idx="7">
                  <c:v>0.02</c:v>
                </c:pt>
                <c:pt idx="8">
                  <c:v>#N/A</c:v>
                </c:pt>
                <c:pt idx="9">
                  <c:v>0.02</c:v>
                </c:pt>
              </c:numCache>
            </c:numRef>
          </c:val>
          <c:extLst>
            <c:ext xmlns:c16="http://schemas.microsoft.com/office/drawing/2014/chart" uri="{C3380CC4-5D6E-409C-BE32-E72D297353CC}">
              <c16:uniqueId val="{00000003-BA33-451F-B592-A0C98AAB9AFE}"/>
            </c:ext>
          </c:extLst>
        </c:ser>
        <c:ser>
          <c:idx val="4"/>
          <c:order val="4"/>
          <c:tx>
            <c:strRef>
              <c:f>データシート!$A$31</c:f>
              <c:strCache>
                <c:ptCount val="1"/>
                <c:pt idx="0">
                  <c:v>勝浦地方卸売市場事業費特別会計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0.01</c:v>
                </c:pt>
                <c:pt idx="8">
                  <c:v>#N/A</c:v>
                </c:pt>
                <c:pt idx="9">
                  <c:v>0.03</c:v>
                </c:pt>
              </c:numCache>
            </c:numRef>
          </c:val>
          <c:extLst>
            <c:ext xmlns:c16="http://schemas.microsoft.com/office/drawing/2014/chart" uri="{C3380CC4-5D6E-409C-BE32-E72D297353CC}">
              <c16:uniqueId val="{00000004-BA33-451F-B592-A0C98AAB9AFE}"/>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0.72</c:v>
                </c:pt>
                <c:pt idx="4">
                  <c:v>#N/A</c:v>
                </c:pt>
                <c:pt idx="5">
                  <c:v>7.0000000000000007E-2</c:v>
                </c:pt>
                <c:pt idx="6">
                  <c:v>#N/A</c:v>
                </c:pt>
                <c:pt idx="7">
                  <c:v>1.47</c:v>
                </c:pt>
                <c:pt idx="8">
                  <c:v>#N/A</c:v>
                </c:pt>
                <c:pt idx="9">
                  <c:v>0.65</c:v>
                </c:pt>
              </c:numCache>
            </c:numRef>
          </c:val>
          <c:extLst>
            <c:ext xmlns:c16="http://schemas.microsoft.com/office/drawing/2014/chart" uri="{C3380CC4-5D6E-409C-BE32-E72D297353CC}">
              <c16:uniqueId val="{00000005-BA33-451F-B592-A0C98AAB9AFE}"/>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0.34</c:v>
                </c:pt>
                <c:pt idx="4">
                  <c:v>#N/A</c:v>
                </c:pt>
                <c:pt idx="5">
                  <c:v>0.02</c:v>
                </c:pt>
                <c:pt idx="6">
                  <c:v>#N/A</c:v>
                </c:pt>
                <c:pt idx="7">
                  <c:v>0.38</c:v>
                </c:pt>
                <c:pt idx="8">
                  <c:v>#N/A</c:v>
                </c:pt>
                <c:pt idx="9">
                  <c:v>0.71</c:v>
                </c:pt>
              </c:numCache>
            </c:numRef>
          </c:val>
          <c:extLst>
            <c:ext xmlns:c16="http://schemas.microsoft.com/office/drawing/2014/chart" uri="{C3380CC4-5D6E-409C-BE32-E72D297353CC}">
              <c16:uniqueId val="{00000006-BA33-451F-B592-A0C98AAB9A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3.44</c:v>
                </c:pt>
                <c:pt idx="2">
                  <c:v>#N/A</c:v>
                </c:pt>
                <c:pt idx="3">
                  <c:v>4.5</c:v>
                </c:pt>
                <c:pt idx="4">
                  <c:v>#N/A</c:v>
                </c:pt>
                <c:pt idx="5">
                  <c:v>3.55</c:v>
                </c:pt>
                <c:pt idx="6">
                  <c:v>#N/A</c:v>
                </c:pt>
                <c:pt idx="7">
                  <c:v>3.31</c:v>
                </c:pt>
                <c:pt idx="8">
                  <c:v>#N/A</c:v>
                </c:pt>
                <c:pt idx="9">
                  <c:v>1.38</c:v>
                </c:pt>
              </c:numCache>
            </c:numRef>
          </c:val>
          <c:extLst>
            <c:ext xmlns:c16="http://schemas.microsoft.com/office/drawing/2014/chart" uri="{C3380CC4-5D6E-409C-BE32-E72D297353CC}">
              <c16:uniqueId val="{00000007-BA33-451F-B592-A0C98AAB9AFE}"/>
            </c:ext>
          </c:extLst>
        </c:ser>
        <c:ser>
          <c:idx val="8"/>
          <c:order val="8"/>
          <c:tx>
            <c:strRef>
              <c:f>データシート!$A$35</c:f>
              <c:strCache>
                <c:ptCount val="1"/>
                <c:pt idx="0">
                  <c:v>町立温泉病院事業会計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8.83</c:v>
                </c:pt>
                <c:pt idx="2">
                  <c:v>#N/A</c:v>
                </c:pt>
                <c:pt idx="3">
                  <c:v>8.35</c:v>
                </c:pt>
                <c:pt idx="4">
                  <c:v>#N/A</c:v>
                </c:pt>
                <c:pt idx="5">
                  <c:v>8.9499999999999993</c:v>
                </c:pt>
                <c:pt idx="6">
                  <c:v>#N/A</c:v>
                </c:pt>
                <c:pt idx="7">
                  <c:v>10.44</c:v>
                </c:pt>
                <c:pt idx="8">
                  <c:v>#N/A</c:v>
                </c:pt>
                <c:pt idx="9">
                  <c:v>5</c:v>
                </c:pt>
              </c:numCache>
            </c:numRef>
          </c:val>
          <c:extLst>
            <c:ext xmlns:c16="http://schemas.microsoft.com/office/drawing/2014/chart" uri="{C3380CC4-5D6E-409C-BE32-E72D297353CC}">
              <c16:uniqueId val="{00000008-BA33-451F-B592-A0C98AAB9A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5.82</c:v>
                </c:pt>
                <c:pt idx="2">
                  <c:v>#N/A</c:v>
                </c:pt>
                <c:pt idx="3">
                  <c:v>8.66</c:v>
                </c:pt>
                <c:pt idx="4">
                  <c:v>#N/A</c:v>
                </c:pt>
                <c:pt idx="5">
                  <c:v>9.83</c:v>
                </c:pt>
                <c:pt idx="6">
                  <c:v>#N/A</c:v>
                </c:pt>
                <c:pt idx="7">
                  <c:v>10.47</c:v>
                </c:pt>
                <c:pt idx="8">
                  <c:v>#N/A</c:v>
                </c:pt>
                <c:pt idx="9">
                  <c:v>12.46</c:v>
                </c:pt>
              </c:numCache>
            </c:numRef>
          </c:val>
          <c:extLst>
            <c:ext xmlns:c16="http://schemas.microsoft.com/office/drawing/2014/chart" uri="{C3380CC4-5D6E-409C-BE32-E72D297353CC}">
              <c16:uniqueId val="{00000009-BA33-451F-B592-A0C98AAB9AFE}"/>
            </c:ext>
          </c:extLst>
        </c:ser>
        <c:dLbls>
          <c:showLegendKey val="0"/>
          <c:showVal val="0"/>
          <c:showCatName val="0"/>
          <c:showSerName val="0"/>
          <c:showPercent val="0"/>
          <c:showBubbleSize val="0"/>
        </c:dLbls>
        <c:gapWidth val="150"/>
        <c:overlap val="100"/>
        <c:axId val="232578048"/>
        <c:axId val="232588032"/>
      </c:barChart>
      <c:catAx>
        <c:axId val="23257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588032"/>
        <c:crosses val="autoZero"/>
        <c:auto val="1"/>
        <c:lblAlgn val="ctr"/>
        <c:lblOffset val="100"/>
        <c:tickLblSkip val="1"/>
        <c:tickMarkSkip val="1"/>
        <c:noMultiLvlLbl val="0"/>
      </c:catAx>
      <c:valAx>
        <c:axId val="23258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57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532</c:v>
                </c:pt>
                <c:pt idx="5">
                  <c:v>588</c:v>
                </c:pt>
                <c:pt idx="8">
                  <c:v>589</c:v>
                </c:pt>
                <c:pt idx="11">
                  <c:v>596</c:v>
                </c:pt>
                <c:pt idx="14">
                  <c:v>601</c:v>
                </c:pt>
              </c:numCache>
            </c:numRef>
          </c:val>
          <c:extLst>
            <c:ext xmlns:c16="http://schemas.microsoft.com/office/drawing/2014/chart" uri="{C3380CC4-5D6E-409C-BE32-E72D297353CC}">
              <c16:uniqueId val="{00000000-5AB5-40F4-9F5B-590BE2DE96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B5-40F4-9F5B-590BE2DE96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105</c:v>
                </c:pt>
                <c:pt idx="12">
                  <c:v>0</c:v>
                </c:pt>
              </c:numCache>
            </c:numRef>
          </c:val>
          <c:extLst>
            <c:ext xmlns:c16="http://schemas.microsoft.com/office/drawing/2014/chart" uri="{C3380CC4-5D6E-409C-BE32-E72D297353CC}">
              <c16:uniqueId val="{00000002-5AB5-40F4-9F5B-590BE2DE96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B5-40F4-9F5B-590BE2DE96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c:v>
                </c:pt>
                <c:pt idx="3">
                  <c:v>39</c:v>
                </c:pt>
                <c:pt idx="6">
                  <c:v>46</c:v>
                </c:pt>
                <c:pt idx="9">
                  <c:v>48</c:v>
                </c:pt>
                <c:pt idx="12">
                  <c:v>52</c:v>
                </c:pt>
              </c:numCache>
            </c:numRef>
          </c:val>
          <c:extLst>
            <c:ext xmlns:c16="http://schemas.microsoft.com/office/drawing/2014/chart" uri="{C3380CC4-5D6E-409C-BE32-E72D297353CC}">
              <c16:uniqueId val="{00000004-5AB5-40F4-9F5B-590BE2DE96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5-40F4-9F5B-590BE2DE96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B5-40F4-9F5B-590BE2DE96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681</c:v>
                </c:pt>
                <c:pt idx="3">
                  <c:v>730</c:v>
                </c:pt>
                <c:pt idx="6">
                  <c:v>726</c:v>
                </c:pt>
                <c:pt idx="9">
                  <c:v>733</c:v>
                </c:pt>
                <c:pt idx="12">
                  <c:v>779</c:v>
                </c:pt>
              </c:numCache>
            </c:numRef>
          </c:val>
          <c:extLst>
            <c:ext xmlns:c16="http://schemas.microsoft.com/office/drawing/2014/chart" uri="{C3380CC4-5D6E-409C-BE32-E72D297353CC}">
              <c16:uniqueId val="{00000007-5AB5-40F4-9F5B-590BE2DE9691}"/>
            </c:ext>
          </c:extLst>
        </c:ser>
        <c:dLbls>
          <c:showLegendKey val="0"/>
          <c:showVal val="0"/>
          <c:showCatName val="0"/>
          <c:showSerName val="0"/>
          <c:showPercent val="0"/>
          <c:showBubbleSize val="0"/>
        </c:dLbls>
        <c:gapWidth val="100"/>
        <c:overlap val="100"/>
        <c:axId val="146319616"/>
        <c:axId val="14632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180</c:v>
                </c:pt>
                <c:pt idx="2">
                  <c:v>#N/A</c:v>
                </c:pt>
                <c:pt idx="3">
                  <c:v>#N/A</c:v>
                </c:pt>
                <c:pt idx="4">
                  <c:v>181</c:v>
                </c:pt>
                <c:pt idx="5">
                  <c:v>#N/A</c:v>
                </c:pt>
                <c:pt idx="6">
                  <c:v>#N/A</c:v>
                </c:pt>
                <c:pt idx="7">
                  <c:v>183</c:v>
                </c:pt>
                <c:pt idx="8">
                  <c:v>#N/A</c:v>
                </c:pt>
                <c:pt idx="9">
                  <c:v>#N/A</c:v>
                </c:pt>
                <c:pt idx="10">
                  <c:v>290</c:v>
                </c:pt>
                <c:pt idx="11">
                  <c:v>#N/A</c:v>
                </c:pt>
                <c:pt idx="12">
                  <c:v>#N/A</c:v>
                </c:pt>
                <c:pt idx="13">
                  <c:v>230</c:v>
                </c:pt>
                <c:pt idx="14">
                  <c:v>#N/A</c:v>
                </c:pt>
              </c:numCache>
            </c:numRef>
          </c:val>
          <c:smooth val="0"/>
          <c:extLst>
            <c:ext xmlns:c16="http://schemas.microsoft.com/office/drawing/2014/chart" uri="{C3380CC4-5D6E-409C-BE32-E72D297353CC}">
              <c16:uniqueId val="{00000008-5AB5-40F4-9F5B-590BE2DE9691}"/>
            </c:ext>
          </c:extLst>
        </c:ser>
        <c:dLbls>
          <c:showLegendKey val="0"/>
          <c:showVal val="0"/>
          <c:showCatName val="0"/>
          <c:showSerName val="0"/>
          <c:showPercent val="0"/>
          <c:showBubbleSize val="0"/>
        </c:dLbls>
        <c:marker val="1"/>
        <c:smooth val="0"/>
        <c:axId val="146319616"/>
        <c:axId val="146329984"/>
      </c:lineChart>
      <c:catAx>
        <c:axId val="1463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29984"/>
        <c:crosses val="autoZero"/>
        <c:auto val="1"/>
        <c:lblAlgn val="ctr"/>
        <c:lblOffset val="100"/>
        <c:tickLblSkip val="1"/>
        <c:tickMarkSkip val="1"/>
        <c:noMultiLvlLbl val="0"/>
      </c:catAx>
      <c:valAx>
        <c:axId val="14632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1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5887</c:v>
                </c:pt>
                <c:pt idx="5">
                  <c:v>7156</c:v>
                </c:pt>
                <c:pt idx="8">
                  <c:v>7661</c:v>
                </c:pt>
                <c:pt idx="11">
                  <c:v>8363</c:v>
                </c:pt>
                <c:pt idx="14">
                  <c:v>9447</c:v>
                </c:pt>
              </c:numCache>
            </c:numRef>
          </c:val>
          <c:extLst>
            <c:ext xmlns:c16="http://schemas.microsoft.com/office/drawing/2014/chart" uri="{C3380CC4-5D6E-409C-BE32-E72D297353CC}">
              <c16:uniqueId val="{00000000-2C22-4338-8EA4-0A616C715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c:v>
                </c:pt>
                <c:pt idx="5">
                  <c:v>22</c:v>
                </c:pt>
                <c:pt idx="8">
                  <c:v>12</c:v>
                </c:pt>
                <c:pt idx="11">
                  <c:v>6</c:v>
                </c:pt>
                <c:pt idx="14">
                  <c:v>3</c:v>
                </c:pt>
              </c:numCache>
            </c:numRef>
          </c:val>
          <c:extLst>
            <c:ext xmlns:c16="http://schemas.microsoft.com/office/drawing/2014/chart" uri="{C3380CC4-5D6E-409C-BE32-E72D297353CC}">
              <c16:uniqueId val="{00000001-2C22-4338-8EA4-0A616C715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3157</c:v>
                </c:pt>
                <c:pt idx="5">
                  <c:v>2963</c:v>
                </c:pt>
                <c:pt idx="8">
                  <c:v>3617</c:v>
                </c:pt>
                <c:pt idx="11">
                  <c:v>3891</c:v>
                </c:pt>
                <c:pt idx="14">
                  <c:v>4214</c:v>
                </c:pt>
              </c:numCache>
            </c:numRef>
          </c:val>
          <c:extLst>
            <c:ext xmlns:c16="http://schemas.microsoft.com/office/drawing/2014/chart" uri="{C3380CC4-5D6E-409C-BE32-E72D297353CC}">
              <c16:uniqueId val="{00000002-2C22-4338-8EA4-0A616C715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22-4338-8EA4-0A616C715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22-4338-8EA4-0A616C715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22-4338-8EA4-0A616C715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2034</c:v>
                </c:pt>
                <c:pt idx="3">
                  <c:v>1747</c:v>
                </c:pt>
                <c:pt idx="6">
                  <c:v>1685</c:v>
                </c:pt>
                <c:pt idx="9">
                  <c:v>1409</c:v>
                </c:pt>
                <c:pt idx="12">
                  <c:v>1261</c:v>
                </c:pt>
              </c:numCache>
            </c:numRef>
          </c:val>
          <c:extLst>
            <c:ext xmlns:c16="http://schemas.microsoft.com/office/drawing/2014/chart" uri="{C3380CC4-5D6E-409C-BE32-E72D297353CC}">
              <c16:uniqueId val="{00000006-2C22-4338-8EA4-0A616C715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210</c:v>
                </c:pt>
                <c:pt idx="3">
                  <c:v>210</c:v>
                </c:pt>
                <c:pt idx="6">
                  <c:v>210</c:v>
                </c:pt>
                <c:pt idx="9">
                  <c:v>210</c:v>
                </c:pt>
                <c:pt idx="12">
                  <c:v>210</c:v>
                </c:pt>
              </c:numCache>
            </c:numRef>
          </c:val>
          <c:extLst>
            <c:ext xmlns:c16="http://schemas.microsoft.com/office/drawing/2014/chart" uri="{C3380CC4-5D6E-409C-BE32-E72D297353CC}">
              <c16:uniqueId val="{00000007-2C22-4338-8EA4-0A616C715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393</c:v>
                </c:pt>
                <c:pt idx="3">
                  <c:v>564</c:v>
                </c:pt>
                <c:pt idx="6">
                  <c:v>532</c:v>
                </c:pt>
                <c:pt idx="9">
                  <c:v>1102</c:v>
                </c:pt>
                <c:pt idx="12">
                  <c:v>2097</c:v>
                </c:pt>
              </c:numCache>
            </c:numRef>
          </c:val>
          <c:extLst>
            <c:ext xmlns:c16="http://schemas.microsoft.com/office/drawing/2014/chart" uri="{C3380CC4-5D6E-409C-BE32-E72D297353CC}">
              <c16:uniqueId val="{00000008-2C22-4338-8EA4-0A616C715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22-4338-8EA4-0A616C715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8607</c:v>
                </c:pt>
                <c:pt idx="3">
                  <c:v>9538</c:v>
                </c:pt>
                <c:pt idx="6">
                  <c:v>10231</c:v>
                </c:pt>
                <c:pt idx="9">
                  <c:v>10999</c:v>
                </c:pt>
                <c:pt idx="12">
                  <c:v>12222</c:v>
                </c:pt>
              </c:numCache>
            </c:numRef>
          </c:val>
          <c:extLst>
            <c:ext xmlns:c16="http://schemas.microsoft.com/office/drawing/2014/chart" uri="{C3380CC4-5D6E-409C-BE32-E72D297353CC}">
              <c16:uniqueId val="{0000000A-2C22-4338-8EA4-0A616C715809}"/>
            </c:ext>
          </c:extLst>
        </c:ser>
        <c:dLbls>
          <c:showLegendKey val="0"/>
          <c:showVal val="0"/>
          <c:showCatName val="0"/>
          <c:showSerName val="0"/>
          <c:showPercent val="0"/>
          <c:showBubbleSize val="0"/>
        </c:dLbls>
        <c:gapWidth val="100"/>
        <c:overlap val="100"/>
        <c:axId val="233117184"/>
        <c:axId val="23311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2167</c:v>
                </c:pt>
                <c:pt idx="2">
                  <c:v>#N/A</c:v>
                </c:pt>
                <c:pt idx="3">
                  <c:v>#N/A</c:v>
                </c:pt>
                <c:pt idx="4">
                  <c:v>1918</c:v>
                </c:pt>
                <c:pt idx="5">
                  <c:v>#N/A</c:v>
                </c:pt>
                <c:pt idx="6">
                  <c:v>#N/A</c:v>
                </c:pt>
                <c:pt idx="7">
                  <c:v>1369</c:v>
                </c:pt>
                <c:pt idx="8">
                  <c:v>#N/A</c:v>
                </c:pt>
                <c:pt idx="9">
                  <c:v>#N/A</c:v>
                </c:pt>
                <c:pt idx="10">
                  <c:v>1461</c:v>
                </c:pt>
                <c:pt idx="11">
                  <c:v>#N/A</c:v>
                </c:pt>
                <c:pt idx="12">
                  <c:v>#N/A</c:v>
                </c:pt>
                <c:pt idx="13">
                  <c:v>2125</c:v>
                </c:pt>
                <c:pt idx="14">
                  <c:v>#N/A</c:v>
                </c:pt>
              </c:numCache>
            </c:numRef>
          </c:val>
          <c:smooth val="0"/>
          <c:extLst>
            <c:ext xmlns:c16="http://schemas.microsoft.com/office/drawing/2014/chart" uri="{C3380CC4-5D6E-409C-BE32-E72D297353CC}">
              <c16:uniqueId val="{0000000B-2C22-4338-8EA4-0A616C715809}"/>
            </c:ext>
          </c:extLst>
        </c:ser>
        <c:dLbls>
          <c:showLegendKey val="0"/>
          <c:showVal val="0"/>
          <c:showCatName val="0"/>
          <c:showSerName val="0"/>
          <c:showPercent val="0"/>
          <c:showBubbleSize val="0"/>
        </c:dLbls>
        <c:marker val="1"/>
        <c:smooth val="0"/>
        <c:axId val="233117184"/>
        <c:axId val="233119104"/>
      </c:lineChart>
      <c:catAx>
        <c:axId val="2331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119104"/>
        <c:crosses val="autoZero"/>
        <c:auto val="1"/>
        <c:lblAlgn val="ctr"/>
        <c:lblOffset val="100"/>
        <c:tickLblSkip val="1"/>
        <c:tickMarkSkip val="1"/>
        <c:noMultiLvlLbl val="0"/>
      </c:catAx>
      <c:valAx>
        <c:axId val="2331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1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976</c:v>
                </c:pt>
                <c:pt idx="1">
                  <c:v>1026</c:v>
                </c:pt>
                <c:pt idx="2">
                  <c:v>977</c:v>
                </c:pt>
              </c:numCache>
            </c:numRef>
          </c:val>
          <c:extLst>
            <c:ext xmlns:c16="http://schemas.microsoft.com/office/drawing/2014/chart" uri="{C3380CC4-5D6E-409C-BE32-E72D297353CC}">
              <c16:uniqueId val="{00000000-8AFB-424E-BD75-A6C89798FB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1174</c:v>
                </c:pt>
                <c:pt idx="1">
                  <c:v>1225</c:v>
                </c:pt>
                <c:pt idx="2">
                  <c:v>1226</c:v>
                </c:pt>
              </c:numCache>
            </c:numRef>
          </c:val>
          <c:extLst>
            <c:ext xmlns:c16="http://schemas.microsoft.com/office/drawing/2014/chart" uri="{C3380CC4-5D6E-409C-BE32-E72D297353CC}">
              <c16:uniqueId val="{00000001-8AFB-424E-BD75-A6C89798FB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1203</c:v>
                </c:pt>
                <c:pt idx="1">
                  <c:v>1321</c:v>
                </c:pt>
                <c:pt idx="2">
                  <c:v>1640</c:v>
                </c:pt>
              </c:numCache>
            </c:numRef>
          </c:val>
          <c:extLst>
            <c:ext xmlns:c16="http://schemas.microsoft.com/office/drawing/2014/chart" uri="{C3380CC4-5D6E-409C-BE32-E72D297353CC}">
              <c16:uniqueId val="{00000002-8AFB-424E-BD75-A6C89798FB96}"/>
            </c:ext>
          </c:extLst>
        </c:ser>
        <c:dLbls>
          <c:showLegendKey val="0"/>
          <c:showVal val="0"/>
          <c:showCatName val="0"/>
          <c:showSerName val="0"/>
          <c:showPercent val="0"/>
          <c:showBubbleSize val="0"/>
        </c:dLbls>
        <c:gapWidth val="120"/>
        <c:overlap val="100"/>
        <c:axId val="232901632"/>
        <c:axId val="232907520"/>
      </c:barChart>
      <c:catAx>
        <c:axId val="23290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907520"/>
        <c:crosses val="autoZero"/>
        <c:auto val="1"/>
        <c:lblAlgn val="ctr"/>
        <c:lblOffset val="100"/>
        <c:tickLblSkip val="1"/>
        <c:tickMarkSkip val="1"/>
        <c:noMultiLvlLbl val="0"/>
      </c:catAx>
      <c:valAx>
        <c:axId val="2329075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90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{3B4E35D0-C334-4E99-9C83-0F7999D4341B}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85-4CA1-97F0-5939D5BE38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{24DA91FF-1AC2-4909-9913-10E8CFD35025}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85-4CA1-97F0-5939D5BE38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{59CD82A2-F772-400D-AF31-5C1DD5970B1C}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85-4CA1-97F0-5939D5BE38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{A436E451-E72D-4192-AF1D-A3E338CCBBF7}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85-4CA1-97F0-5939D5BE38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{5FAF0EDA-4179-405D-9A32-76DDA2F80A0C}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85-4CA1-97F0-5939D5BE38D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{1592DBBF-E233-4303-8B12-27CAAEB4E2E3}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85-4CA1-97F0-5939D5BE38DF}"/>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{E4389DD6-F3CF-410C-9AC0-8463926E0E91}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85-4CA1-97F0-5939D5BE38D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{2BC2984B-7624-4224-9FA5-3F444C178774}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85-4CA1-97F0-5939D5BE38D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{692B9194-BE0A-4289-BB42-2A3F99B03E6B}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85-4CA1-97F0-5939D5BE38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64.099999999999994</c:v>
                </c:pt>
                <c:pt idx="24">
                  <c:v>64.3</c:v>
                </c:pt>
                <c:pt idx="32">
                  <c:v>65</c:v>
                </c:pt>
              </c:numCache>
            </c:numRef>
          </c:xVal>
          <c:yVal>
            <c:numRef>
              <c:f>公会計指標分析・財政指標組合せ分析表!$BP$51:$DC$51</c:f>
              <c:numCache>
                <c:formatCode>#,##0.0;"▲ "#,##0.0</c:formatCode>
                <c:ptCount val="40"/>
                <c:pt idx="16">
                  <c:v>32.1</c:v>
                </c:pt>
                <c:pt idx="24">
                  <c:v>34.4</c:v>
                </c:pt>
                <c:pt idx="32">
                  <c:v>50.6</c:v>
                </c:pt>
              </c:numCache>
            </c:numRef>
          </c:yVal>
          <c:smooth val="0"/>
          <c:extLst>
            <c:ext xmlns:c16="http://schemas.microsoft.com/office/drawing/2014/chart" uri="{C3380CC4-5D6E-409C-BE32-E72D297353CC}">
              <c16:uniqueId val="{00000009-2185-4CA1-97F0-5939D5BE38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{87485AFE-441B-467B-B633-10998AE415D6}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85-4CA1-97F0-5939D5BE38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{9F7AA6BF-5094-430D-8DB7-B112511792FC}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85-4CA1-97F0-5939D5BE38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{5F4E6901-ABFD-4178-8482-8C2D854739C9}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85-4CA1-97F0-5939D5BE38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{F27FA6AF-1BCF-4D79-A4AC-F271B4AE6F80}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85-4CA1-97F0-5939D5BE38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{56EA0273-FEA4-4CB1-A926-054E6CF8543D}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85-4CA1-97F0-5939D5BE38D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{60FA0691-6164-4B8A-86C8-DF183F258559}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85-4CA1-97F0-5939D5BE38D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{550563FD-B1C3-47D2-BFC4-F30087B74C5C}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85-4CA1-97F0-5939D5BE38D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{1BFDC898-82E3-447F-B93D-40B114CD18FF}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85-4CA1-97F0-5939D5BE38D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{E832F0DC-9EEE-479E-9A55-B5B8D2952380}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85-4CA1-97F0-5939D5BE38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2185-4CA1-97F0-5939D5BE38DF}"/>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{38B3FE15-3FAC-4846-9A72-6278699F6ADF}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2B6-4C47-91EA-20FBC5C02C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{B84027A9-03D0-458A-B833-43353361CABB}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6-4C47-91EA-20FBC5C02C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{1F50846C-6091-474C-8DC8-49B5AF81F566}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6-4C47-91EA-20FBC5C02C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{6E375C0E-30EB-4608-AF1E-1AC347AA424A}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6-4C47-91EA-20FBC5C02C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{D622322D-5342-4501-97C8-1407C2BA5EA6}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6-4C47-91EA-20FBC5C02C1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{FD709417-F45C-4040-A368-097CA6215AF7}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2B6-4C47-91EA-20FBC5C02C1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{D674027B-259A-467F-9420-C46F144D4BCA}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2B6-4C47-91EA-20FBC5C02C1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{6CBA2F42-C88D-446A-8933-7A3359FB7421}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2B6-4C47-91EA-20FBC5C02C1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{B4C26270-70F0-44A8-B5D1-54C1535252D0}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2B6-4C47-91EA-20FBC5C02C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4.3</c:v>
                </c:pt>
                <c:pt idx="24">
                  <c:v>5.2</c:v>
                </c:pt>
                <c:pt idx="32">
                  <c:v>5.5</c:v>
                </c:pt>
              </c:numCache>
            </c:numRef>
          </c:xVal>
          <c:yVal>
            <c:numRef>
              <c:f>公会計指標分析・財政指標組合せ分析表!$BP$73:$DC$73</c:f>
              <c:numCache>
                <c:formatCode>#,##0.0;"▲ "#,##0.0</c:formatCode>
                <c:ptCount val="40"/>
                <c:pt idx="0">
                  <c:v>51.8</c:v>
                </c:pt>
                <c:pt idx="8">
                  <c:v>46.7</c:v>
                </c:pt>
                <c:pt idx="16">
                  <c:v>32.1</c:v>
                </c:pt>
                <c:pt idx="24">
                  <c:v>34.4</c:v>
                </c:pt>
                <c:pt idx="32">
                  <c:v>50.6</c:v>
                </c:pt>
              </c:numCache>
            </c:numRef>
          </c:yVal>
          <c:smooth val="0"/>
          <c:extLst>
            <c:ext xmlns:c16="http://schemas.microsoft.com/office/drawing/2014/chart" uri="{C3380CC4-5D6E-409C-BE32-E72D297353CC}">
              <c16:uniqueId val="{00000009-12B6-4C47-91EA-20FBC5C02C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{6F05ADC2-426A-4E94-978E-3B1690284903}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2B6-4C47-91EA-20FBC5C02C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{9A8DC4F2-90A5-429B-9399-B989FDE3DCAA}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6-4C47-91EA-20FBC5C02C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{2F5253FF-6BCC-4BB2-896A-459789189540}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6-4C47-91EA-20FBC5C02C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{F6446BC7-2597-411F-A6A2-BAD9DFCB9B08}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6-4C47-91EA-20FBC5C02C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{22EDFBE8-41E6-4006-8DDD-F280E9E30F73}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6-4C47-91EA-20FBC5C02C1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{A6FD0B9B-32F8-4D2A-830B-646EAF597C07}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2B6-4C47-91EA-20FBC5C02C1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{437803B8-FB07-4834-A1FA-A479DF5636CB}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2B6-4C47-91EA-20FBC5C02C1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{C06A8FB2-FF2F-4ADB-BCCE-425BCA83EB83}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2B6-4C47-91EA-20FBC5C02C1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{313C26E9-3D5C-4F02-B18B-D5E991E8309D}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2B6-4C47-91EA-20FBC5C02C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12B6-4C47-91EA-20FBC5C02C15}"/>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3.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財政力指数は類似平均団体を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ポイント、和歌山県平均を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比増減なしの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今後も人口減少等による税収の減少や交付税の削減等により、厳しい財政状況が予想されるが、地方創生等により人口減少に歯止めをかけ、税収等の歳入を確保し財政力指数の改善に努める。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経常収支比率については、平成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年度に経常収支比率が増加した要因としては、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費の増加が挙げられる。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また、障害者自立支援事業関係経費等の増による扶助費の増も増加の要因となっている。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今後は、町税等の滞納整理や徴収率の向上に向けた取り組みを行い、より一層の町税等歳入の確保及び経常経費の削減を行い、経常収支比率の改善に努める。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42817</xdr:rowOff>
    </xdr:from>
    <xdr:to>
      <xdr:col>23</xdr:col>
      <xdr:colOff>133350</xdr:colOff>
      <xdr:row>64</xdr:row>
      <xdr:rowOff>46265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561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45357</xdr:rowOff>
    </xdr:from>
    <xdr:to>
      <xdr:col>19</xdr:col>
      <xdr:colOff>133350</xdr:colOff>
      <xdr:row>64</xdr:row>
      <xdr:rowOff>42817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4670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35016</xdr:rowOff>
    </xdr:from>
    <xdr:to>
      <xdr:col>15</xdr:col>
      <xdr:colOff>82550</xdr:colOff>
      <xdr:row>63</xdr:row>
      <xdr:rowOff>45357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363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51344</xdr:rowOff>
    </xdr:from>
    <xdr:to>
      <xdr:col>11</xdr:col>
      <xdr:colOff>31750</xdr:colOff>
      <xdr:row>63</xdr:row>
      <xdr:rowOff>35016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8124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166915</xdr:rowOff>
    </xdr:from>
    <xdr:to>
      <xdr:col>23</xdr:col>
      <xdr:colOff>184150</xdr:colOff>
      <xdr:row>64</xdr:row>
      <xdr:rowOff>97065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138992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163467</xdr:rowOff>
    </xdr:from>
    <xdr:to>
      <xdr:col>19</xdr:col>
      <xdr:colOff>184150</xdr:colOff>
      <xdr:row>64</xdr:row>
      <xdr:rowOff>93617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78394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5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166007</xdr:rowOff>
    </xdr:from>
    <xdr:to>
      <xdr:col>15</xdr:col>
      <xdr:colOff>133350</xdr:colOff>
      <xdr:row>63</xdr:row>
      <xdr:rowOff>96157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106334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155666</xdr:rowOff>
    </xdr:from>
    <xdr:to>
      <xdr:col>11</xdr:col>
      <xdr:colOff>82550</xdr:colOff>
      <xdr:row>63</xdr:row>
      <xdr:rowOff>85816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95993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544</xdr:rowOff>
    </xdr:from>
    <xdr:to>
      <xdr:col>7</xdr:col>
      <xdr:colOff>31750</xdr:colOff>
      <xdr:row>62</xdr:row>
      <xdr:rowOff>102144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112321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本町は山間部（過疎地域）が多く、行政区域が広範囲である。行政サービスの質を落とさぬよう、全ての区域をできる限りカバーするために、多くの施設（出張所・保育所・学校等）を抱えている。そのため、類似団体と比較すると人件費・物件費等に要する費用が大きくなってしまう。</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比べて</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15,504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円増加し、類似団体との差が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37,297</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円と拡大している。</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年度と比べて増となっている要因としては、ふるさと納税関係経費の増が挙げられる。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も可能な部分については</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施設の統廃合</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等を検討していく。また、人件費についても適正な人員配置等も含めて可能な限り削減に努める。</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23611</xdr:rowOff>
    </xdr:from>
    <xdr:to>
      <xdr:col>23</xdr:col>
      <xdr:colOff>133350</xdr:colOff>
      <xdr:row>83</xdr:row>
      <xdr:rowOff>98434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53961"/>
          <a:ext cx="838200" cy="7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156443</xdr:rowOff>
    </xdr:from>
    <xdr:to>
      <xdr:col>19</xdr:col>
      <xdr:colOff>133350</xdr:colOff>
      <xdr:row>83</xdr:row>
      <xdr:rowOff>23611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5343"/>
          <a:ext cx="889000" cy="3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139274</xdr:rowOff>
    </xdr:from>
    <xdr:to>
      <xdr:col>15</xdr:col>
      <xdr:colOff>82550</xdr:colOff>
      <xdr:row>82</xdr:row>
      <xdr:rowOff>156443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8174"/>
          <a:ext cx="889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69648</xdr:rowOff>
    </xdr:from>
    <xdr:to>
      <xdr:col>11</xdr:col>
      <xdr:colOff>31750</xdr:colOff>
      <xdr:row>82</xdr:row>
      <xdr:rowOff>139274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28548"/>
          <a:ext cx="889000" cy="6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47634</xdr:rowOff>
    </xdr:from>
    <xdr:to>
      <xdr:col>23</xdr:col>
      <xdr:colOff>184150</xdr:colOff>
      <xdr:row>83</xdr:row>
      <xdr:rowOff>149234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19711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144261</xdr:rowOff>
    </xdr:from>
    <xdr:to>
      <xdr:col>19</xdr:col>
      <xdr:colOff>184150</xdr:colOff>
      <xdr:row>83</xdr:row>
      <xdr:rowOff>74411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59188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8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105643</xdr:rowOff>
    </xdr:from>
    <xdr:to>
      <xdr:col>15</xdr:col>
      <xdr:colOff>133350</xdr:colOff>
      <xdr:row>83</xdr:row>
      <xdr:rowOff>35793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20570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88474</xdr:rowOff>
    </xdr:from>
    <xdr:to>
      <xdr:col>11</xdr:col>
      <xdr:colOff>82550</xdr:colOff>
      <xdr:row>83</xdr:row>
      <xdr:rowOff>18624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3401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18848</xdr:rowOff>
    </xdr:from>
    <xdr:to>
      <xdr:col>7</xdr:col>
      <xdr:colOff>31750</xdr:colOff>
      <xdr:row>82</xdr:row>
      <xdr:rowOff>120448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105225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ラスパイレス指数については、平成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同数値であり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これまでと同様に早期退職者制度等を活用し、人件費の抑制に努め、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類似団体と同程度の水準を目指し、人件費の削減を図っていく。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給与水準（国との比較）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」は地方公務員給与実態調査に基づくものであるが、当該資料作成時点（平成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月末時点）において平成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年度調査結果が未公表であるため、平成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年度数値については、前年度数値を引用している。</a:t>
          </a:r>
          <a:endParaRPr lang="ja-JP" altLang="ja-JP" sz="1200">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220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88</xdr:row>
      <xdr:rowOff>34471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3822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113998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382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人口千人当たり職員数については、平成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人増加しており、類似団体平均と比較して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人多くなっている。これは本町の行政区域が広範囲であることにより、施設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が多いことが要因と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考えら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今後は、施設の統廃合、施設管理業務や事務事業の民間委託、民間ノウハウの導入、事業効率化等を推進し、行政サービスの質の向上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を図りつつ、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な定員管理に努める。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「定員管理の状況」は地方公務員給与実態調査に基づくものであるが、当該資料作成時点（平成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月末時点）において平成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年度調査結果が未公表であるため、平成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年度数値については、前年度数値を引用している。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102809</xdr:rowOff>
    </xdr:from>
    <xdr:to>
      <xdr:col>81</xdr:col>
      <xdr:colOff>44450</xdr:colOff>
      <xdr:row>63</xdr:row>
      <xdr:rowOff>138430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904159"/>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102809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89496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76381</xdr:rowOff>
    </xdr:from>
    <xdr:to>
      <xdr:col>72</xdr:col>
      <xdr:colOff>203200</xdr:colOff>
      <xdr:row>63</xdr:row>
      <xdr:rowOff>93617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8777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76381</xdr:rowOff>
    </xdr:from>
    <xdr:to>
      <xdr:col>68</xdr:col>
      <xdr:colOff>152400</xdr:colOff>
      <xdr:row>63</xdr:row>
      <xdr:rowOff>89021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87773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52009</xdr:rowOff>
    </xdr:from>
    <xdr:to>
      <xdr:col>77</xdr:col>
      <xdr:colOff>95250</xdr:colOff>
      <xdr:row>63</xdr:row>
      <xdr:rowOff>153609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8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138386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93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25581</xdr:rowOff>
    </xdr:from>
    <xdr:to>
      <xdr:col>68</xdr:col>
      <xdr:colOff>203200</xdr:colOff>
      <xdr:row>63</xdr:row>
      <xdr:rowOff>127181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111958</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38221</xdr:rowOff>
    </xdr:from>
    <xdr:to>
      <xdr:col>64</xdr:col>
      <xdr:colOff>152400</xdr:colOff>
      <xdr:row>63</xdr:row>
      <xdr:rowOff>139821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124598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実質公債費比率については、類似団体平均と比較して良好な状態であるが、平成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その他大規模事業の実施に伴い、公債費が増加していく事が予想されるため、数値の悪化が見込まれる。経常経費の削減に努めると共に新規事業の実施についても厳しく精査・絞り込みを行い、それぞれの事業に優先順位を付け分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26988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9544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126047</xdr:rowOff>
    </xdr:from>
    <xdr:to>
      <xdr:col>77</xdr:col>
      <xdr:colOff>44450</xdr:colOff>
      <xdr:row>39</xdr:row>
      <xdr:rowOff>8890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411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120015</xdr:rowOff>
    </xdr:from>
    <xdr:to>
      <xdr:col>72</xdr:col>
      <xdr:colOff>203200</xdr:colOff>
      <xdr:row>38</xdr:row>
      <xdr:rowOff>126047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351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120015</xdr:rowOff>
    </xdr:from>
    <xdr:to>
      <xdr:col>68</xdr:col>
      <xdr:colOff>152400</xdr:colOff>
      <xdr:row>38</xdr:row>
      <xdr:rowOff>138113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6351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147638</xdr:rowOff>
    </xdr:from>
    <xdr:to>
      <xdr:col>81</xdr:col>
      <xdr:colOff>95250</xdr:colOff>
      <xdr:row>39</xdr:row>
      <xdr:rowOff>77788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164165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75247</xdr:rowOff>
    </xdr:from>
    <xdr:to>
      <xdr:col>73</xdr:col>
      <xdr:colOff>44450</xdr:colOff>
      <xdr:row>39</xdr:row>
      <xdr:rowOff>5397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15574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69215</xdr:rowOff>
    </xdr:from>
    <xdr:to>
      <xdr:col>68</xdr:col>
      <xdr:colOff>203200</xdr:colOff>
      <xdr:row>38</xdr:row>
      <xdr:rowOff>170815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新病院建設事業に伴う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地方債現在高の増加、公営企業債等繰入見込額の増加等により、平成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その他大規模事業の実施に伴い、地方債現在高の増加が見込まれるため、経常経費の削減に努めると共に新規事業の実施等についても厳しく精査・絞り込みを行い、それぞれの事業に優先順位を付け分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36068</xdr:rowOff>
    </xdr:from>
    <xdr:to>
      <xdr:col>81</xdr:col>
      <xdr:colOff>44450</xdr:colOff>
      <xdr:row>16</xdr:row>
      <xdr:rowOff>133795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779268"/>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22193</xdr:rowOff>
    </xdr:from>
    <xdr:to>
      <xdr:col>77</xdr:col>
      <xdr:colOff>44450</xdr:colOff>
      <xdr:row>16</xdr:row>
      <xdr:rowOff>36068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765393"/>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22193</xdr:rowOff>
    </xdr:from>
    <xdr:to>
      <xdr:col>72</xdr:col>
      <xdr:colOff>203200</xdr:colOff>
      <xdr:row>16</xdr:row>
      <xdr:rowOff>110268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65393"/>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110268</xdr:rowOff>
    </xdr:from>
    <xdr:to>
      <xdr:col>68</xdr:col>
      <xdr:colOff>152400</xdr:colOff>
      <xdr:row>16</xdr:row>
      <xdr:rowOff>141033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53468"/>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9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82995</xdr:rowOff>
    </xdr:from>
    <xdr:to>
      <xdr:col>81</xdr:col>
      <xdr:colOff>95250</xdr:colOff>
      <xdr:row>17</xdr:row>
      <xdr:rowOff>13145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55072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156718</xdr:rowOff>
    </xdr:from>
    <xdr:to>
      <xdr:col>77</xdr:col>
      <xdr:colOff>95250</xdr:colOff>
      <xdr:row>16</xdr:row>
      <xdr:rowOff>86868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71645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1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142843</xdr:rowOff>
    </xdr:from>
    <xdr:to>
      <xdr:col>73</xdr:col>
      <xdr:colOff>44450</xdr:colOff>
      <xdr:row>16</xdr:row>
      <xdr:rowOff>72993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83170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8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59468</xdr:rowOff>
    </xdr:from>
    <xdr:to>
      <xdr:col>68</xdr:col>
      <xdr:colOff>203200</xdr:colOff>
      <xdr:row>16</xdr:row>
      <xdr:rowOff>161068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0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171245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5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90233</xdr:rowOff>
    </xdr:from>
    <xdr:to>
      <xdr:col>64</xdr:col>
      <xdr:colOff>152400</xdr:colOff>
      <xdr:row>17</xdr:row>
      <xdr:rowOff>20383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30560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0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高い値となっている。これは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本町の行政区域が広範囲であることやそれに伴う施設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が多いことが要因であると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考えられ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早期退職者制度等を活用し、人件費の抑制に努める。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ごみ処理事業関係物件費に係る経常一般財源が減少していること等が要因として挙げられる。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これは本町の</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行政区域が広範囲であることやそれに伴う施設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の多さが要因として挙げられる。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今後は経常経費の削減や施設の統廃合等により、物件費の抑制に努める。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27940</xdr:rowOff>
    </xdr:from>
    <xdr:to>
      <xdr:col>82</xdr:col>
      <xdr:colOff>107950</xdr:colOff>
      <xdr:row>20</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56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62230</xdr:rowOff>
    </xdr:from>
    <xdr:to>
      <xdr:col>78</xdr:col>
      <xdr:colOff>69850</xdr:colOff>
      <xdr:row>20</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9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5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378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148590</xdr:rowOff>
    </xdr:from>
    <xdr:to>
      <xdr:col>82</xdr:col>
      <xdr:colOff>158750</xdr:colOff>
      <xdr:row>20</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120667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類似団体平均と比較して低い水準になっており、直近の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年間においても同程度の水準で推移している。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障害者自立支援事業関係経費の増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高い値となっている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今後も社会福祉費が増加することが予想されるが、財政を圧迫することがないよう町単独の扶助費についての必要性や効果等を精査し、水準の維持に努める。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55563</xdr:rowOff>
    </xdr:from>
    <xdr:to>
      <xdr:col>24</xdr:col>
      <xdr:colOff>25400</xdr:colOff>
      <xdr:row>54</xdr:row>
      <xdr:rowOff>112713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1386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55563</xdr:rowOff>
    </xdr:from>
    <xdr:to>
      <xdr:col>19</xdr:col>
      <xdr:colOff>187325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13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98425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28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155575</xdr:rowOff>
    </xdr:from>
    <xdr:to>
      <xdr:col>11</xdr:col>
      <xdr:colOff>9525</xdr:colOff>
      <xdr:row>54</xdr:row>
      <xdr:rowOff>98425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42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61913</xdr:rowOff>
    </xdr:from>
    <xdr:to>
      <xdr:col>24</xdr:col>
      <xdr:colOff>76200</xdr:colOff>
      <xdr:row>54</xdr:row>
      <xdr:rowOff>163513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4763</xdr:rowOff>
    </xdr:from>
    <xdr:to>
      <xdr:col>20</xdr:col>
      <xdr:colOff>38100</xdr:colOff>
      <xdr:row>54</xdr:row>
      <xdr:rowOff>106363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116540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47625</xdr:rowOff>
    </xdr:from>
    <xdr:to>
      <xdr:col>11</xdr:col>
      <xdr:colOff>60325</xdr:colOff>
      <xdr:row>54</xdr:row>
      <xdr:rowOff>149225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159402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104775</xdr:rowOff>
    </xdr:from>
    <xdr:to>
      <xdr:col>6</xdr:col>
      <xdr:colOff>171450</xdr:colOff>
      <xdr:row>54</xdr:row>
      <xdr:rowOff>34925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45102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減少しており、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類似団体平均と比較して低い水準となっている。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これは、上水道への統合により簡易水道事業費特別会計が平成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年度末で廃止となり繰出金が減少したことが主な要因である。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人口減少等の影響から、公営企業会計等の経営悪化が予想されるが、経営戦略や公立病院改革プランに基づき経営の効率化を図り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、繰出金等の抑制</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33274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792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33274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37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136144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696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94251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年度と比べると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％増とほぼ横ばいになっており、類似団体平均と比較して低い水準となっている。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今後も各種団体等への補助金等を慎重に精査し、補助費等の抑制に努める。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170434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増加し、類似団体平均と比べると同水準となっている。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増加の要因としては、過疎対策事業債、緊急防災減災事業債の公債費の増が挙げられる。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今後も過疎対策事業やその他大規模事業の実施に伴い公債費が増加し、厳しい財政運営となることが予想される。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新規事業等の抑制や大型事業の分散化により、公債費の抑制、起債償還の集中化を防ぐよう努める。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83565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532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394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166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減少しているものの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、類似団体平均よりも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高い値となっている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年度と比較して減少した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固定資産税の増等に伴う地方税の増が挙げられる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今後は人口減少等により地方税の減少が見込まれるため、類似団体の数値を参考にしながら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早期退職者制度の活用による人件費の削減や施設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の統廃合等によ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等を行い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数値の抑制に努める。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119380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2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119380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743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96520</xdr:rowOff>
    </xdr:from>
    <xdr:to>
      <xdr:col>73</xdr:col>
      <xdr:colOff>180975</xdr:colOff>
      <xdr:row>75</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123190</xdr:rowOff>
    </xdr:from>
    <xdr:to>
      <xdr:col>69</xdr:col>
      <xdr:colOff>92075</xdr:colOff>
      <xdr:row>75</xdr:row>
      <xdr:rowOff>96520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104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72390</xdr:rowOff>
    </xdr:from>
    <xdr:to>
      <xdr:col>65</xdr:col>
      <xdr:colOff>53975</xdr:colOff>
      <xdr:row>75</xdr:row>
      <xdr:rowOff>2540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60488</xdr:rowOff>
    </xdr:from>
    <xdr:to>
      <xdr:col>29</xdr:col>
      <xdr:colOff>127000</xdr:colOff>
      <xdr:row>15</xdr:row>
      <xdr:rowOff>133510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79863"/>
          <a:ext cx="647700" cy="73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133510</xdr:rowOff>
    </xdr:from>
    <xdr:to>
      <xdr:col>26</xdr:col>
      <xdr:colOff>50800</xdr:colOff>
      <xdr:row>16</xdr:row>
      <xdr:rowOff>1330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2885"/>
          <a:ext cx="6985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169220</xdr:rowOff>
    </xdr:from>
    <xdr:to>
      <xdr:col>22</xdr:col>
      <xdr:colOff>114300</xdr:colOff>
      <xdr:row>16</xdr:row>
      <xdr:rowOff>1330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88595"/>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169220</xdr:rowOff>
    </xdr:from>
    <xdr:to>
      <xdr:col>18</xdr:col>
      <xdr:colOff>177800</xdr:colOff>
      <xdr:row>16</xdr:row>
      <xdr:rowOff>85765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8595"/>
          <a:ext cx="698500" cy="8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9688</xdr:rowOff>
    </xdr:from>
    <xdr:to>
      <xdr:col>29</xdr:col>
      <xdr:colOff>177800</xdr:colOff>
      <xdr:row>15</xdr:row>
      <xdr:rowOff>111288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2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26215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82710</xdr:rowOff>
    </xdr:from>
    <xdr:to>
      <xdr:col>26</xdr:col>
      <xdr:colOff>101600</xdr:colOff>
      <xdr:row>16</xdr:row>
      <xdr:rowOff>12860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23037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121980</xdr:rowOff>
    </xdr:from>
    <xdr:to>
      <xdr:col>22</xdr:col>
      <xdr:colOff>165100</xdr:colOff>
      <xdr:row>16</xdr:row>
      <xdr:rowOff>52130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62307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118420</xdr:rowOff>
    </xdr:from>
    <xdr:to>
      <xdr:col>19</xdr:col>
      <xdr:colOff>38100</xdr:colOff>
      <xdr:row>16</xdr:row>
      <xdr:rowOff>48570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58747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34965</xdr:rowOff>
    </xdr:from>
    <xdr:to>
      <xdr:col>15</xdr:col>
      <xdr:colOff>101600</xdr:colOff>
      <xdr:row>16</xdr:row>
      <xdr:rowOff>136565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146742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217983</xdr:rowOff>
    </xdr:from>
    <xdr:to>
      <xdr:col>29</xdr:col>
      <xdr:colOff>127000</xdr:colOff>
      <xdr:row>35</xdr:row>
      <xdr:rowOff>282810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28333"/>
          <a:ext cx="647700" cy="64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217983</xdr:rowOff>
    </xdr:from>
    <xdr:to>
      <xdr:col>26</xdr:col>
      <xdr:colOff>50800</xdr:colOff>
      <xdr:row>36</xdr:row>
      <xdr:rowOff>7214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8333"/>
          <a:ext cx="6985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7214</xdr:rowOff>
    </xdr:from>
    <xdr:to>
      <xdr:col>22</xdr:col>
      <xdr:colOff>114300</xdr:colOff>
      <xdr:row>36</xdr:row>
      <xdr:rowOff>12300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0464"/>
          <a:ext cx="698500" cy="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12300</xdr:rowOff>
    </xdr:from>
    <xdr:to>
      <xdr:col>18</xdr:col>
      <xdr:colOff>177800</xdr:colOff>
      <xdr:row>36</xdr:row>
      <xdr:rowOff>18758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65550"/>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232010</xdr:rowOff>
    </xdr:from>
    <xdr:to>
      <xdr:col>29</xdr:col>
      <xdr:colOff>177800</xdr:colOff>
      <xdr:row>35</xdr:row>
      <xdr:rowOff>333610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42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204087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167183</xdr:rowOff>
    </xdr:from>
    <xdr:to>
      <xdr:col>26</xdr:col>
      <xdr:colOff>101600</xdr:colOff>
      <xdr:row>35</xdr:row>
      <xdr:rowOff>268783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253560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3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299314</xdr:rowOff>
    </xdr:from>
    <xdr:to>
      <xdr:col>22</xdr:col>
      <xdr:colOff>165100</xdr:colOff>
      <xdr:row>36</xdr:row>
      <xdr:rowOff>58014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42791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304400</xdr:rowOff>
    </xdr:from>
    <xdr:to>
      <xdr:col>19</xdr:col>
      <xdr:colOff>38100</xdr:colOff>
      <xdr:row>36</xdr:row>
      <xdr:rowOff>63100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47877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310858</xdr:rowOff>
    </xdr:from>
    <xdr:to>
      <xdr:col>15</xdr:col>
      <xdr:colOff>101600</xdr:colOff>
      <xdr:row>36</xdr:row>
      <xdr:rowOff>69558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54335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122428</xdr:rowOff>
    </xdr:from>
    <xdr:to>
      <xdr:col>24</xdr:col>
      <xdr:colOff>63500</xdr:colOff>
      <xdr:row>34</xdr:row>
      <xdr:rowOff>127902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1728"/>
          <a:ext cx="8382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127902</xdr:rowOff>
    </xdr:from>
    <xdr:to>
      <xdr:col>19</xdr:col>
      <xdr:colOff>177800</xdr:colOff>
      <xdr:row>34</xdr:row>
      <xdr:rowOff>141338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7202"/>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124752</xdr:rowOff>
    </xdr:from>
    <xdr:to>
      <xdr:col>15</xdr:col>
      <xdr:colOff>50800</xdr:colOff>
      <xdr:row>34</xdr:row>
      <xdr:rowOff>141338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54052"/>
          <a:ext cx="8890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124752</xdr:rowOff>
    </xdr:from>
    <xdr:to>
      <xdr:col>10</xdr:col>
      <xdr:colOff>114300</xdr:colOff>
      <xdr:row>35</xdr:row>
      <xdr:rowOff>27064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4052"/>
          <a:ext cx="889000" cy="7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71628</xdr:rowOff>
    </xdr:from>
    <xdr:to>
      <xdr:col>24</xdr:col>
      <xdr:colOff>114300</xdr:colOff>
      <xdr:row>35</xdr:row>
      <xdr:rowOff>1778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77102</xdr:rowOff>
    </xdr:from>
    <xdr:to>
      <xdr:col>20</xdr:col>
      <xdr:colOff>38100</xdr:colOff>
      <xdr:row>35</xdr:row>
      <xdr:rowOff>7252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23779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90538</xdr:rowOff>
    </xdr:from>
    <xdr:to>
      <xdr:col>15</xdr:col>
      <xdr:colOff>101600</xdr:colOff>
      <xdr:row>35</xdr:row>
      <xdr:rowOff>20688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37215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73952</xdr:rowOff>
    </xdr:from>
    <xdr:to>
      <xdr:col>10</xdr:col>
      <xdr:colOff>165100</xdr:colOff>
      <xdr:row>35</xdr:row>
      <xdr:rowOff>4102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20629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147714</xdr:rowOff>
    </xdr:from>
    <xdr:to>
      <xdr:col>6</xdr:col>
      <xdr:colOff>38100</xdr:colOff>
      <xdr:row>35</xdr:row>
      <xdr:rowOff>77864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94391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4840</xdr:rowOff>
    </xdr:from>
    <xdr:to>
      <xdr:col>24</xdr:col>
      <xdr:colOff>63500</xdr:colOff>
      <xdr:row>56</xdr:row>
      <xdr:rowOff>62109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06040"/>
          <a:ext cx="8382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62109</xdr:rowOff>
    </xdr:from>
    <xdr:to>
      <xdr:col>19</xdr:col>
      <xdr:colOff>177800</xdr:colOff>
      <xdr:row>56</xdr:row>
      <xdr:rowOff>86619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63309"/>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86619</xdr:rowOff>
    </xdr:from>
    <xdr:to>
      <xdr:col>15</xdr:col>
      <xdr:colOff>50800</xdr:colOff>
      <xdr:row>56</xdr:row>
      <xdr:rowOff>102045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87819"/>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102045</xdr:rowOff>
    </xdr:from>
    <xdr:to>
      <xdr:col>10</xdr:col>
      <xdr:colOff>114300</xdr:colOff>
      <xdr:row>56</xdr:row>
      <xdr:rowOff>161225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3245"/>
          <a:ext cx="889000" cy="5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125490</xdr:rowOff>
    </xdr:from>
    <xdr:to>
      <xdr:col>24</xdr:col>
      <xdr:colOff>114300</xdr:colOff>
      <xdr:row>56</xdr:row>
      <xdr:rowOff>55640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148367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0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11309</xdr:rowOff>
    </xdr:from>
    <xdr:to>
      <xdr:col>20</xdr:col>
      <xdr:colOff>38100</xdr:colOff>
      <xdr:row>56</xdr:row>
      <xdr:rowOff>112909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129436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35819</xdr:rowOff>
    </xdr:from>
    <xdr:to>
      <xdr:col>15</xdr:col>
      <xdr:colOff>101600</xdr:colOff>
      <xdr:row>56</xdr:row>
      <xdr:rowOff>137419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153946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51245</xdr:rowOff>
    </xdr:from>
    <xdr:to>
      <xdr:col>10</xdr:col>
      <xdr:colOff>165100</xdr:colOff>
      <xdr:row>56</xdr:row>
      <xdr:rowOff>152845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110425</xdr:rowOff>
    </xdr:from>
    <xdr:to>
      <xdr:col>6</xdr:col>
      <xdr:colOff>38100</xdr:colOff>
      <xdr:row>57</xdr:row>
      <xdr:rowOff>40575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57102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114212</xdr:rowOff>
    </xdr:from>
    <xdr:to>
      <xdr:col>24</xdr:col>
      <xdr:colOff>63500</xdr:colOff>
      <xdr:row>77</xdr:row>
      <xdr:rowOff>142633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15862"/>
          <a:ext cx="8382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142633</xdr:rowOff>
    </xdr:from>
    <xdr:to>
      <xdr:col>19</xdr:col>
      <xdr:colOff>177800</xdr:colOff>
      <xdr:row>78</xdr:row>
      <xdr:rowOff>48907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4428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48907</xdr:rowOff>
    </xdr:from>
    <xdr:to>
      <xdr:col>15</xdr:col>
      <xdr:colOff>50800</xdr:colOff>
      <xdr:row>78</xdr:row>
      <xdr:rowOff>112077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2007"/>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68605</xdr:rowOff>
    </xdr:from>
    <xdr:to>
      <xdr:col>10</xdr:col>
      <xdr:colOff>114300</xdr:colOff>
      <xdr:row>78</xdr:row>
      <xdr:rowOff>112077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1705"/>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63412</xdr:rowOff>
    </xdr:from>
    <xdr:to>
      <xdr:col>24</xdr:col>
      <xdr:colOff>114300</xdr:colOff>
      <xdr:row>77</xdr:row>
      <xdr:rowOff>165012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86289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91833</xdr:rowOff>
    </xdr:from>
    <xdr:to>
      <xdr:col>20</xdr:col>
      <xdr:colOff>38100</xdr:colOff>
      <xdr:row>78</xdr:row>
      <xdr:rowOff>21983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38510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169557</xdr:rowOff>
    </xdr:from>
    <xdr:to>
      <xdr:col>15</xdr:col>
      <xdr:colOff>101600</xdr:colOff>
      <xdr:row>78</xdr:row>
      <xdr:rowOff>99707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90834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61277</xdr:rowOff>
    </xdr:from>
    <xdr:to>
      <xdr:col>10</xdr:col>
      <xdr:colOff>165100</xdr:colOff>
      <xdr:row>78</xdr:row>
      <xdr:rowOff>162877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154004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17805</xdr:rowOff>
    </xdr:from>
    <xdr:to>
      <xdr:col>6</xdr:col>
      <xdr:colOff>38100</xdr:colOff>
      <xdr:row>78</xdr:row>
      <xdr:rowOff>119405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110532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161041</xdr:rowOff>
    </xdr:from>
    <xdr:to>
      <xdr:col>24</xdr:col>
      <xdr:colOff>63500</xdr:colOff>
      <xdr:row>96</xdr:row>
      <xdr:rowOff>10525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48791"/>
          <a:ext cx="8382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161041</xdr:rowOff>
    </xdr:from>
    <xdr:to>
      <xdr:col>19</xdr:col>
      <xdr:colOff>177800</xdr:colOff>
      <xdr:row>96</xdr:row>
      <xdr:rowOff>85947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48791"/>
          <a:ext cx="889000" cy="9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85947</xdr:rowOff>
    </xdr:from>
    <xdr:to>
      <xdr:col>15</xdr:col>
      <xdr:colOff>50800</xdr:colOff>
      <xdr:row>96</xdr:row>
      <xdr:rowOff>107893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451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107893</xdr:rowOff>
    </xdr:from>
    <xdr:to>
      <xdr:col>10</xdr:col>
      <xdr:colOff>114300</xdr:colOff>
      <xdr:row>97</xdr:row>
      <xdr:rowOff>48211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67093"/>
          <a:ext cx="8890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131175</xdr:rowOff>
    </xdr:from>
    <xdr:to>
      <xdr:col>24</xdr:col>
      <xdr:colOff>114300</xdr:colOff>
      <xdr:row>96</xdr:row>
      <xdr:rowOff>61325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109602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110241</xdr:rowOff>
    </xdr:from>
    <xdr:to>
      <xdr:col>20</xdr:col>
      <xdr:colOff>38100</xdr:colOff>
      <xdr:row>96</xdr:row>
      <xdr:rowOff>40391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31518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35147</xdr:rowOff>
    </xdr:from>
    <xdr:to>
      <xdr:col>15</xdr:col>
      <xdr:colOff>101600</xdr:colOff>
      <xdr:row>96</xdr:row>
      <xdr:rowOff>136747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127874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57093</xdr:rowOff>
    </xdr:from>
    <xdr:to>
      <xdr:col>10</xdr:col>
      <xdr:colOff>165100</xdr:colOff>
      <xdr:row>96</xdr:row>
      <xdr:rowOff>158693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149820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168861</xdr:rowOff>
    </xdr:from>
    <xdr:to>
      <xdr:col>6</xdr:col>
      <xdr:colOff>38100</xdr:colOff>
      <xdr:row>97</xdr:row>
      <xdr:rowOff>99011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90138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2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93545</xdr:rowOff>
    </xdr:from>
    <xdr:to>
      <xdr:col>55</xdr:col>
      <xdr:colOff>0</xdr:colOff>
      <xdr:row>35</xdr:row>
      <xdr:rowOff>112758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4295"/>
          <a:ext cx="8382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18009</xdr:rowOff>
    </xdr:from>
    <xdr:to>
      <xdr:col>50</xdr:col>
      <xdr:colOff>114300</xdr:colOff>
      <xdr:row>35</xdr:row>
      <xdr:rowOff>112758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18759"/>
          <a:ext cx="889000" cy="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18009</xdr:rowOff>
    </xdr:from>
    <xdr:to>
      <xdr:col>45</xdr:col>
      <xdr:colOff>177800</xdr:colOff>
      <xdr:row>36</xdr:row>
      <xdr:rowOff>37886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18759"/>
          <a:ext cx="889000" cy="19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36481</xdr:rowOff>
    </xdr:from>
    <xdr:to>
      <xdr:col>41</xdr:col>
      <xdr:colOff>50800</xdr:colOff>
      <xdr:row>36</xdr:row>
      <xdr:rowOff>37886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08681"/>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42745</xdr:rowOff>
    </xdr:from>
    <xdr:to>
      <xdr:col>55</xdr:col>
      <xdr:colOff>50800</xdr:colOff>
      <xdr:row>35</xdr:row>
      <xdr:rowOff>144345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21172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61958</xdr:rowOff>
    </xdr:from>
    <xdr:to>
      <xdr:col>50</xdr:col>
      <xdr:colOff>165100</xdr:colOff>
      <xdr:row>35</xdr:row>
      <xdr:rowOff>163558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154685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138659</xdr:rowOff>
    </xdr:from>
    <xdr:to>
      <xdr:col>46</xdr:col>
      <xdr:colOff>38100</xdr:colOff>
      <xdr:row>35</xdr:row>
      <xdr:rowOff>68809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85336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7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158536</xdr:rowOff>
    </xdr:from>
    <xdr:to>
      <xdr:col>41</xdr:col>
      <xdr:colOff>101600</xdr:colOff>
      <xdr:row>36</xdr:row>
      <xdr:rowOff>88686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79813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157131</xdr:rowOff>
    </xdr:from>
    <xdr:to>
      <xdr:col>36</xdr:col>
      <xdr:colOff>165100</xdr:colOff>
      <xdr:row>36</xdr:row>
      <xdr:rowOff>87281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78408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163840</xdr:rowOff>
    </xdr:from>
    <xdr:to>
      <xdr:col>55</xdr:col>
      <xdr:colOff>0</xdr:colOff>
      <xdr:row>57</xdr:row>
      <xdr:rowOff>105525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65040"/>
          <a:ext cx="838200" cy="1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19152</xdr:rowOff>
    </xdr:from>
    <xdr:to>
      <xdr:col>50</xdr:col>
      <xdr:colOff>114300</xdr:colOff>
      <xdr:row>56</xdr:row>
      <xdr:rowOff>163840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20352"/>
          <a:ext cx="889000" cy="14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160793</xdr:rowOff>
    </xdr:from>
    <xdr:to>
      <xdr:col>45</xdr:col>
      <xdr:colOff>177800</xdr:colOff>
      <xdr:row>56</xdr:row>
      <xdr:rowOff>19152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19093"/>
          <a:ext cx="889000" cy="20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57884</xdr:rowOff>
    </xdr:from>
    <xdr:to>
      <xdr:col>41</xdr:col>
      <xdr:colOff>50800</xdr:colOff>
      <xdr:row>54</xdr:row>
      <xdr:rowOff>160793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144734"/>
          <a:ext cx="889000" cy="27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54725</xdr:rowOff>
    </xdr:from>
    <xdr:to>
      <xdr:col>55</xdr:col>
      <xdr:colOff>50800</xdr:colOff>
      <xdr:row>57</xdr:row>
      <xdr:rowOff>156325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33152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113040</xdr:rowOff>
    </xdr:from>
    <xdr:to>
      <xdr:col>50</xdr:col>
      <xdr:colOff>165100</xdr:colOff>
      <xdr:row>57</xdr:row>
      <xdr:rowOff>43190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34317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139802</xdr:rowOff>
    </xdr:from>
    <xdr:to>
      <xdr:col>46</xdr:col>
      <xdr:colOff>38100</xdr:colOff>
      <xdr:row>56</xdr:row>
      <xdr:rowOff>69952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86479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109993</xdr:rowOff>
    </xdr:from>
    <xdr:to>
      <xdr:col>41</xdr:col>
      <xdr:colOff>101600</xdr:colOff>
      <xdr:row>55</xdr:row>
      <xdr:rowOff>40143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56670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1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7084</xdr:rowOff>
    </xdr:from>
    <xdr:to>
      <xdr:col>36</xdr:col>
      <xdr:colOff>165100</xdr:colOff>
      <xdr:row>53</xdr:row>
      <xdr:rowOff>108684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0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125211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869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98912</xdr:rowOff>
    </xdr:from>
    <xdr:to>
      <xdr:col>55</xdr:col>
      <xdr:colOff>0</xdr:colOff>
      <xdr:row>78</xdr:row>
      <xdr:rowOff>33581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29112"/>
          <a:ext cx="838200" cy="27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98912</xdr:rowOff>
    </xdr:from>
    <xdr:to>
      <xdr:col>50</xdr:col>
      <xdr:colOff>114300</xdr:colOff>
      <xdr:row>76</xdr:row>
      <xdr:rowOff>113982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29112"/>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92804</xdr:rowOff>
    </xdr:from>
    <xdr:to>
      <xdr:col>45</xdr:col>
      <xdr:colOff>177800</xdr:colOff>
      <xdr:row>76</xdr:row>
      <xdr:rowOff>113982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780104"/>
          <a:ext cx="889000" cy="36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154231</xdr:rowOff>
    </xdr:from>
    <xdr:to>
      <xdr:col>55</xdr:col>
      <xdr:colOff>50800</xdr:colOff>
      <xdr:row>78</xdr:row>
      <xdr:rowOff>84381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132658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48112</xdr:rowOff>
    </xdr:from>
    <xdr:to>
      <xdr:col>50</xdr:col>
      <xdr:colOff>165100</xdr:colOff>
      <xdr:row>76</xdr:row>
      <xdr:rowOff>149712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166238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63182</xdr:rowOff>
    </xdr:from>
    <xdr:to>
      <xdr:col>46</xdr:col>
      <xdr:colOff>38100</xdr:colOff>
      <xdr:row>76</xdr:row>
      <xdr:rowOff>164782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42004</xdr:rowOff>
    </xdr:from>
    <xdr:to>
      <xdr:col>41</xdr:col>
      <xdr:colOff>101600</xdr:colOff>
      <xdr:row>74</xdr:row>
      <xdr:rowOff>143604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7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160131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50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125161</xdr:rowOff>
    </xdr:from>
    <xdr:to>
      <xdr:col>55</xdr:col>
      <xdr:colOff>0</xdr:colOff>
      <xdr:row>98</xdr:row>
      <xdr:rowOff>17600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55811"/>
          <a:ext cx="838200" cy="6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54587</xdr:rowOff>
    </xdr:from>
    <xdr:to>
      <xdr:col>50</xdr:col>
      <xdr:colOff>114300</xdr:colOff>
      <xdr:row>98</xdr:row>
      <xdr:rowOff>17600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85237"/>
          <a:ext cx="889000" cy="1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54587</xdr:rowOff>
    </xdr:from>
    <xdr:to>
      <xdr:col>45</xdr:col>
      <xdr:colOff>177800</xdr:colOff>
      <xdr:row>98</xdr:row>
      <xdr:rowOff>24687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85237"/>
          <a:ext cx="889000" cy="1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74361</xdr:rowOff>
    </xdr:from>
    <xdr:to>
      <xdr:col>55</xdr:col>
      <xdr:colOff>50800</xdr:colOff>
      <xdr:row>98</xdr:row>
      <xdr:rowOff>4511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160738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1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138250</xdr:rowOff>
    </xdr:from>
    <xdr:to>
      <xdr:col>50</xdr:col>
      <xdr:colOff>165100</xdr:colOff>
      <xdr:row>98</xdr:row>
      <xdr:rowOff>68400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6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3787</xdr:rowOff>
    </xdr:from>
    <xdr:to>
      <xdr:col>46</xdr:col>
      <xdr:colOff>38100</xdr:colOff>
      <xdr:row>97</xdr:row>
      <xdr:rowOff>105387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3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121914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145337</xdr:rowOff>
    </xdr:from>
    <xdr:to>
      <xdr:col>41</xdr:col>
      <xdr:colOff>101600</xdr:colOff>
      <xdr:row>98</xdr:row>
      <xdr:rowOff>75487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66614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145661</xdr:rowOff>
    </xdr:from>
    <xdr:to>
      <xdr:col>85</xdr:col>
      <xdr:colOff>127000</xdr:colOff>
      <xdr:row>37</xdr:row>
      <xdr:rowOff>153067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89311"/>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82007</xdr:rowOff>
    </xdr:from>
    <xdr:to>
      <xdr:col>81</xdr:col>
      <xdr:colOff>50800</xdr:colOff>
      <xdr:row>37</xdr:row>
      <xdr:rowOff>145661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25657"/>
          <a:ext cx="8890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82007</xdr:rowOff>
    </xdr:from>
    <xdr:to>
      <xdr:col>76</xdr:col>
      <xdr:colOff>114300</xdr:colOff>
      <xdr:row>37</xdr:row>
      <xdr:rowOff>130676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25657"/>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54632</xdr:rowOff>
    </xdr:from>
    <xdr:to>
      <xdr:col>71</xdr:col>
      <xdr:colOff>177800</xdr:colOff>
      <xdr:row>37</xdr:row>
      <xdr:rowOff>130676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226832"/>
          <a:ext cx="889000" cy="2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102267</xdr:rowOff>
    </xdr:from>
    <xdr:to>
      <xdr:col>85</xdr:col>
      <xdr:colOff>177800</xdr:colOff>
      <xdr:row>38</xdr:row>
      <xdr:rowOff>32417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61644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3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94861</xdr:rowOff>
    </xdr:from>
    <xdr:to>
      <xdr:col>81</xdr:col>
      <xdr:colOff>101600</xdr:colOff>
      <xdr:row>38</xdr:row>
      <xdr:rowOff>25011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41538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31207</xdr:rowOff>
    </xdr:from>
    <xdr:to>
      <xdr:col>76</xdr:col>
      <xdr:colOff>165100</xdr:colOff>
      <xdr:row>37</xdr:row>
      <xdr:rowOff>132807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149334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79876</xdr:rowOff>
    </xdr:from>
    <xdr:to>
      <xdr:col>72</xdr:col>
      <xdr:colOff>38100</xdr:colOff>
      <xdr:row>38</xdr:row>
      <xdr:rowOff>10026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26553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3832</xdr:rowOff>
    </xdr:from>
    <xdr:to>
      <xdr:col>67</xdr:col>
      <xdr:colOff>101600</xdr:colOff>
      <xdr:row>36</xdr:row>
      <xdr:rowOff>105432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1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121959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595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24952</xdr:rowOff>
    </xdr:from>
    <xdr:to>
      <xdr:col>85</xdr:col>
      <xdr:colOff>127000</xdr:colOff>
      <xdr:row>76</xdr:row>
      <xdr:rowOff>62936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55152"/>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62936</xdr:rowOff>
    </xdr:from>
    <xdr:to>
      <xdr:col>81</xdr:col>
      <xdr:colOff>50800</xdr:colOff>
      <xdr:row>76</xdr:row>
      <xdr:rowOff>74906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93136"/>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74906</xdr:rowOff>
    </xdr:from>
    <xdr:to>
      <xdr:col>76</xdr:col>
      <xdr:colOff>114300</xdr:colOff>
      <xdr:row>76</xdr:row>
      <xdr:rowOff>79597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05106"/>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79597</xdr:rowOff>
    </xdr:from>
    <xdr:to>
      <xdr:col>71</xdr:col>
      <xdr:colOff>177800</xdr:colOff>
      <xdr:row>76</xdr:row>
      <xdr:rowOff>113072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09797"/>
          <a:ext cx="8890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145602</xdr:rowOff>
    </xdr:from>
    <xdr:to>
      <xdr:col>85</xdr:col>
      <xdr:colOff>177800</xdr:colOff>
      <xdr:row>76</xdr:row>
      <xdr:rowOff>75752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124029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12136</xdr:rowOff>
    </xdr:from>
    <xdr:to>
      <xdr:col>81</xdr:col>
      <xdr:colOff>101600</xdr:colOff>
      <xdr:row>76</xdr:row>
      <xdr:rowOff>113736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104863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3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24106</xdr:rowOff>
    </xdr:from>
    <xdr:to>
      <xdr:col>76</xdr:col>
      <xdr:colOff>165100</xdr:colOff>
      <xdr:row>76</xdr:row>
      <xdr:rowOff>125706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116833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28797</xdr:rowOff>
    </xdr:from>
    <xdr:to>
      <xdr:col>72</xdr:col>
      <xdr:colOff>38100</xdr:colOff>
      <xdr:row>76</xdr:row>
      <xdr:rowOff>130397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121524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62272</xdr:rowOff>
    </xdr:from>
    <xdr:to>
      <xdr:col>67</xdr:col>
      <xdr:colOff>101600</xdr:colOff>
      <xdr:row>76</xdr:row>
      <xdr:rowOff>163872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154999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47803</xdr:rowOff>
    </xdr:from>
    <xdr:to>
      <xdr:col>85</xdr:col>
      <xdr:colOff>127000</xdr:colOff>
      <xdr:row>98</xdr:row>
      <xdr:rowOff>22640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78453"/>
          <a:ext cx="838200" cy="14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148599</xdr:rowOff>
    </xdr:from>
    <xdr:to>
      <xdr:col>81</xdr:col>
      <xdr:colOff>50800</xdr:colOff>
      <xdr:row>98</xdr:row>
      <xdr:rowOff>22640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436349"/>
          <a:ext cx="8890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148599</xdr:rowOff>
    </xdr:from>
    <xdr:to>
      <xdr:col>76</xdr:col>
      <xdr:colOff>114300</xdr:colOff>
      <xdr:row>99</xdr:row>
      <xdr:rowOff>45647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436349"/>
          <a:ext cx="889000" cy="5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8026</xdr:rowOff>
    </xdr:from>
    <xdr:to>
      <xdr:col>71</xdr:col>
      <xdr:colOff>177800</xdr:colOff>
      <xdr:row>99</xdr:row>
      <xdr:rowOff>45647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467226"/>
          <a:ext cx="889000" cy="55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168453</xdr:rowOff>
    </xdr:from>
    <xdr:to>
      <xdr:col>85</xdr:col>
      <xdr:colOff>177800</xdr:colOff>
      <xdr:row>97</xdr:row>
      <xdr:rowOff>98603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146880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143290</xdr:rowOff>
    </xdr:from>
    <xdr:to>
      <xdr:col>81</xdr:col>
      <xdr:colOff>101600</xdr:colOff>
      <xdr:row>98</xdr:row>
      <xdr:rowOff>73440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64567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97799</xdr:rowOff>
    </xdr:from>
    <xdr:to>
      <xdr:col>76</xdr:col>
      <xdr:colOff>165100</xdr:colOff>
      <xdr:row>96</xdr:row>
      <xdr:rowOff>27949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44476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1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166297</xdr:rowOff>
    </xdr:from>
    <xdr:to>
      <xdr:col>72</xdr:col>
      <xdr:colOff>38100</xdr:colOff>
      <xdr:row>99</xdr:row>
      <xdr:rowOff>96447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87574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6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128676</xdr:rowOff>
    </xdr:from>
    <xdr:to>
      <xdr:col>67</xdr:col>
      <xdr:colOff>101600</xdr:colOff>
      <xdr:row>96</xdr:row>
      <xdr:rowOff>58826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75353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25008</xdr:rowOff>
    </xdr:from>
    <xdr:to>
      <xdr:col>116</xdr:col>
      <xdr:colOff>63500</xdr:colOff>
      <xdr:row>37</xdr:row>
      <xdr:rowOff>120988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168508"/>
          <a:ext cx="838200" cy="129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5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120988</xdr:rowOff>
    </xdr:from>
    <xdr:to>
      <xdr:col>111</xdr:col>
      <xdr:colOff>177800</xdr:colOff>
      <xdr:row>39</xdr:row>
      <xdr:rowOff>5480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64638"/>
          <a:ext cx="889000" cy="2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107566</xdr:rowOff>
    </xdr:from>
    <xdr:to>
      <xdr:col>107</xdr:col>
      <xdr:colOff>50800</xdr:colOff>
      <xdr:row>39</xdr:row>
      <xdr:rowOff>5480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2666"/>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107566</xdr:rowOff>
    </xdr:from>
    <xdr:to>
      <xdr:col>102</xdr:col>
      <xdr:colOff>114300</xdr:colOff>
      <xdr:row>38</xdr:row>
      <xdr:rowOff>111125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2266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108214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7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145658</xdr:rowOff>
    </xdr:from>
    <xdr:to>
      <xdr:col>116</xdr:col>
      <xdr:colOff>114300</xdr:colOff>
      <xdr:row>30</xdr:row>
      <xdr:rowOff>75808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1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98685</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0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70188</xdr:rowOff>
    </xdr:from>
    <xdr:to>
      <xdr:col>112</xdr:col>
      <xdr:colOff>38100</xdr:colOff>
      <xdr:row>38</xdr:row>
      <xdr:rowOff>338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1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16865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8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126130</xdr:rowOff>
    </xdr:from>
    <xdr:to>
      <xdr:col>107</xdr:col>
      <xdr:colOff>101600</xdr:colOff>
      <xdr:row>39</xdr:row>
      <xdr:rowOff>56280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72806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4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56766</xdr:rowOff>
    </xdr:from>
    <xdr:to>
      <xdr:col>102</xdr:col>
      <xdr:colOff>165100</xdr:colOff>
      <xdr:row>38</xdr:row>
      <xdr:rowOff>158366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3443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60325</xdr:rowOff>
    </xdr:from>
    <xdr:to>
      <xdr:col>98</xdr:col>
      <xdr:colOff>38100</xdr:colOff>
      <xdr:row>38</xdr:row>
      <xdr:rowOff>161925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7002</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36525</xdr:rowOff>
    </xdr:from>
    <xdr:to>
      <xdr:col>116</xdr:col>
      <xdr:colOff>63500</xdr:colOff>
      <xdr:row>59</xdr:row>
      <xdr:rowOff>37859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2075"/>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33210</xdr:rowOff>
    </xdr:from>
    <xdr:to>
      <xdr:col>111</xdr:col>
      <xdr:colOff>177800</xdr:colOff>
      <xdr:row>59</xdr:row>
      <xdr:rowOff>37859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48760"/>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28181</xdr:rowOff>
    </xdr:from>
    <xdr:to>
      <xdr:col>107</xdr:col>
      <xdr:colOff>50800</xdr:colOff>
      <xdr:row>59</xdr:row>
      <xdr:rowOff>33210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4373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28181</xdr:rowOff>
    </xdr:from>
    <xdr:to>
      <xdr:col>102</xdr:col>
      <xdr:colOff>114300</xdr:colOff>
      <xdr:row>59</xdr:row>
      <xdr:rowOff>30620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4373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157175</xdr:rowOff>
    </xdr:from>
    <xdr:to>
      <xdr:col>116</xdr:col>
      <xdr:colOff>114300</xdr:colOff>
      <xdr:row>59</xdr:row>
      <xdr:rowOff>87325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72102</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16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158509</xdr:rowOff>
    </xdr:from>
    <xdr:to>
      <xdr:col>112</xdr:col>
      <xdr:colOff>38100</xdr:colOff>
      <xdr:row>59</xdr:row>
      <xdr:rowOff>88659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79786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9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153860</xdr:rowOff>
    </xdr:from>
    <xdr:to>
      <xdr:col>107</xdr:col>
      <xdr:colOff>101600</xdr:colOff>
      <xdr:row>59</xdr:row>
      <xdr:rowOff>84010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75137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148831</xdr:rowOff>
    </xdr:from>
    <xdr:to>
      <xdr:col>102</xdr:col>
      <xdr:colOff>165100</xdr:colOff>
      <xdr:row>59</xdr:row>
      <xdr:rowOff>78981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70108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151270</xdr:rowOff>
    </xdr:from>
    <xdr:to>
      <xdr:col>98</xdr:col>
      <xdr:colOff>38100</xdr:colOff>
      <xdr:row>59</xdr:row>
      <xdr:rowOff>81420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72547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103908</xdr:rowOff>
    </xdr:from>
    <xdr:to>
      <xdr:col>116</xdr:col>
      <xdr:colOff>63500</xdr:colOff>
      <xdr:row>75</xdr:row>
      <xdr:rowOff>156714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62658"/>
          <a:ext cx="8382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156714</xdr:rowOff>
    </xdr:from>
    <xdr:to>
      <xdr:col>111</xdr:col>
      <xdr:colOff>177800</xdr:colOff>
      <xdr:row>76</xdr:row>
      <xdr:rowOff>110423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15464"/>
          <a:ext cx="889000" cy="1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129103</xdr:rowOff>
    </xdr:from>
    <xdr:to>
      <xdr:col>107</xdr:col>
      <xdr:colOff>50800</xdr:colOff>
      <xdr:row>76</xdr:row>
      <xdr:rowOff>110423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987853"/>
          <a:ext cx="8890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99336</xdr:rowOff>
    </xdr:from>
    <xdr:to>
      <xdr:col>102</xdr:col>
      <xdr:colOff>114300</xdr:colOff>
      <xdr:row>75</xdr:row>
      <xdr:rowOff>129103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958086"/>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53108</xdr:rowOff>
    </xdr:from>
    <xdr:to>
      <xdr:col>116</xdr:col>
      <xdr:colOff>114300</xdr:colOff>
      <xdr:row>75</xdr:row>
      <xdr:rowOff>154707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11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75985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105914</xdr:rowOff>
    </xdr:from>
    <xdr:to>
      <xdr:col>112</xdr:col>
      <xdr:colOff>38100</xdr:colOff>
      <xdr:row>76</xdr:row>
      <xdr:rowOff>36064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52591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3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59623</xdr:rowOff>
    </xdr:from>
    <xdr:to>
      <xdr:col>107</xdr:col>
      <xdr:colOff>101600</xdr:colOff>
      <xdr:row>76</xdr:row>
      <xdr:rowOff>161223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152350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78303</xdr:rowOff>
    </xdr:from>
    <xdr:to>
      <xdr:col>102</xdr:col>
      <xdr:colOff>165100</xdr:colOff>
      <xdr:row>76</xdr:row>
      <xdr:rowOff>8452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37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48536</xdr:rowOff>
    </xdr:from>
    <xdr:to>
      <xdr:col>98</xdr:col>
      <xdr:colOff>38100</xdr:colOff>
      <xdr:row>75</xdr:row>
      <xdr:rowOff>150137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07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166663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553,663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円となっている。類似団体平均と比較して、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人当たりのコストが高い主な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は人件費・物件費・投資及び出資金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円増加している。類似団体平均より高い水準となっているのは、本町の行政区域が広範囲であることやそれに伴う施設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が多いことが要因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12,526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これはふるさと納税関係の物件費が大幅に増加したためである。また、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類似団体平均と比較して高い水準となってい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るが、これは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人件費と同様、本町の行政区域が広範囲であることやそれに伴う施設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が多いことが要因であると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考えられ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。投資及び出資金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39,689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と大幅に増加しているが、これは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新病院建設事業に伴う病院事業会計への出資金が増加したこと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が原因である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の統廃合、施設管理業務や事務事業の民間委託、民間ノウハウの導入、事業効率化等を推進し、類似団体平均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を考慮しつつ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33238</xdr:rowOff>
    </xdr:from>
    <xdr:to>
      <xdr:col>24</xdr:col>
      <xdr:colOff>63500</xdr:colOff>
      <xdr:row>35</xdr:row>
      <xdr:rowOff>59037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33988"/>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110635</xdr:rowOff>
    </xdr:from>
    <xdr:to>
      <xdr:col>19</xdr:col>
      <xdr:colOff>177800</xdr:colOff>
      <xdr:row>35</xdr:row>
      <xdr:rowOff>59037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9935"/>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110635</xdr:rowOff>
    </xdr:from>
    <xdr:to>
      <xdr:col>15</xdr:col>
      <xdr:colOff>50800</xdr:colOff>
      <xdr:row>35</xdr:row>
      <xdr:rowOff>48587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39935"/>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48587</xdr:rowOff>
    </xdr:from>
    <xdr:to>
      <xdr:col>10</xdr:col>
      <xdr:colOff>114300</xdr:colOff>
      <xdr:row>35</xdr:row>
      <xdr:rowOff>161580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49337"/>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153888</xdr:rowOff>
    </xdr:from>
    <xdr:to>
      <xdr:col>24</xdr:col>
      <xdr:colOff>114300</xdr:colOff>
      <xdr:row>35</xdr:row>
      <xdr:rowOff>84038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8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132315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8237</xdr:rowOff>
    </xdr:from>
    <xdr:to>
      <xdr:col>20</xdr:col>
      <xdr:colOff>38100</xdr:colOff>
      <xdr:row>35</xdr:row>
      <xdr:rowOff>109837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59835</xdr:rowOff>
    </xdr:from>
    <xdr:to>
      <xdr:col>15</xdr:col>
      <xdr:colOff>101600</xdr:colOff>
      <xdr:row>34</xdr:row>
      <xdr:rowOff>161435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152562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8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169237</xdr:rowOff>
    </xdr:from>
    <xdr:to>
      <xdr:col>10</xdr:col>
      <xdr:colOff>165100</xdr:colOff>
      <xdr:row>35</xdr:row>
      <xdr:rowOff>99387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90514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110780</xdr:rowOff>
    </xdr:from>
    <xdr:to>
      <xdr:col>6</xdr:col>
      <xdr:colOff>38100</xdr:colOff>
      <xdr:row>36</xdr:row>
      <xdr:rowOff>40930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32057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13170</xdr:rowOff>
    </xdr:from>
    <xdr:to>
      <xdr:col>24</xdr:col>
      <xdr:colOff>63500</xdr:colOff>
      <xdr:row>56</xdr:row>
      <xdr:rowOff>16614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42920"/>
          <a:ext cx="838200" cy="17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160457</xdr:rowOff>
    </xdr:from>
    <xdr:to>
      <xdr:col>19</xdr:col>
      <xdr:colOff>177800</xdr:colOff>
      <xdr:row>56</xdr:row>
      <xdr:rowOff>16614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18757"/>
          <a:ext cx="889000" cy="19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160457</xdr:rowOff>
    </xdr:from>
    <xdr:to>
      <xdr:col>15</xdr:col>
      <xdr:colOff>50800</xdr:colOff>
      <xdr:row>56</xdr:row>
      <xdr:rowOff>31138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18757"/>
          <a:ext cx="889000" cy="2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72172</xdr:rowOff>
    </xdr:from>
    <xdr:to>
      <xdr:col>10</xdr:col>
      <xdr:colOff>114300</xdr:colOff>
      <xdr:row>56</xdr:row>
      <xdr:rowOff>31138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01922"/>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133820</xdr:rowOff>
    </xdr:from>
    <xdr:to>
      <xdr:col>24</xdr:col>
      <xdr:colOff>114300</xdr:colOff>
      <xdr:row>55</xdr:row>
      <xdr:rowOff>63970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9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156697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137264</xdr:rowOff>
    </xdr:from>
    <xdr:to>
      <xdr:col>20</xdr:col>
      <xdr:colOff>38100</xdr:colOff>
      <xdr:row>56</xdr:row>
      <xdr:rowOff>67414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58541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109657</xdr:rowOff>
    </xdr:from>
    <xdr:to>
      <xdr:col>15</xdr:col>
      <xdr:colOff>101600</xdr:colOff>
      <xdr:row>55</xdr:row>
      <xdr:rowOff>39807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56334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1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151788</xdr:rowOff>
    </xdr:from>
    <xdr:to>
      <xdr:col>10</xdr:col>
      <xdr:colOff>165100</xdr:colOff>
      <xdr:row>56</xdr:row>
      <xdr:rowOff>81938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73065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21372</xdr:rowOff>
    </xdr:from>
    <xdr:to>
      <xdr:col>6</xdr:col>
      <xdr:colOff>38100</xdr:colOff>
      <xdr:row>55</xdr:row>
      <xdr:rowOff>122972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139499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36340</xdr:rowOff>
    </xdr:from>
    <xdr:to>
      <xdr:col>24</xdr:col>
      <xdr:colOff>63500</xdr:colOff>
      <xdr:row>75</xdr:row>
      <xdr:rowOff>97376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95090"/>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97376</xdr:rowOff>
    </xdr:from>
    <xdr:to>
      <xdr:col>19</xdr:col>
      <xdr:colOff>177800</xdr:colOff>
      <xdr:row>76</xdr:row>
      <xdr:rowOff>8592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56126"/>
          <a:ext cx="889000" cy="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21263</xdr:rowOff>
    </xdr:from>
    <xdr:to>
      <xdr:col>15</xdr:col>
      <xdr:colOff>50800</xdr:colOff>
      <xdr:row>76</xdr:row>
      <xdr:rowOff>8592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80013"/>
          <a:ext cx="8890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15962</xdr:rowOff>
    </xdr:from>
    <xdr:to>
      <xdr:col>10</xdr:col>
      <xdr:colOff>114300</xdr:colOff>
      <xdr:row>75</xdr:row>
      <xdr:rowOff>21263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74712"/>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156990</xdr:rowOff>
    </xdr:from>
    <xdr:to>
      <xdr:col>24</xdr:col>
      <xdr:colOff>114300</xdr:colOff>
      <xdr:row>75</xdr:row>
      <xdr:rowOff>87140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8417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46576</xdr:rowOff>
    </xdr:from>
    <xdr:to>
      <xdr:col>20</xdr:col>
      <xdr:colOff>38100</xdr:colOff>
      <xdr:row>75</xdr:row>
      <xdr:rowOff>148177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053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164703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129242</xdr:rowOff>
    </xdr:from>
    <xdr:to>
      <xdr:col>15</xdr:col>
      <xdr:colOff>101600</xdr:colOff>
      <xdr:row>76</xdr:row>
      <xdr:rowOff>59392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75919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141913</xdr:rowOff>
    </xdr:from>
    <xdr:to>
      <xdr:col>10</xdr:col>
      <xdr:colOff>165100</xdr:colOff>
      <xdr:row>75</xdr:row>
      <xdr:rowOff>72063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88590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136612</xdr:rowOff>
    </xdr:from>
    <xdr:to>
      <xdr:col>6</xdr:col>
      <xdr:colOff>38100</xdr:colOff>
      <xdr:row>75</xdr:row>
      <xdr:rowOff>66762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83289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9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49888</xdr:rowOff>
    </xdr:from>
    <xdr:to>
      <xdr:col>24</xdr:col>
      <xdr:colOff>63500</xdr:colOff>
      <xdr:row>95</xdr:row>
      <xdr:rowOff>131105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66188"/>
          <a:ext cx="838200" cy="2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131105</xdr:rowOff>
    </xdr:from>
    <xdr:to>
      <xdr:col>19</xdr:col>
      <xdr:colOff>177800</xdr:colOff>
      <xdr:row>96</xdr:row>
      <xdr:rowOff>8934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18855"/>
          <a:ext cx="889000" cy="4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8934</xdr:rowOff>
    </xdr:from>
    <xdr:to>
      <xdr:col>15</xdr:col>
      <xdr:colOff>50800</xdr:colOff>
      <xdr:row>96</xdr:row>
      <xdr:rowOff>20473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68134"/>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20473</xdr:rowOff>
    </xdr:from>
    <xdr:to>
      <xdr:col>10</xdr:col>
      <xdr:colOff>114300</xdr:colOff>
      <xdr:row>96</xdr:row>
      <xdr:rowOff>72743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79673"/>
          <a:ext cx="889000" cy="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170538</xdr:rowOff>
    </xdr:from>
    <xdr:to>
      <xdr:col>24</xdr:col>
      <xdr:colOff>114300</xdr:colOff>
      <xdr:row>94</xdr:row>
      <xdr:rowOff>100688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1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21965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6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80305</xdr:rowOff>
    </xdr:from>
    <xdr:to>
      <xdr:col>20</xdr:col>
      <xdr:colOff>38100</xdr:colOff>
      <xdr:row>96</xdr:row>
      <xdr:rowOff>10455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26982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129584</xdr:rowOff>
    </xdr:from>
    <xdr:to>
      <xdr:col>15</xdr:col>
      <xdr:colOff>101600</xdr:colOff>
      <xdr:row>96</xdr:row>
      <xdr:rowOff>59734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76261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141123</xdr:rowOff>
    </xdr:from>
    <xdr:to>
      <xdr:col>10</xdr:col>
      <xdr:colOff>165100</xdr:colOff>
      <xdr:row>96</xdr:row>
      <xdr:rowOff>71273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87800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0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21943</xdr:rowOff>
    </xdr:from>
    <xdr:to>
      <xdr:col>6</xdr:col>
      <xdr:colOff>38100</xdr:colOff>
      <xdr:row>96</xdr:row>
      <xdr:rowOff>123543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140070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61608"/>
          <a:ext cx="889000" cy="5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131335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74778</xdr:rowOff>
    </xdr:from>
    <xdr:to>
      <xdr:col>55</xdr:col>
      <xdr:colOff>0</xdr:colOff>
      <xdr:row>56</xdr:row>
      <xdr:rowOff>127336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75978"/>
          <a:ext cx="838200" cy="5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127336</xdr:rowOff>
    </xdr:from>
    <xdr:to>
      <xdr:col>50</xdr:col>
      <xdr:colOff>114300</xdr:colOff>
      <xdr:row>58</xdr:row>
      <xdr:rowOff>53137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28536"/>
          <a:ext cx="889000" cy="26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10464</xdr:rowOff>
    </xdr:from>
    <xdr:to>
      <xdr:col>45</xdr:col>
      <xdr:colOff>177800</xdr:colOff>
      <xdr:row>58</xdr:row>
      <xdr:rowOff>53137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54564"/>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8979</xdr:rowOff>
    </xdr:from>
    <xdr:to>
      <xdr:col>41</xdr:col>
      <xdr:colOff>50800</xdr:colOff>
      <xdr:row>58</xdr:row>
      <xdr:rowOff>10464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438729"/>
          <a:ext cx="889000" cy="5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23978</xdr:rowOff>
    </xdr:from>
    <xdr:to>
      <xdr:col>55</xdr:col>
      <xdr:colOff>50800</xdr:colOff>
      <xdr:row>56</xdr:row>
      <xdr:rowOff>125578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2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46855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76536</xdr:rowOff>
    </xdr:from>
    <xdr:to>
      <xdr:col>50</xdr:col>
      <xdr:colOff>165100</xdr:colOff>
      <xdr:row>57</xdr:row>
      <xdr:rowOff>6686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23213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2337</xdr:rowOff>
    </xdr:from>
    <xdr:to>
      <xdr:col>46</xdr:col>
      <xdr:colOff>38100</xdr:colOff>
      <xdr:row>58</xdr:row>
      <xdr:rowOff>103937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95064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3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131114</xdr:rowOff>
    </xdr:from>
    <xdr:to>
      <xdr:col>41</xdr:col>
      <xdr:colOff>101600</xdr:colOff>
      <xdr:row>58</xdr:row>
      <xdr:rowOff>61264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52391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129629</xdr:rowOff>
    </xdr:from>
    <xdr:to>
      <xdr:col>36</xdr:col>
      <xdr:colOff>165100</xdr:colOff>
      <xdr:row>55</xdr:row>
      <xdr:rowOff>59779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76306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18771</xdr:rowOff>
    </xdr:from>
    <xdr:to>
      <xdr:col>55</xdr:col>
      <xdr:colOff>0</xdr:colOff>
      <xdr:row>76</xdr:row>
      <xdr:rowOff>42202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48971"/>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66548</xdr:rowOff>
    </xdr:from>
    <xdr:to>
      <xdr:col>50</xdr:col>
      <xdr:colOff>114300</xdr:colOff>
      <xdr:row>76</xdr:row>
      <xdr:rowOff>42202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53848"/>
          <a:ext cx="889000" cy="3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66548</xdr:rowOff>
    </xdr:from>
    <xdr:to>
      <xdr:col>45</xdr:col>
      <xdr:colOff>177800</xdr:colOff>
      <xdr:row>76</xdr:row>
      <xdr:rowOff>85331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53848"/>
          <a:ext cx="889000" cy="3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85331</xdr:rowOff>
    </xdr:from>
    <xdr:to>
      <xdr:col>41</xdr:col>
      <xdr:colOff>50800</xdr:colOff>
      <xdr:row>76</xdr:row>
      <xdr:rowOff>129451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1553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139421</xdr:rowOff>
    </xdr:from>
    <xdr:to>
      <xdr:col>55</xdr:col>
      <xdr:colOff>50800</xdr:colOff>
      <xdr:row>76</xdr:row>
      <xdr:rowOff>69571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162298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4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162852</xdr:rowOff>
    </xdr:from>
    <xdr:to>
      <xdr:col>50</xdr:col>
      <xdr:colOff>165100</xdr:colOff>
      <xdr:row>76</xdr:row>
      <xdr:rowOff>93002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109529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15748</xdr:rowOff>
    </xdr:from>
    <xdr:to>
      <xdr:col>46</xdr:col>
      <xdr:colOff>38100</xdr:colOff>
      <xdr:row>74</xdr:row>
      <xdr:rowOff>117348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133875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4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34531</xdr:rowOff>
    </xdr:from>
    <xdr:to>
      <xdr:col>41</xdr:col>
      <xdr:colOff>101600</xdr:colOff>
      <xdr:row>76</xdr:row>
      <xdr:rowOff>136131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152658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78651</xdr:rowOff>
    </xdr:from>
    <xdr:to>
      <xdr:col>36</xdr:col>
      <xdr:colOff>165100</xdr:colOff>
      <xdr:row>77</xdr:row>
      <xdr:rowOff>8801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25328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106531</xdr:rowOff>
    </xdr:from>
    <xdr:to>
      <xdr:col>55</xdr:col>
      <xdr:colOff>0</xdr:colOff>
      <xdr:row>97</xdr:row>
      <xdr:rowOff>116796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37181"/>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32421</xdr:rowOff>
    </xdr:from>
    <xdr:to>
      <xdr:col>50</xdr:col>
      <xdr:colOff>114300</xdr:colOff>
      <xdr:row>97</xdr:row>
      <xdr:rowOff>106531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63071"/>
          <a:ext cx="889000" cy="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133441</xdr:rowOff>
    </xdr:from>
    <xdr:to>
      <xdr:col>45</xdr:col>
      <xdr:colOff>177800</xdr:colOff>
      <xdr:row>97</xdr:row>
      <xdr:rowOff>32421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21191"/>
          <a:ext cx="889000" cy="24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133441</xdr:rowOff>
    </xdr:from>
    <xdr:to>
      <xdr:col>41</xdr:col>
      <xdr:colOff>50800</xdr:colOff>
      <xdr:row>96</xdr:row>
      <xdr:rowOff>67179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21191"/>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65996</xdr:rowOff>
    </xdr:from>
    <xdr:to>
      <xdr:col>55</xdr:col>
      <xdr:colOff>50800</xdr:colOff>
      <xdr:row>97</xdr:row>
      <xdr:rowOff>167596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44423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55731</xdr:rowOff>
    </xdr:from>
    <xdr:to>
      <xdr:col>50</xdr:col>
      <xdr:colOff>165100</xdr:colOff>
      <xdr:row>97</xdr:row>
      <xdr:rowOff>157331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148458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153071</xdr:rowOff>
    </xdr:from>
    <xdr:to>
      <xdr:col>46</xdr:col>
      <xdr:colOff>38100</xdr:colOff>
      <xdr:row>97</xdr:row>
      <xdr:rowOff>83221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74348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70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82641</xdr:rowOff>
    </xdr:from>
    <xdr:to>
      <xdr:col>41</xdr:col>
      <xdr:colOff>101600</xdr:colOff>
      <xdr:row>96</xdr:row>
      <xdr:rowOff>12791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7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16379</xdr:rowOff>
    </xdr:from>
    <xdr:to>
      <xdr:col>36</xdr:col>
      <xdr:colOff>165100</xdr:colOff>
      <xdr:row>96</xdr:row>
      <xdr:rowOff>117979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109106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2102</xdr:rowOff>
    </xdr:from>
    <xdr:to>
      <xdr:col>85</xdr:col>
      <xdr:colOff>127000</xdr:colOff>
      <xdr:row>36</xdr:row>
      <xdr:rowOff>78416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02852"/>
          <a:ext cx="838200" cy="24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165475</xdr:rowOff>
    </xdr:from>
    <xdr:to>
      <xdr:col>81</xdr:col>
      <xdr:colOff>50800</xdr:colOff>
      <xdr:row>35</xdr:row>
      <xdr:rowOff>2102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94775"/>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165475</xdr:rowOff>
    </xdr:from>
    <xdr:to>
      <xdr:col>76</xdr:col>
      <xdr:colOff>114300</xdr:colOff>
      <xdr:row>35</xdr:row>
      <xdr:rowOff>109372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94775"/>
          <a:ext cx="889000" cy="1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109372</xdr:rowOff>
    </xdr:from>
    <xdr:to>
      <xdr:col>71</xdr:col>
      <xdr:colOff>177800</xdr:colOff>
      <xdr:row>35</xdr:row>
      <xdr:rowOff>125870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10122"/>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27616</xdr:rowOff>
    </xdr:from>
    <xdr:to>
      <xdr:col>85</xdr:col>
      <xdr:colOff>177800</xdr:colOff>
      <xdr:row>36</xdr:row>
      <xdr:rowOff>129216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50493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122752</xdr:rowOff>
    </xdr:from>
    <xdr:to>
      <xdr:col>81</xdr:col>
      <xdr:colOff>101600</xdr:colOff>
      <xdr:row>35</xdr:row>
      <xdr:rowOff>52902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69429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114675</xdr:rowOff>
    </xdr:from>
    <xdr:to>
      <xdr:col>76</xdr:col>
      <xdr:colOff>165100</xdr:colOff>
      <xdr:row>35</xdr:row>
      <xdr:rowOff>44825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61352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58572</xdr:rowOff>
    </xdr:from>
    <xdr:to>
      <xdr:col>72</xdr:col>
      <xdr:colOff>38100</xdr:colOff>
      <xdr:row>35</xdr:row>
      <xdr:rowOff>160172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75070</xdr:rowOff>
    </xdr:from>
    <xdr:to>
      <xdr:col>67</xdr:col>
      <xdr:colOff>101600</xdr:colOff>
      <xdr:row>36</xdr:row>
      <xdr:rowOff>5220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21747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140484</xdr:rowOff>
    </xdr:from>
    <xdr:to>
      <xdr:col>85</xdr:col>
      <xdr:colOff>127000</xdr:colOff>
      <xdr:row>58</xdr:row>
      <xdr:rowOff>148942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13134"/>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134736</xdr:rowOff>
    </xdr:from>
    <xdr:to>
      <xdr:col>81</xdr:col>
      <xdr:colOff>50800</xdr:colOff>
      <xdr:row>57</xdr:row>
      <xdr:rowOff>140484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35936"/>
          <a:ext cx="889000" cy="1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134736</xdr:rowOff>
    </xdr:from>
    <xdr:to>
      <xdr:col>76</xdr:col>
      <xdr:colOff>114300</xdr:colOff>
      <xdr:row>58</xdr:row>
      <xdr:rowOff>11210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35936"/>
          <a:ext cx="889000" cy="2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165908</xdr:rowOff>
    </xdr:from>
    <xdr:to>
      <xdr:col>71</xdr:col>
      <xdr:colOff>177800</xdr:colOff>
      <xdr:row>58</xdr:row>
      <xdr:rowOff>11210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595658"/>
          <a:ext cx="889000" cy="3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98142</xdr:rowOff>
    </xdr:from>
    <xdr:to>
      <xdr:col>85</xdr:col>
      <xdr:colOff>177800</xdr:colOff>
      <xdr:row>59</xdr:row>
      <xdr:rowOff>28292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0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13069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89684</xdr:rowOff>
    </xdr:from>
    <xdr:to>
      <xdr:col>81</xdr:col>
      <xdr:colOff>101600</xdr:colOff>
      <xdr:row>58</xdr:row>
      <xdr:rowOff>19834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83936</xdr:rowOff>
    </xdr:from>
    <xdr:to>
      <xdr:col>76</xdr:col>
      <xdr:colOff>165100</xdr:colOff>
      <xdr:row>57</xdr:row>
      <xdr:rowOff>14086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131860</xdr:rowOff>
    </xdr:from>
    <xdr:to>
      <xdr:col>72</xdr:col>
      <xdr:colOff>38100</xdr:colOff>
      <xdr:row>58</xdr:row>
      <xdr:rowOff>62010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53137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115108</xdr:rowOff>
    </xdr:from>
    <xdr:to>
      <xdr:col>67</xdr:col>
      <xdr:colOff>101600</xdr:colOff>
      <xdr:row>56</xdr:row>
      <xdr:rowOff>45258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5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61785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145661</xdr:rowOff>
    </xdr:from>
    <xdr:to>
      <xdr:col>85</xdr:col>
      <xdr:colOff>127000</xdr:colOff>
      <xdr:row>77</xdr:row>
      <xdr:rowOff>153067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47311"/>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82007</xdr:rowOff>
    </xdr:from>
    <xdr:to>
      <xdr:col>81</xdr:col>
      <xdr:colOff>50800</xdr:colOff>
      <xdr:row>77</xdr:row>
      <xdr:rowOff>145661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283657"/>
          <a:ext cx="889000" cy="6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82007</xdr:rowOff>
    </xdr:from>
    <xdr:to>
      <xdr:col>76</xdr:col>
      <xdr:colOff>114300</xdr:colOff>
      <xdr:row>77</xdr:row>
      <xdr:rowOff>130676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283657"/>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54632</xdr:rowOff>
    </xdr:from>
    <xdr:to>
      <xdr:col>71</xdr:col>
      <xdr:colOff>177800</xdr:colOff>
      <xdr:row>77</xdr:row>
      <xdr:rowOff>130676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084832"/>
          <a:ext cx="889000" cy="2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102267</xdr:rowOff>
    </xdr:from>
    <xdr:to>
      <xdr:col>85</xdr:col>
      <xdr:colOff>177800</xdr:colOff>
      <xdr:row>78</xdr:row>
      <xdr:rowOff>32417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61644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9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94861</xdr:rowOff>
    </xdr:from>
    <xdr:to>
      <xdr:col>81</xdr:col>
      <xdr:colOff>101600</xdr:colOff>
      <xdr:row>78</xdr:row>
      <xdr:rowOff>25011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2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41538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31207</xdr:rowOff>
    </xdr:from>
    <xdr:to>
      <xdr:col>76</xdr:col>
      <xdr:colOff>165100</xdr:colOff>
      <xdr:row>77</xdr:row>
      <xdr:rowOff>132807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149334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79876</xdr:rowOff>
    </xdr:from>
    <xdr:to>
      <xdr:col>72</xdr:col>
      <xdr:colOff>38100</xdr:colOff>
      <xdr:row>78</xdr:row>
      <xdr:rowOff>10026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26553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3832</xdr:rowOff>
    </xdr:from>
    <xdr:to>
      <xdr:col>67</xdr:col>
      <xdr:colOff>101600</xdr:colOff>
      <xdr:row>76</xdr:row>
      <xdr:rowOff>105432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0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121959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28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24952</xdr:rowOff>
    </xdr:from>
    <xdr:to>
      <xdr:col>85</xdr:col>
      <xdr:colOff>127000</xdr:colOff>
      <xdr:row>96</xdr:row>
      <xdr:rowOff>62936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84152"/>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62936</xdr:rowOff>
    </xdr:from>
    <xdr:to>
      <xdr:col>81</xdr:col>
      <xdr:colOff>50800</xdr:colOff>
      <xdr:row>96</xdr:row>
      <xdr:rowOff>74906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22136"/>
          <a:ext cx="8890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74906</xdr:rowOff>
    </xdr:from>
    <xdr:to>
      <xdr:col>76</xdr:col>
      <xdr:colOff>114300</xdr:colOff>
      <xdr:row>96</xdr:row>
      <xdr:rowOff>79597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34106"/>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79597</xdr:rowOff>
    </xdr:from>
    <xdr:to>
      <xdr:col>71</xdr:col>
      <xdr:colOff>177800</xdr:colOff>
      <xdr:row>96</xdr:row>
      <xdr:rowOff>113072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38797"/>
          <a:ext cx="889000" cy="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145602</xdr:rowOff>
    </xdr:from>
    <xdr:to>
      <xdr:col>85</xdr:col>
      <xdr:colOff>177800</xdr:colOff>
      <xdr:row>96</xdr:row>
      <xdr:rowOff>75752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124029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1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12136</xdr:rowOff>
    </xdr:from>
    <xdr:to>
      <xdr:col>81</xdr:col>
      <xdr:colOff>101600</xdr:colOff>
      <xdr:row>96</xdr:row>
      <xdr:rowOff>113736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24106</xdr:rowOff>
    </xdr:from>
    <xdr:to>
      <xdr:col>76</xdr:col>
      <xdr:colOff>165100</xdr:colOff>
      <xdr:row>96</xdr:row>
      <xdr:rowOff>125706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116833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28797</xdr:rowOff>
    </xdr:from>
    <xdr:to>
      <xdr:col>72</xdr:col>
      <xdr:colOff>38100</xdr:colOff>
      <xdr:row>96</xdr:row>
      <xdr:rowOff>130397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121524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62272</xdr:rowOff>
    </xdr:from>
    <xdr:to>
      <xdr:col>67</xdr:col>
      <xdr:colOff>101600</xdr:colOff>
      <xdr:row>96</xdr:row>
      <xdr:rowOff>163872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154999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553,663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円となっている。類似団体平均と比較して、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人当たりのコストが高い主な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ものとして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民生費・衛生費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が挙げられる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22,952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が、これは、ふるさと納税関係経費が増加していることが主な要因である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類似団体平均と比較</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して高い水準となっているのもふるさと納税関係経費の増加が要因と考えられる。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要因としては、国民健康保険事業費特別会計への繰出金が増加したことが挙げられる。衛生費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44,211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新病院建設事業に係る病院事業会計への繰出金が増加したことが挙げられる。新病院建設事業については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年度が最終年度となるため、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人当たりのコストについては、平成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すると考えられる。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今後は、施設</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（出張所・保育所・学校等）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の統廃合、施設管理業務や事務事業の民間委託、民間ノウハウの導入、事業効率化等を推進し、類似団体平均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を考慮しつつ</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人口減少や地価下落による町税の自然減など自主財源の確保は依然として厳しい状況が続いて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千円取り崩すこととなった。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年度は実質収支額が平成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年度より減少し、平成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また、実質単年度収支についても平成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年度より減少しており▲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となっている。これらの主な要因としては、扶助費や公債費の増加が考えられる。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大規模事業が多数予定されているため、歳入の維持や経常経費の削減等により財政状況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を健全に保ち</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、公債費の増加を見据えて少しでも多くの基金を積立てる必要がある。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連結実質赤字比率については、各会計で黒字となっており、町全体としても健全な財政状況を維持できている。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水道・病院事業会計では施設の老朽化や人口減少等による経営悪化が予想され、国民健康保険・介護保険事業費特別会計では高齢化等により給付費が更に増大することが予想される。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経営戦略や公立病院改革プランに基づき経営の効率化を図り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各特別会計・公営企業会計それぞれが健全な財政運営を行うことで、町全体の財政状況の健全化に努めていく。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から増加傾向にあり、平成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年度についても平成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の増加となっている。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今後も過疎対策事業や大規模事業が予定されているため、公債費が増加し、実質公債費比率も悪化する見込みである。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そのため、今後も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新規事業の抑制・分散化や交付税算入率の有利な起債の活用等により、実質公債費比率の悪化を抑制する必要がある。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和歌山県那智勝浦町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新病院建設事業の影響により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地方債現在高及び公営企業債等繰入見込額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が大幅に増加し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、過疎対策事業や大規模事業の実施により地方債現在高は増加する見込みであるため、交付税算入率の有利な起債の活用や基金の積立て等により、将来負担比率の悪化を抑制する必要がある。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和歌山県那智勝浦町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財政調整基金の取り崩しを行ったものの、ふるさと納税の影響でまちづくり応援基金、那智の滝源流水資源保全基金が大幅に増加しており基金全体としては増加となっている。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を実施する予定になっており、基金の取り崩しが見込ま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・那智の滝源流水資源保全基金：名瀑那智の滝の水資源と美しい自然景観の将来にわたっての保全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・まちづくり応援基金：ふるさと納税の大幅増に伴う積立額の増加。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・那智の滝源流水資源保全基金：ふるさと納税の大幅増に伴う積立額の増加。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年度で積立てた分を平成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年度で取崩し事業に充当する予定のため、大幅に取り崩すことが見込まれるが、平成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けるふるさと納税額によっては大幅に増額となる可能性も考えられる。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・公共施設整備基金：大規模事業の実施や施設の老朽化に伴う改修・建替え等により、基金を取り崩すことが見込まれるため、将来を見越して少しでも積立が出来るよう財政運営を行っていく。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年度は公債費の増加等により財政調整基金については基金利子分のみしか積み立てる事が出来ず、また、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千円取り崩したため、基金残高は減少している。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過疎対策事業や大規模事業を実施する予定になっており、基金の取り崩しが見込まれる。また、大型事業の実施に伴う公債費の増加により、基金への積立も困難になることが見込まれるが、人口減少等による税収の減少や既存施設の老朽化に伴う経費の増加、公債費の増加等に備えるため、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年度は基金利子分のみの積み立てとなっているが、取り崩しがなかったため若干の増となっている。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過疎対策事業や大規模事業の実施、大規模事業の実施に伴う公債費の増加により、基金への積立も困難になることが見込まれるが、平成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億円を超え、その後しばらくは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億円超の公債費が続く見込みのため、</a:t>
          </a:r>
          <a:r>
            <a:rPr kumimoji="1" lang="ja-JP" altLang="ja-JP" sz="1300">
              <a:solidFill>
                <a:schemeClr val="dk1"/>
              </a:solidFill>
              <a:effectLst/>
              <a:latin typeface="+mn-lt"/>
              <a:ea typeface="+mn-ea"/>
              <a:cs typeface="+mn-cs"/>
            </a:rPr>
            <a:t>将来を見越して少しでも積立が出来るよう財政運営を行っていく。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8A2DED-B249-45E0-92BE-1A62B74A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6D4821-1659-4098-88A0-3CFDD578F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AA64CE-53D1-4A67-BA65-1BCECF2B7A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737FA27-D520-4565-B688-BF3FBA8115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2E20F39-D036-489E-AC81-50A151F9C90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06F3AA-EBB6-4700-8DDA-77D9ECDA8A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848BBEA-068F-4BE7-9905-1003C8BF2A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1B29AB-1BCF-4908-9C1C-01CF9295E1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7FEF62-B653-481B-A2FC-44961772478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D9D0A65-FDF5-44D3-B265-C05FAC9839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1FE765-ABDC-473E-B687-4771917B4E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7DBB48A-6182-4DA8-992E-09BA9BCA48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42A1F93-03C3-45A0-BEB4-DA18810BF0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42A5635-0CA0-4BB6-8853-8E98D7853F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1BF8709-AF44-4F13-8500-09487E21962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A2F62E-D42C-4EB7-8E15-CD011EE06F0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482ED65-6C61-4F43-A0AC-D3C96531FE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A317DE-AB63-4C04-9A31-70252D6261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DC0C1E1-7FB5-4CEF-BF29-F889222015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1F2C13B-59BA-43CD-8B55-D58382F9DA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97BA5B2-CE68-4729-97AF-8E044EABEF3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97E86D1-6FD6-484F-818C-5C75841A817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BDA60D0-3A43-428E-9615-8DDF738484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A3B3EB-5AC6-4FD7-A2FB-A4E7E6A7B5B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C60C64-0E03-479B-9E95-59B12AD5F6D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6842AD5-2563-49A0-93B0-0C3091317A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03D4850-D01A-4753-A80C-C7C89E606C1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4B5039-0FF3-4E2D-B100-23B855669A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BEFBDFD-FB07-4597-8968-35FAB822BA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A2596D1-E6B2-40BA-9659-E8F26B1DC45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D440390F-41E9-4DE2-AE4F-EE42B70B6EE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69A03E28-1844-4144-A97C-DE808706FFC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FC9791EB-BBAD-4B94-8BFB-62A12E583A9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5203D54-E26F-4971-9C5E-6CEC9B4CC2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47F3B77-3692-41E6-AF42-FD77DD9344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A9DC7FE-EBBC-4561-8113-C8EB1131896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8E80F1E-198D-4906-ADD5-7DAB195643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24D8D87-C9C7-4695-BB8F-022E32B161D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1EF4B04-F486-4D1C-8F72-BF376870B7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D036FD4-9A9A-49E3-9CEE-CA0D056D1B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7213BE7-CD95-4C1F-8F23-B270076F7A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35FEF0D-74B4-4170-AC29-2C2DA2752A7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94ABB9D-FDBA-4334-BB17-77AB37A918D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69E469B-4A1E-4AE5-BB95-3CAE8551FA9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88C6103-72B9-4E74-B608-B9E423845EF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D800375-243F-4131-B13C-FB9674E4B17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有形固定資産減価償却率については、類似団体と比較して高くなっており、施設等の老朽化が比較的進んでい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が分かる。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今後も大規模事業を多数予定しており、財源を確保することが難しくなる事が見込まれる中、施設の統廃合も視野にいれながら計画的に施設等を更新していく必要がある。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754240D-C6CF-4B21-ACED-9909AB5563D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81AF1EB-2857-4615-A588-726DB7174F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97FA4BA-6CC9-4268-8FCE-B876FCB513F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59851C8A-2470-4992-87DE-8EF7F93A0A7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431520B6-7BF8-469F-9654-AB49BE432C0A}"/>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5873256D-EC70-4EAE-827C-E7622634553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9DA4544C-0188-4EC3-B6C2-B11E3ED111B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22ADC65E-CDC4-4F5A-9C8A-27784B8ECD31}"/>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879EB468-BD47-418A-8CD3-5F688FD57BDE}"/>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61500F7D-117E-4914-9049-B3657C1CDF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283734D7-A7EA-48F3-896B-CBF6B37514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1305E86D-86CC-4E0E-B19E-301A33FB2434}"/>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D222346F-F98E-4BC9-AE28-C330E65DFEDD}"/>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DBFBC19D-376B-458D-A656-6A881217BD4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C3B8E85E-E586-4ED5-8F96-28D140E88513}"/>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E1318103-A648-462A-8459-D4F2D37A583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B041C2C-6000-43E7-B4B4-838D4A90C073}"/>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C5BF2793-6F77-4685-A603-E9F1B7AD74C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A960ABDD-24E9-43E9-A1C1-8C0ED605982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E9086E9C-8ACC-4440-8F6C-0F8DFA454A7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a:extLst>
            <a:ext uri="{FF2B5EF4-FFF2-40B4-BE49-F238E27FC236}">
              <a16:creationId xmlns:a16="http://schemas.microsoft.com/office/drawing/2014/main" id="{673F79B9-A36E-4505-906E-E2B17B9FE4DF}"/>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a:extLst>
            <a:ext uri="{FF2B5EF4-FFF2-40B4-BE49-F238E27FC236}">
              <a16:creationId xmlns:a16="http://schemas.microsoft.com/office/drawing/2014/main" id="{E19E45AC-2A89-4E97-8E5A-0D0BDB40A128}"/>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a:extLst>
            <a:ext uri="{FF2B5EF4-FFF2-40B4-BE49-F238E27FC236}">
              <a16:creationId xmlns:a16="http://schemas.microsoft.com/office/drawing/2014/main" id="{FC92F257-C95B-4E3F-BF95-3B532A89A971}"/>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a:extLst>
            <a:ext uri="{FF2B5EF4-FFF2-40B4-BE49-F238E27FC236}">
              <a16:creationId xmlns:a16="http://schemas.microsoft.com/office/drawing/2014/main" id="{58097228-2742-4C17-976B-509F13A53725}"/>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a:extLst>
            <a:ext uri="{FF2B5EF4-FFF2-40B4-BE49-F238E27FC236}">
              <a16:creationId xmlns:a16="http://schemas.microsoft.com/office/drawing/2014/main" id="{6750197B-FDB6-408A-BFDF-D0A69384DA4D}"/>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a:extLst>
            <a:ext uri="{FF2B5EF4-FFF2-40B4-BE49-F238E27FC236}">
              <a16:creationId xmlns:a16="http://schemas.microsoft.com/office/drawing/2014/main" id="{1EE84FD9-DACB-475B-85EC-F1041525B481}"/>
            </a:ext>
          </a:extLst>
        </xdr:cNvPr>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a:extLst>
            <a:ext uri="{FF2B5EF4-FFF2-40B4-BE49-F238E27FC236}">
              <a16:creationId xmlns:a16="http://schemas.microsoft.com/office/drawing/2014/main" id="{0A63A02C-D6C1-4ADE-80C7-4967072A69CF}"/>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a:extLst>
            <a:ext uri="{FF2B5EF4-FFF2-40B4-BE49-F238E27FC236}">
              <a16:creationId xmlns:a16="http://schemas.microsoft.com/office/drawing/2014/main" id="{D53FFE83-8476-490E-8462-4374D2EC42E8}"/>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a:extLst>
            <a:ext uri="{FF2B5EF4-FFF2-40B4-BE49-F238E27FC236}">
              <a16:creationId xmlns:a16="http://schemas.microsoft.com/office/drawing/2014/main" id="{93FAAD95-9169-4823-91AB-F1AE34E60C9A}"/>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8087CC3-441B-4D4C-BCE6-EA017C06566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6F354C9-3F59-4C56-929F-F59B947DB9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C8997F1-4D1D-42BF-84A9-84319976FAD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8AD9209-4508-4298-8D96-6044C9E996A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002746C-977A-4657-8BDE-C75C91342E5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4763</xdr:rowOff>
    </xdr:from>
    <xdr:to>
      <xdr:col>23</xdr:col>
      <xdr:colOff>136525</xdr:colOff>
      <xdr:row>28</xdr:row>
      <xdr:rowOff>106363</xdr:rowOff>
    </xdr:to>
    <xdr:sp macro="" textlink="">
      <xdr:nvSpPr>
        <xdr:cNvPr id="82" name="楕円 81">
          <a:extLst>
            <a:ext uri="{FF2B5EF4-FFF2-40B4-BE49-F238E27FC236}">
              <a16:creationId xmlns:a16="http://schemas.microsoft.com/office/drawing/2014/main" id="{E0B4DD19-86C1-45E5-A95C-B33662D7C44B}"/>
            </a:ext>
          </a:extLst>
        </xdr:cNvPr>
        <xdr:cNvSpPr/>
      </xdr:nvSpPr>
      <xdr:spPr>
        <a:xfrm>
          <a:off x="4711700" y="5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27640</xdr:rowOff>
    </xdr:from>
    <xdr:ext cx="405111" cy="259045"/>
    <xdr:sp macro="" textlink="">
      <xdr:nvSpPr>
        <xdr:cNvPr id="83" name="有形固定資産減価償却率該当値テキスト">
          <a:extLst>
            <a:ext uri="{FF2B5EF4-FFF2-40B4-BE49-F238E27FC236}">
              <a16:creationId xmlns:a16="http://schemas.microsoft.com/office/drawing/2014/main" id="{A23CE7F9-F67B-492D-89FA-BB2E3C59F4B7}"/>
            </a:ext>
          </a:extLst>
        </xdr:cNvPr>
        <xdr:cNvSpPr txBox="1"/>
      </xdr:nvSpPr>
      <xdr:spPr>
        <a:xfrm>
          <a:off x="4813300" y="542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23654</xdr:rowOff>
    </xdr:from>
    <xdr:to>
      <xdr:col>19</xdr:col>
      <xdr:colOff>187325</xdr:colOff>
      <xdr:row>28</xdr:row>
      <xdr:rowOff>125254</xdr:rowOff>
    </xdr:to>
    <xdr:sp macro="" textlink="">
      <xdr:nvSpPr>
        <xdr:cNvPr id="84" name="楕円 83">
          <a:extLst>
            <a:ext uri="{FF2B5EF4-FFF2-40B4-BE49-F238E27FC236}">
              <a16:creationId xmlns:a16="http://schemas.microsoft.com/office/drawing/2014/main" id="{C552B49F-A58C-4767-ACAB-927AB4E90C88}"/>
            </a:ext>
          </a:extLst>
        </xdr:cNvPr>
        <xdr:cNvSpPr/>
      </xdr:nvSpPr>
      <xdr:spPr>
        <a:xfrm>
          <a:off x="4000500" y="55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55563</xdr:rowOff>
    </xdr:from>
    <xdr:to>
      <xdr:col>23</xdr:col>
      <xdr:colOff>85725</xdr:colOff>
      <xdr:row>28</xdr:row>
      <xdr:rowOff>74454</xdr:rowOff>
    </xdr:to>
    <xdr:cxnSp macro="">
      <xdr:nvCxnSpPr>
        <xdr:cNvPr id="85" name="直線コネクタ 84">
          <a:extLst>
            <a:ext uri="{FF2B5EF4-FFF2-40B4-BE49-F238E27FC236}">
              <a16:creationId xmlns:a16="http://schemas.microsoft.com/office/drawing/2014/main" id="{7FBABB1C-70B6-43E1-B7FC-7298920B69C7}"/>
            </a:ext>
          </a:extLst>
        </xdr:cNvPr>
        <xdr:cNvCxnSpPr/>
      </xdr:nvCxnSpPr>
      <xdr:spPr>
        <a:xfrm flipV="1">
          <a:off x="4051300" y="5627688"/>
          <a:ext cx="711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29051</xdr:rowOff>
    </xdr:from>
    <xdr:to>
      <xdr:col>15</xdr:col>
      <xdr:colOff>187325</xdr:colOff>
      <xdr:row>28</xdr:row>
      <xdr:rowOff>130651</xdr:rowOff>
    </xdr:to>
    <xdr:sp macro="" textlink="">
      <xdr:nvSpPr>
        <xdr:cNvPr id="86" name="楕円 85">
          <a:extLst>
            <a:ext uri="{FF2B5EF4-FFF2-40B4-BE49-F238E27FC236}">
              <a16:creationId xmlns:a16="http://schemas.microsoft.com/office/drawing/2014/main" id="{CF73AEAC-4382-43C9-B705-A587405F8B32}"/>
            </a:ext>
          </a:extLst>
        </xdr:cNvPr>
        <xdr:cNvSpPr/>
      </xdr:nvSpPr>
      <xdr:spPr>
        <a:xfrm>
          <a:off x="3238500" y="56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74454</xdr:rowOff>
    </xdr:from>
    <xdr:to>
      <xdr:col>19</xdr:col>
      <xdr:colOff>136525</xdr:colOff>
      <xdr:row>28</xdr:row>
      <xdr:rowOff>79851</xdr:rowOff>
    </xdr:to>
    <xdr:cxnSp macro="">
      <xdr:nvCxnSpPr>
        <xdr:cNvPr id="87" name="直線コネクタ 86">
          <a:extLst>
            <a:ext uri="{FF2B5EF4-FFF2-40B4-BE49-F238E27FC236}">
              <a16:creationId xmlns:a16="http://schemas.microsoft.com/office/drawing/2014/main" id="{C7533862-5554-42B7-8142-090F966CCD91}"/>
            </a:ext>
          </a:extLst>
        </xdr:cNvPr>
        <xdr:cNvCxnSpPr/>
      </xdr:nvCxnSpPr>
      <xdr:spPr>
        <a:xfrm flipV="1">
          <a:off x="3289300" y="5646579"/>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8" name="n_1aveValue有形固定資産減価償却率">
          <a:extLst>
            <a:ext uri="{FF2B5EF4-FFF2-40B4-BE49-F238E27FC236}">
              <a16:creationId xmlns:a16="http://schemas.microsoft.com/office/drawing/2014/main" id="{1734A896-DCE6-4AD7-B11A-5DE592549CA9}"/>
            </a:ext>
          </a:extLst>
        </xdr:cNvPr>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9" name="n_2aveValue有形固定資産減価償却率">
          <a:extLst>
            <a:ext uri="{FF2B5EF4-FFF2-40B4-BE49-F238E27FC236}">
              <a16:creationId xmlns:a16="http://schemas.microsoft.com/office/drawing/2014/main" id="{EC1B8414-E1AD-4920-809A-EE55A565988F}"/>
            </a:ext>
          </a:extLst>
        </xdr:cNvPr>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141781</xdr:rowOff>
    </xdr:from>
    <xdr:ext cx="405111" cy="259045"/>
    <xdr:sp macro="" textlink="">
      <xdr:nvSpPr>
        <xdr:cNvPr id="90" name="n_1mainValue有形固定資産減価償却率">
          <a:extLst>
            <a:ext uri="{FF2B5EF4-FFF2-40B4-BE49-F238E27FC236}">
              <a16:creationId xmlns:a16="http://schemas.microsoft.com/office/drawing/2014/main" id="{21CB0F2A-8388-4B08-8829-06EDC444C2B0}"/>
            </a:ext>
          </a:extLst>
        </xdr:cNvPr>
        <xdr:cNvSpPr txBox="1"/>
      </xdr:nvSpPr>
      <xdr:spPr>
        <a:xfrm>
          <a:off x="3836044" y="537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147178</xdr:rowOff>
    </xdr:from>
    <xdr:ext cx="405111" cy="259045"/>
    <xdr:sp macro="" textlink="">
      <xdr:nvSpPr>
        <xdr:cNvPr id="91" name="n_2mainValue有形固定資産減価償却率">
          <a:extLst>
            <a:ext uri="{FF2B5EF4-FFF2-40B4-BE49-F238E27FC236}">
              <a16:creationId xmlns:a16="http://schemas.microsoft.com/office/drawing/2014/main" id="{94E515A2-7696-431D-B882-23DC8F922D87}"/>
            </a:ext>
          </a:extLst>
        </xdr:cNvPr>
        <xdr:cNvSpPr txBox="1"/>
      </xdr:nvSpPr>
      <xdr:spPr>
        <a:xfrm>
          <a:off x="3086744" y="537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2F007B7F-AD51-4F59-B0D8-07EC090BD8D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667EC93-F7BE-4B6A-9E45-ACD02B22EAD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4" name="正方形/長方形 93">
          <a:extLst>
            <a:ext uri="{FF2B5EF4-FFF2-40B4-BE49-F238E27FC236}">
              <a16:creationId xmlns:a16="http://schemas.microsoft.com/office/drawing/2014/main" id="{BE8AA18E-E9A4-4F17-AC30-3122D625AF1F}"/>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EB27F60-4125-4F8D-885A-16A5019C2A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32633AE3-99F2-443E-A055-47ECA0A65CF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B49B85C1-40FE-487B-982B-68512EAC7BB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4A6CB36-FF1A-4032-8485-9D0661994B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6A9444DF-66BC-457D-84D7-DC1CC296F9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F46A1562-5984-413A-ABAE-F5809CEBA88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D905B9B7-197E-4C5A-A1C3-4A5E381C97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24649F3E-518E-4ACF-B792-E62FEE7EF60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D7D8272-9872-41C1-B8E1-D79156E5198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8B33FB00-5C57-4E50-9600-A024EE4577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債務償還可能年数については、類似単体と比較して高くなっており、地方債残高が類似団体と比較して高い水準にあることが分かる。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今後も大規模事業を多数予定しており、地方債残高の増加が見込まれるが、当該数値や財政状況を注視しながら実施事業等を選定していく必要がある。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BFAFB388-4677-4EF3-85DE-8FD9CC01C7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1B80406D-CB89-4F25-A517-B9CF0D76F5F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D909B8E3-491D-4E86-A748-BB0909EB979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65E0ABC0-28FC-416C-82C4-7C1BC4F256F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5B14CC18-4B55-49B6-9250-DE99CC83991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751F72F3-71BC-451D-B717-7C9BF4C6E0FA}"/>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E75A2E8E-F059-4B83-99CE-61BA29A5BE3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DA9BE0CE-87F2-4ED2-ADD4-5A3992B309C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78DE728B-F7BE-4325-82F3-A01345824EA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9D16D622-BB2B-4E13-BD38-E86E1270A9B3}"/>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ACD5315C-6650-45AF-9E63-3AD7603E306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id="{FEEB43AA-34BB-47FF-BEC5-0E5EF4A34659}"/>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4BD1ED4-30AA-405E-90A1-21245839EFC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D8426A2-6BF5-4167-842B-994FAB201F51}"/>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16391FDE-15EB-4B2E-957B-FDF8D597EE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70FDFEEE-CCE2-4442-A2E8-9A4A7F777E7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994BA45A-56D7-45F5-A736-607F69BDB4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D67A46FE-B06C-4B23-831A-FB069F6BD748}"/>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D6F14AD3-5B87-4942-B2F3-69ED9F996755}"/>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2E36006C-AC96-4384-AB05-78F086213D79}"/>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a:extLst>
            <a:ext uri="{FF2B5EF4-FFF2-40B4-BE49-F238E27FC236}">
              <a16:creationId xmlns:a16="http://schemas.microsoft.com/office/drawing/2014/main" id="{AF39BA88-A531-464F-8842-032DDCAD0D54}"/>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a:extLst>
            <a:ext uri="{FF2B5EF4-FFF2-40B4-BE49-F238E27FC236}">
              <a16:creationId xmlns:a16="http://schemas.microsoft.com/office/drawing/2014/main" id="{8B16400F-FD6C-498A-913C-CF28FCC6AE68}"/>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a:extLst>
            <a:ext uri="{FF2B5EF4-FFF2-40B4-BE49-F238E27FC236}">
              <a16:creationId xmlns:a16="http://schemas.microsoft.com/office/drawing/2014/main" id="{2B8FA425-0C81-425F-A2C6-9CBF78AED520}"/>
            </a:ext>
          </a:extLst>
        </xdr:cNvPr>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a:extLst>
            <a:ext uri="{FF2B5EF4-FFF2-40B4-BE49-F238E27FC236}">
              <a16:creationId xmlns:a16="http://schemas.microsoft.com/office/drawing/2014/main" id="{C496D4F8-84CD-4776-ABE8-88A9F06CB135}"/>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1AA6FF2-9195-48ED-AE4E-5A5568D2950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668056E-4D80-4F7C-B6B6-5FE520AAF80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4EDD1B0-DE3C-45E5-9B44-692FCB7C88D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6A31818-323C-4EFA-98A7-5446D13090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A96D455-7D70-4C28-93B6-A7EB1213983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152551</xdr:rowOff>
    </xdr:from>
    <xdr:to>
      <xdr:col>76</xdr:col>
      <xdr:colOff>73025</xdr:colOff>
      <xdr:row>29</xdr:row>
      <xdr:rowOff>82701</xdr:rowOff>
    </xdr:to>
    <xdr:sp macro="" textlink="">
      <xdr:nvSpPr>
        <xdr:cNvPr id="134" name="楕円 133">
          <a:extLst>
            <a:ext uri="{FF2B5EF4-FFF2-40B4-BE49-F238E27FC236}">
              <a16:creationId xmlns:a16="http://schemas.microsoft.com/office/drawing/2014/main" id="{23CEE058-3A3F-4D4D-B698-66F12B42482F}"/>
            </a:ext>
          </a:extLst>
        </xdr:cNvPr>
        <xdr:cNvSpPr/>
      </xdr:nvSpPr>
      <xdr:spPr>
        <a:xfrm>
          <a:off x="14744700" y="57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3978</xdr:rowOff>
    </xdr:from>
    <xdr:ext cx="405111" cy="259045"/>
    <xdr:sp macro="" textlink="">
      <xdr:nvSpPr>
        <xdr:cNvPr id="135" name="債務償還可能年数該当値テキスト">
          <a:extLst>
            <a:ext uri="{FF2B5EF4-FFF2-40B4-BE49-F238E27FC236}">
              <a16:creationId xmlns:a16="http://schemas.microsoft.com/office/drawing/2014/main" id="{954CA447-E429-4FFA-8D9A-6080096B351E}"/>
            </a:ext>
          </a:extLst>
        </xdr:cNvPr>
        <xdr:cNvSpPr txBox="1"/>
      </xdr:nvSpPr>
      <xdr:spPr>
        <a:xfrm>
          <a:off x="14846300" y="55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C7B2456-AE96-4FBD-877E-2EA6037194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4E4CAD1C-CC96-482B-B320-89A42ACDF97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DAB959E-9CBD-490E-B89C-82BADBD26C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A011D68C-361E-41F6-BC6D-BD61A71A6B5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6E1AF74E-9144-4C27-A104-CC9E5AF61E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563B4ED2-9DAA-4D96-9EAB-ED18726857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2F4549-9F02-466C-A690-D8429D51B5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6983C4-C441-4519-9DA7-44A97C82C7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67C1AC-F460-4868-A156-9445CD0EC0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665E83-0183-4038-BF1B-18971849DBE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230D1D-A36F-48EC-9347-B57AF2424B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4E3D54-3772-4E76-8479-A56A3C0E01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598219-28F0-46E3-B448-DD51290701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B00C0-85EB-40D6-9501-2B57D44022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96EA5D-7738-4D4E-AF7C-88D62AE547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7EC905-AC1D-4E08-A5FB-B84323C4B2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C51784-9173-40A9-B9B6-AEA8587F8E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C7C517-E37C-4726-A0C6-B052502D0B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572EBE-9557-41F5-B3C4-4A7A0D95B8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781331-D17C-4B11-BD98-046D38EA87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B82695-0713-4201-BF79-1C4359859A7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60AF6D3-1FF4-445B-BB99-FA71EC6A97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7C05F3-747C-4691-B43D-CE0E3685B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691324-E51D-4AC0-925F-18BA993D09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1613F7-9CA4-4453-9CAC-6810B72557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B858E1-1165-4CB5-9E35-13EFCE0DB9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9C21D2-7683-4EE0-B7FF-1917AF64C3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BF62F0-CF2B-4BA2-9FBF-F9C5319A03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7D2919-5284-4BEB-A7CE-0090253B46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B5DB5A-90D2-482C-96EE-5F0A787553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7FEFAB-43EE-43B5-9755-D47C599438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C396AD-0771-4A62-B5CF-50B2CBB57B5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1A3558-A5BD-449E-AA29-8EAD6ECCC1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AD654E-3E7F-4DEE-AFC2-9B1E413DF0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CDBA35F-92FE-4E11-B33A-4313653265D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AE45C37-0FE8-4669-BFB2-F4A3491009B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2F41864-E42E-4F7A-B192-2DDA41254FE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62CBE6-5795-434F-9181-EF0A31F47E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E13A5D3-8224-4C02-9FA8-55E699E1DA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A4D25F9-1E4F-4CB8-9CAA-63B3AD612D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386F803-0D2E-447C-BDDF-E789DE226F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9EE3789-AEDF-499B-89E6-0F8B3C4EA1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5ACC903-BD60-4508-88CC-D39826F8FA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EC1B7B1-C4E7-47CF-BAE6-8F5773AB406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D50A433-94D8-4E61-ACD3-9938E08AE4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73BE614-7221-4B11-95F6-ADCF44570D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8AC01B9-597F-4C33-B246-F8D748FC18D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42AE99B-2C03-43D6-87DE-413F4BF16D2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FA80769-D45D-46AA-B1CA-4FC0D62115D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3355C51-34B8-4336-B063-82BBD51031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8A9CF8F-0323-4C9A-97DD-1B1E41DFC0A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2D6F752-6202-4E86-8496-E04EF47632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025BE1B-099A-4C82-8AFA-9353A79F1F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BB6AB98-4B1D-48AB-9585-E362797C62D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483B4BB-679C-4C87-A9AB-7034A56A04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64F62D2-338F-484C-9847-90B921465F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FDE8B58-5122-4C87-AC27-B066C2C8B1B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9777FDF-3003-4D7E-A951-D02667C784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5F2D877-E41C-49D1-814F-C2CDE8E7DB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4D69EBA-B86D-48B3-8AFF-D381424F1A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43295616-A812-49A3-A39E-D3503C170E38}"/>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82D08F93-CC99-4CE7-80B5-303DD45EF71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CD9C965D-B880-4EA1-B096-76976F8398FF}"/>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DA3A0FFD-AB53-4253-9FEF-88B914AE1A13}"/>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61BB9AC0-742A-46D6-980F-75977342D74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a:extLst>
            <a:ext uri="{FF2B5EF4-FFF2-40B4-BE49-F238E27FC236}">
              <a16:creationId xmlns:a16="http://schemas.microsoft.com/office/drawing/2014/main" id="{1E393991-42C9-473B-8FB5-B6894CE76637}"/>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B258EEA8-7944-4077-BFF8-3CC4A6A59377}"/>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97BAC5C0-2FC9-459A-8F25-33C1BF58E385}"/>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4349129D-2759-42D8-AA05-B6EA5FA68B2B}"/>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90005E3-F99A-4B31-9333-E245D4E5A19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D1390D6-7298-4339-B868-B8E418B9FA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87C437C-72E8-40F1-8C6A-675892E24F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0D0BC4-97D3-4DDC-831E-3043342F7B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92791A-BDE2-4717-90B1-2DCD1C071A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70" name="楕円 69">
          <a:extLst>
            <a:ext uri="{FF2B5EF4-FFF2-40B4-BE49-F238E27FC236}">
              <a16:creationId xmlns:a16="http://schemas.microsoft.com/office/drawing/2014/main" id="{8D5FA93C-9310-4404-8F06-BED690C441B2}"/>
            </a:ext>
          </a:extLst>
        </xdr:cNvPr>
        <xdr:cNvSpPr/>
      </xdr:nvSpPr>
      <xdr:spPr>
        <a:xfrm>
          <a:off x="4584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65422</xdr:rowOff>
    </xdr:from>
    <xdr:ext cx="405111" cy="259045"/>
    <xdr:sp macro="" textlink="">
      <xdr:nvSpPr>
        <xdr:cNvPr id="71" name="【道路】&#10;有形固定資産減価償却率該当値テキスト">
          <a:extLst>
            <a:ext uri="{FF2B5EF4-FFF2-40B4-BE49-F238E27FC236}">
              <a16:creationId xmlns:a16="http://schemas.microsoft.com/office/drawing/2014/main" id="{9541E566-F74D-4C85-8E62-DBAEE3F18A84}"/>
            </a:ext>
          </a:extLst>
        </xdr:cNvPr>
        <xdr:cNvSpPr txBox="1"/>
      </xdr:nvSpPr>
      <xdr:spPr>
        <a:xfrm>
          <a:off x="4673600"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a:extLst>
            <a:ext uri="{FF2B5EF4-FFF2-40B4-BE49-F238E27FC236}">
              <a16:creationId xmlns:a16="http://schemas.microsoft.com/office/drawing/2014/main" id="{19088266-D181-4527-ACBC-2F7F7F480ECB}"/>
            </a:ext>
          </a:extLst>
        </xdr:cNvPr>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93345</xdr:rowOff>
    </xdr:from>
    <xdr:to>
      <xdr:col>24</xdr:col>
      <xdr:colOff>63500</xdr:colOff>
      <xdr:row>37</xdr:row>
      <xdr:rowOff>125730</xdr:rowOff>
    </xdr:to>
    <xdr:cxnSp macro="">
      <xdr:nvCxnSpPr>
        <xdr:cNvPr id="73" name="直線コネクタ 72">
          <a:extLst>
            <a:ext uri="{FF2B5EF4-FFF2-40B4-BE49-F238E27FC236}">
              <a16:creationId xmlns:a16="http://schemas.microsoft.com/office/drawing/2014/main" id="{466ECF82-7C61-4CF8-9071-668143CEB846}"/>
            </a:ext>
          </a:extLst>
        </xdr:cNvPr>
        <xdr:cNvCxnSpPr/>
      </xdr:nvCxnSpPr>
      <xdr:spPr>
        <a:xfrm flipV="1">
          <a:off x="3797300" y="6436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4" name="楕円 73">
          <a:extLst>
            <a:ext uri="{FF2B5EF4-FFF2-40B4-BE49-F238E27FC236}">
              <a16:creationId xmlns:a16="http://schemas.microsoft.com/office/drawing/2014/main" id="{46FAD75A-8B77-45B6-BD73-3D22A79FF6BE}"/>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146685</xdr:rowOff>
    </xdr:to>
    <xdr:cxnSp macro="">
      <xdr:nvCxnSpPr>
        <xdr:cNvPr id="75" name="直線コネクタ 74">
          <a:extLst>
            <a:ext uri="{FF2B5EF4-FFF2-40B4-BE49-F238E27FC236}">
              <a16:creationId xmlns:a16="http://schemas.microsoft.com/office/drawing/2014/main" id="{1B60B48C-EC2D-489D-B739-28F119EA166D}"/>
            </a:ext>
          </a:extLst>
        </xdr:cNvPr>
        <xdr:cNvCxnSpPr/>
      </xdr:nvCxnSpPr>
      <xdr:spPr>
        <a:xfrm flipV="1">
          <a:off x="2908300" y="64693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6" name="n_1aveValue【道路】&#10;有形固定資産減価償却率">
          <a:extLst>
            <a:ext uri="{FF2B5EF4-FFF2-40B4-BE49-F238E27FC236}">
              <a16:creationId xmlns:a16="http://schemas.microsoft.com/office/drawing/2014/main" id="{18A487DA-DACA-4A3F-927D-1A26335D8A89}"/>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7" name="n_2aveValue【道路】&#10;有形固定資産減価償却率">
          <a:extLst>
            <a:ext uri="{FF2B5EF4-FFF2-40B4-BE49-F238E27FC236}">
              <a16:creationId xmlns:a16="http://schemas.microsoft.com/office/drawing/2014/main" id="{6D551A61-5950-4A8F-AA52-9E5572570AA3}"/>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8" name="n_1mainValue【道路】&#10;有形固定資産減価償却率">
          <a:extLst>
            <a:ext uri="{FF2B5EF4-FFF2-40B4-BE49-F238E27FC236}">
              <a16:creationId xmlns:a16="http://schemas.microsoft.com/office/drawing/2014/main" id="{34FC4F28-7744-4F9F-A797-E2F1755D99D8}"/>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79" name="n_2mainValue【道路】&#10;有形固定資産減価償却率">
          <a:extLst>
            <a:ext uri="{FF2B5EF4-FFF2-40B4-BE49-F238E27FC236}">
              <a16:creationId xmlns:a16="http://schemas.microsoft.com/office/drawing/2014/main" id="{68E4CF5B-FB79-420C-BF9F-3660C974F23C}"/>
            </a:ext>
          </a:extLst>
        </xdr:cNvPr>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82D53CA-1E8E-4CFC-A36A-C486F224CF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8B9A3E1-5D01-4D5E-A15B-63DFCAB785E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0F0D6DE-98B8-45C7-A519-A62412DC6A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8D6E996-5394-414C-9376-AD381EC01B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1CD30FF-0383-45D2-A2A0-61E859C2BA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108FA7C-7305-411D-8E8D-AA74976E2F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2367921-D27B-4EC5-AEFF-70D466D0B7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BBA18CE-649D-41F7-A85D-EAE7908A7D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75501E87-2994-4E39-B92F-18D0E5629ED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6DF7A18-6BED-4C9C-BF19-A41AEA6344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027CA47-43F4-435C-8E05-40461C8EC1C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C3DBBC41-BD84-4B18-8427-833546F02B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C39715E6-2B58-4B76-B669-E572ABF984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DA6ECFE9-77BE-4B4A-A2C5-2F02A0EB144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F20016CA-09C8-408F-9540-62120CFC41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908DF3B9-BD28-4453-BA8E-E40A174B2B3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13D08555-4508-442C-A6B9-C4414596F3A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1CA070E4-255F-415E-A1F2-CE43B5AA178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C34824E-209E-4E83-B5A8-E22EEC75EDC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3E4204C8-F178-44A3-82C3-A8F6F6984F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C791CE0-1A5C-4843-BB0B-6E13D414D5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3867E18E-F69F-466E-A53D-89D9570B25D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2D6E589E-D0A2-4B1F-879B-34AE318CAF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D6C8ECA0-D8FD-482B-83C1-2F5F7BAEEDEA}"/>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706FD311-BA4B-48AE-B8BC-319E8A243EBA}"/>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D6B4AA6B-ACC2-4F28-9C30-FD7EB8F09A58}"/>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81DC6B63-74BF-47C2-8A0D-ACBFDD112B24}"/>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C7C5C7D1-B5BD-4F36-AEB9-9A8FF0BAF747}"/>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a:extLst>
            <a:ext uri="{FF2B5EF4-FFF2-40B4-BE49-F238E27FC236}">
              <a16:creationId xmlns:a16="http://schemas.microsoft.com/office/drawing/2014/main" id="{8ED35294-B835-4A05-A58F-DB09086953CA}"/>
            </a:ext>
          </a:extLst>
        </xdr:cNvPr>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075407F3-BB86-4033-AF6E-B35231A28B05}"/>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95408712-B4FC-4563-9D3C-B3422CC630E9}"/>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a:extLst>
            <a:ext uri="{FF2B5EF4-FFF2-40B4-BE49-F238E27FC236}">
              <a16:creationId xmlns:a16="http://schemas.microsoft.com/office/drawing/2014/main" id="{D11C413E-BD0F-46EB-9A37-EB74D0109F8E}"/>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08232C2-EC9D-4202-A190-47E3516659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21F59AE-9A6B-44EB-8AB9-0E04DF1AB6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E72F88E-51BF-44E7-A641-B943F30C93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D9F09E0-CF29-47FA-B2A3-507850579D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FC138C2-5926-4A5B-B7C5-56DD78CB1A3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91504</xdr:rowOff>
    </xdr:from>
    <xdr:to>
      <xdr:col>55</xdr:col>
      <xdr:colOff>50800</xdr:colOff>
      <xdr:row>42</xdr:row>
      <xdr:rowOff>21654</xdr:rowOff>
    </xdr:to>
    <xdr:sp macro="" textlink="">
      <xdr:nvSpPr>
        <xdr:cNvPr id="117" name="楕円 116">
          <a:extLst>
            <a:ext uri="{FF2B5EF4-FFF2-40B4-BE49-F238E27FC236}">
              <a16:creationId xmlns:a16="http://schemas.microsoft.com/office/drawing/2014/main" id="{D78400F7-47A0-4119-9526-E5B2CDDF2A19}"/>
            </a:ext>
          </a:extLst>
        </xdr:cNvPr>
        <xdr:cNvSpPr/>
      </xdr:nvSpPr>
      <xdr:spPr>
        <a:xfrm>
          <a:off x="10426700" y="71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20988</xdr:rowOff>
    </xdr:from>
    <xdr:ext cx="534377" cy="259045"/>
    <xdr:sp macro="" textlink="">
      <xdr:nvSpPr>
        <xdr:cNvPr id="118" name="【道路】&#10;一人当たり延長該当値テキスト">
          <a:extLst>
            <a:ext uri="{FF2B5EF4-FFF2-40B4-BE49-F238E27FC236}">
              <a16:creationId xmlns:a16="http://schemas.microsoft.com/office/drawing/2014/main" id="{6CFA3D9E-FE9A-4565-B40B-C921BD56E9D4}"/>
            </a:ext>
          </a:extLst>
        </xdr:cNvPr>
        <xdr:cNvSpPr txBox="1"/>
      </xdr:nvSpPr>
      <xdr:spPr>
        <a:xfrm>
          <a:off x="10515600" y="70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93229</xdr:rowOff>
    </xdr:from>
    <xdr:to>
      <xdr:col>50</xdr:col>
      <xdr:colOff>165100</xdr:colOff>
      <xdr:row>42</xdr:row>
      <xdr:rowOff>23379</xdr:rowOff>
    </xdr:to>
    <xdr:sp macro="" textlink="">
      <xdr:nvSpPr>
        <xdr:cNvPr id="119" name="楕円 118">
          <a:extLst>
            <a:ext uri="{FF2B5EF4-FFF2-40B4-BE49-F238E27FC236}">
              <a16:creationId xmlns:a16="http://schemas.microsoft.com/office/drawing/2014/main" id="{30CFE71F-48E1-4763-8F6D-653A68EF9B7C}"/>
            </a:ext>
          </a:extLst>
        </xdr:cNvPr>
        <xdr:cNvSpPr/>
      </xdr:nvSpPr>
      <xdr:spPr>
        <a:xfrm>
          <a:off x="9588500" y="712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142304</xdr:rowOff>
    </xdr:from>
    <xdr:to>
      <xdr:col>55</xdr:col>
      <xdr:colOff>0</xdr:colOff>
      <xdr:row>41</xdr:row>
      <xdr:rowOff>144029</xdr:rowOff>
    </xdr:to>
    <xdr:cxnSp macro="">
      <xdr:nvCxnSpPr>
        <xdr:cNvPr id="120" name="直線コネクタ 119">
          <a:extLst>
            <a:ext uri="{FF2B5EF4-FFF2-40B4-BE49-F238E27FC236}">
              <a16:creationId xmlns:a16="http://schemas.microsoft.com/office/drawing/2014/main" id="{C73B82C5-B29F-40F3-B0F2-B0D021CEC94E}"/>
            </a:ext>
          </a:extLst>
        </xdr:cNvPr>
        <xdr:cNvCxnSpPr/>
      </xdr:nvCxnSpPr>
      <xdr:spPr>
        <a:xfrm flipV="1">
          <a:off x="9639300" y="7171754"/>
          <a:ext cx="8382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94434</xdr:rowOff>
    </xdr:from>
    <xdr:to>
      <xdr:col>46</xdr:col>
      <xdr:colOff>38100</xdr:colOff>
      <xdr:row>42</xdr:row>
      <xdr:rowOff>24584</xdr:rowOff>
    </xdr:to>
    <xdr:sp macro="" textlink="">
      <xdr:nvSpPr>
        <xdr:cNvPr id="121" name="楕円 120">
          <a:extLst>
            <a:ext uri="{FF2B5EF4-FFF2-40B4-BE49-F238E27FC236}">
              <a16:creationId xmlns:a16="http://schemas.microsoft.com/office/drawing/2014/main" id="{7AB7789F-E14D-4306-A3D1-930B1DB945EA}"/>
            </a:ext>
          </a:extLst>
        </xdr:cNvPr>
        <xdr:cNvSpPr/>
      </xdr:nvSpPr>
      <xdr:spPr>
        <a:xfrm>
          <a:off x="8699500" y="71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144029</xdr:rowOff>
    </xdr:from>
    <xdr:to>
      <xdr:col>50</xdr:col>
      <xdr:colOff>114300</xdr:colOff>
      <xdr:row>41</xdr:row>
      <xdr:rowOff>145234</xdr:rowOff>
    </xdr:to>
    <xdr:cxnSp macro="">
      <xdr:nvCxnSpPr>
        <xdr:cNvPr id="122" name="直線コネクタ 121">
          <a:extLst>
            <a:ext uri="{FF2B5EF4-FFF2-40B4-BE49-F238E27FC236}">
              <a16:creationId xmlns:a16="http://schemas.microsoft.com/office/drawing/2014/main" id="{C61FC19A-C95D-4217-B1A2-13199BF0C20E}"/>
            </a:ext>
          </a:extLst>
        </xdr:cNvPr>
        <xdr:cNvCxnSpPr/>
      </xdr:nvCxnSpPr>
      <xdr:spPr>
        <a:xfrm flipV="1">
          <a:off x="8750300" y="7173479"/>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a:extLst>
            <a:ext uri="{FF2B5EF4-FFF2-40B4-BE49-F238E27FC236}">
              <a16:creationId xmlns:a16="http://schemas.microsoft.com/office/drawing/2014/main" id="{D9819423-205B-4DBB-999E-7934EFBEC3E1}"/>
            </a:ext>
          </a:extLst>
        </xdr:cNvPr>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a:extLst>
            <a:ext uri="{FF2B5EF4-FFF2-40B4-BE49-F238E27FC236}">
              <a16:creationId xmlns:a16="http://schemas.microsoft.com/office/drawing/2014/main" id="{80C48F7F-F655-4BC2-8FD2-6BF9A07FB5ED}"/>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14506</xdr:rowOff>
    </xdr:from>
    <xdr:ext cx="534377" cy="259045"/>
    <xdr:sp macro="" textlink="">
      <xdr:nvSpPr>
        <xdr:cNvPr id="125" name="n_1mainValue【道路】&#10;一人当たり延長">
          <a:extLst>
            <a:ext uri="{FF2B5EF4-FFF2-40B4-BE49-F238E27FC236}">
              <a16:creationId xmlns:a16="http://schemas.microsoft.com/office/drawing/2014/main" id="{6C976F7E-D872-45EB-BBF3-4DAE27E6F6B2}"/>
            </a:ext>
          </a:extLst>
        </xdr:cNvPr>
        <xdr:cNvSpPr txBox="1"/>
      </xdr:nvSpPr>
      <xdr:spPr>
        <a:xfrm>
          <a:off x="9359411" y="721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15711</xdr:rowOff>
    </xdr:from>
    <xdr:ext cx="534377" cy="259045"/>
    <xdr:sp macro="" textlink="">
      <xdr:nvSpPr>
        <xdr:cNvPr id="126" name="n_2mainValue【道路】&#10;一人当たり延長">
          <a:extLst>
            <a:ext uri="{FF2B5EF4-FFF2-40B4-BE49-F238E27FC236}">
              <a16:creationId xmlns:a16="http://schemas.microsoft.com/office/drawing/2014/main" id="{25A94BD7-AD9F-4964-8368-CA4F53ED548B}"/>
            </a:ext>
          </a:extLst>
        </xdr:cNvPr>
        <xdr:cNvSpPr txBox="1"/>
      </xdr:nvSpPr>
      <xdr:spPr>
        <a:xfrm>
          <a:off x="8483111" y="721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E19AE62-1823-469A-A578-594ED17829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A18446DC-9491-4BD8-A6EC-89CEE4D3B6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24AD39B2-5D7B-4414-A282-D998028484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AADFCD22-E83B-4AAC-8951-C673F0A05B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F4AD8EAB-CB28-4692-8EFA-BCC08FBA35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FF869E45-0DE7-4278-B88B-8D7C001D4A4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8F2F46CE-7995-4103-8D99-9E8FEF83E7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9DE58A9C-9C7E-4746-A358-44097EF872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DCB59CF4-7BA4-4868-8CF6-C618571D11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28B30236-7BE8-4DA1-AA70-BDCF0DF4FC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DE8319C8-4F07-48D3-9722-CFC8EA0F75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6267197B-161F-43E5-A8F5-CA6F9846607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2894B1C3-1A6E-4476-BE59-F90BA9293D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EE1E225B-01EF-467B-83D4-2155A1F934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F1DF4882-39CF-46C2-A6A7-F0759ADBA1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CE3BC194-335B-49F6-B2B0-1ABB4E7889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7B55103B-4F47-4CBB-8B9F-EC1D0F6B96E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449DB950-3F80-4941-86DE-D25940C2A4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1C0D1517-C26A-492D-AA48-CA23EFB3647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240BED4C-F7FF-4170-A3EC-ED0FE2428C7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8B575710-A3AD-4C3E-8E00-F78A71E74E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D258C252-C92C-40B3-9E95-A1B3FBC38FE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3C76EDA9-A1BB-4993-8BC5-E4288FD88C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391C8A33-7DA8-44F7-A8CC-6FFA6D26E94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496AAB42-0530-45D2-B1BC-27D9C06629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9A400767-EA1A-425F-9EC0-79BE77A494A4}"/>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E88A9492-2512-426B-8DA1-20F2AB91C72F}"/>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C1724FAA-60B0-4F31-87F8-61F8E037BEF5}"/>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A9CD4368-F373-4B86-B7D4-D2D346179DDE}"/>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0AC3DCC6-CECD-466F-A48B-74743705D597}"/>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D9EE27E7-6162-4DC4-921F-69A63B84A287}"/>
            </a:ext>
          </a:extLst>
        </xdr:cNvPr>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D78A353D-7868-4429-820E-4EBD633D82FB}"/>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A0090449-058B-43BD-8C82-1A37EF7D4F1B}"/>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a:extLst>
            <a:ext uri="{FF2B5EF4-FFF2-40B4-BE49-F238E27FC236}">
              <a16:creationId xmlns:a16="http://schemas.microsoft.com/office/drawing/2014/main" id="{449F7A5C-6204-4B48-A721-8BD883E5E853}"/>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ACCF3C7-FFA8-45FB-B7DF-4D5808A6EE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EE9797D-AA4A-4BF3-96A2-7B6FBE3511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B8617D4-1A06-4DBD-B565-30C2E89D5A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D4254E3-4745-4F26-8EEE-FFB6BEC8E5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0452105-E14A-4118-84B6-2D7701EF5C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45538</xdr:rowOff>
    </xdr:from>
    <xdr:to>
      <xdr:col>24</xdr:col>
      <xdr:colOff>114300</xdr:colOff>
      <xdr:row>56</xdr:row>
      <xdr:rowOff>147138</xdr:rowOff>
    </xdr:to>
    <xdr:sp macro="" textlink="">
      <xdr:nvSpPr>
        <xdr:cNvPr id="166" name="楕円 165">
          <a:extLst>
            <a:ext uri="{FF2B5EF4-FFF2-40B4-BE49-F238E27FC236}">
              <a16:creationId xmlns:a16="http://schemas.microsoft.com/office/drawing/2014/main" id="{977131DE-C8F4-449B-9C6E-B72C17406D34}"/>
            </a:ext>
          </a:extLst>
        </xdr:cNvPr>
        <xdr:cNvSpPr/>
      </xdr:nvSpPr>
      <xdr:spPr>
        <a:xfrm>
          <a:off x="45847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170015</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CE9A6BAE-F701-4CB7-9122-44B880AE8AE4}"/>
            </a:ext>
          </a:extLst>
        </xdr:cNvPr>
        <xdr:cNvSpPr txBox="1"/>
      </xdr:nvSpPr>
      <xdr:spPr>
        <a:xfrm>
          <a:off x="4673600" y="959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60234</xdr:rowOff>
    </xdr:from>
    <xdr:to>
      <xdr:col>20</xdr:col>
      <xdr:colOff>38100</xdr:colOff>
      <xdr:row>56</xdr:row>
      <xdr:rowOff>161834</xdr:rowOff>
    </xdr:to>
    <xdr:sp macro="" textlink="">
      <xdr:nvSpPr>
        <xdr:cNvPr id="168" name="楕円 167">
          <a:extLst>
            <a:ext uri="{FF2B5EF4-FFF2-40B4-BE49-F238E27FC236}">
              <a16:creationId xmlns:a16="http://schemas.microsoft.com/office/drawing/2014/main" id="{D43DC612-1238-4B13-959F-D1DA7330B20E}"/>
            </a:ext>
          </a:extLst>
        </xdr:cNvPr>
        <xdr:cNvSpPr/>
      </xdr:nvSpPr>
      <xdr:spPr>
        <a:xfrm>
          <a:off x="3746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96338</xdr:rowOff>
    </xdr:from>
    <xdr:to>
      <xdr:col>24</xdr:col>
      <xdr:colOff>63500</xdr:colOff>
      <xdr:row>56</xdr:row>
      <xdr:rowOff>111034</xdr:rowOff>
    </xdr:to>
    <xdr:cxnSp macro="">
      <xdr:nvCxnSpPr>
        <xdr:cNvPr id="169" name="直線コネクタ 168">
          <a:extLst>
            <a:ext uri="{FF2B5EF4-FFF2-40B4-BE49-F238E27FC236}">
              <a16:creationId xmlns:a16="http://schemas.microsoft.com/office/drawing/2014/main" id="{B1817C71-E1E7-4E2B-B6F3-397174E26F1E}"/>
            </a:ext>
          </a:extLst>
        </xdr:cNvPr>
        <xdr:cNvCxnSpPr/>
      </xdr:nvCxnSpPr>
      <xdr:spPr>
        <a:xfrm flipV="1">
          <a:off x="3797300" y="969753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71665</xdr:rowOff>
    </xdr:from>
    <xdr:to>
      <xdr:col>15</xdr:col>
      <xdr:colOff>101600</xdr:colOff>
      <xdr:row>57</xdr:row>
      <xdr:rowOff>1815</xdr:rowOff>
    </xdr:to>
    <xdr:sp macro="" textlink="">
      <xdr:nvSpPr>
        <xdr:cNvPr id="170" name="楕円 169">
          <a:extLst>
            <a:ext uri="{FF2B5EF4-FFF2-40B4-BE49-F238E27FC236}">
              <a16:creationId xmlns:a16="http://schemas.microsoft.com/office/drawing/2014/main" id="{AADCB37B-CE1C-4B4D-A197-DFFD89D7EE1D}"/>
            </a:ext>
          </a:extLst>
        </xdr:cNvPr>
        <xdr:cNvSpPr/>
      </xdr:nvSpPr>
      <xdr:spPr>
        <a:xfrm>
          <a:off x="2857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111034</xdr:rowOff>
    </xdr:from>
    <xdr:to>
      <xdr:col>19</xdr:col>
      <xdr:colOff>177800</xdr:colOff>
      <xdr:row>56</xdr:row>
      <xdr:rowOff>122465</xdr:rowOff>
    </xdr:to>
    <xdr:cxnSp macro="">
      <xdr:nvCxnSpPr>
        <xdr:cNvPr id="171" name="直線コネクタ 170">
          <a:extLst>
            <a:ext uri="{FF2B5EF4-FFF2-40B4-BE49-F238E27FC236}">
              <a16:creationId xmlns:a16="http://schemas.microsoft.com/office/drawing/2014/main" id="{127E5A51-A303-4D70-B0CD-2D410179430F}"/>
            </a:ext>
          </a:extLst>
        </xdr:cNvPr>
        <xdr:cNvCxnSpPr/>
      </xdr:nvCxnSpPr>
      <xdr:spPr>
        <a:xfrm flipV="1">
          <a:off x="2908300" y="97122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AFA7AE1B-2462-49D9-BF49-B33489C69AED}"/>
            </a:ext>
          </a:extLst>
        </xdr:cNvPr>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ED21F7F1-7769-4EE9-80E6-C45D750B2419}"/>
            </a:ext>
          </a:extLst>
        </xdr:cNvPr>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6911</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C4D6C300-43B0-44CC-A7CF-8BE8CA768D14}"/>
            </a:ext>
          </a:extLst>
        </xdr:cNvPr>
        <xdr:cNvSpPr txBox="1"/>
      </xdr:nvSpPr>
      <xdr:spPr>
        <a:xfrm>
          <a:off x="35820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18342</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2B126BA1-2739-4A3C-A8D2-A338DFF861F1}"/>
            </a:ext>
          </a:extLst>
        </xdr:cNvPr>
        <xdr:cNvSpPr txBox="1"/>
      </xdr:nvSpPr>
      <xdr:spPr>
        <a:xfrm>
          <a:off x="2705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3C4B7E06-E213-4D9B-B7C5-73B9DC0407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53EC2044-9970-4458-8F43-14B69F435FE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3103AF8E-B7CE-401B-93BE-4638FE7749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1C48D3E5-7EAA-4868-8274-AFC638D24C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1DC479BD-3A66-47AD-B6D2-0DDAB15AFE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23384F63-1B37-4184-9BEB-292F79268A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F2672D96-149E-4D2C-B1E5-35286D6CF88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A8524A23-B320-4C97-BCD6-D0E022292A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C4C9275-C22C-476C-A971-6E7DF80682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CABFE75-A4FA-47D9-8B96-7B578A87D2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904B3399-878E-478D-9060-94A6DE1ED00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F1BCC9B9-8E4C-4AF9-A867-5A69AAB8E2C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5486DDCC-9D00-486E-8A3F-077BD06717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0A646051-A9C7-4985-8AA2-012BD0E4C36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DCF72F8D-EC4A-45A6-89F1-A38E0147F29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3A83A690-07C6-4AFB-B2D3-B728819836F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F06D746B-EE45-410B-A835-8A48CED3F91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9F693C88-20B2-42B2-B060-7CF79CA304C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D7A419AE-4CF0-4FBA-9172-EEC6C1B8F2B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D57DC09C-05A4-4AB1-B9BE-44357B82BA0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A973118B-403C-4D22-8B37-767E33F266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4AE97F4F-DF51-485F-871A-47D7D8A9050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DEBEA33A-B136-499C-8797-36D19CF083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A9246769-C905-4ED2-83AE-ADC516B18EC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AB824C16-E8FD-4230-8A40-6B093EF77A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0BAD61D3-6AB8-4BEA-AE46-B095F946C3CE}"/>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A55C6804-6E64-40C1-B3F2-A75E48FC7FA2}"/>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5ABDDEB9-2BD7-435A-A6F5-6989D14837CB}"/>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30FF7371-F14B-44FF-A896-240736C6A6C3}"/>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7BDB6FBE-8FAD-45DC-9764-1623B428EAFB}"/>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D035EA59-6449-49E0-85A3-1B579DCC0D52}"/>
            </a:ext>
          </a:extLst>
        </xdr:cNvPr>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B05FA21A-7AA8-4B15-B5E1-0ECD89020BB7}"/>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D6BE762D-73D9-4B56-989B-0A86ACF1B0FC}"/>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a:extLst>
            <a:ext uri="{FF2B5EF4-FFF2-40B4-BE49-F238E27FC236}">
              <a16:creationId xmlns:a16="http://schemas.microsoft.com/office/drawing/2014/main" id="{0CCEF99B-E620-42B1-93B9-85490B9D732F}"/>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62230075-3BB7-45F8-9808-282ABDCECF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57150E7-E82F-47D9-B99A-3DFCC4C83F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9493AEE-3DCB-4B56-9E15-82A2D5C09C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A3FA1EE-7E6E-41B0-BE0F-EDB39457FC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CE5ACFF-6997-43F7-B4AC-E29A15E15D0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4673</xdr:rowOff>
    </xdr:from>
    <xdr:to>
      <xdr:col>55</xdr:col>
      <xdr:colOff>50800</xdr:colOff>
      <xdr:row>64</xdr:row>
      <xdr:rowOff>106273</xdr:rowOff>
    </xdr:to>
    <xdr:sp macro="" textlink="">
      <xdr:nvSpPr>
        <xdr:cNvPr id="215" name="楕円 214">
          <a:extLst>
            <a:ext uri="{FF2B5EF4-FFF2-40B4-BE49-F238E27FC236}">
              <a16:creationId xmlns:a16="http://schemas.microsoft.com/office/drawing/2014/main" id="{15802ADE-F5D1-4114-B1AB-476408F7E9D1}"/>
            </a:ext>
          </a:extLst>
        </xdr:cNvPr>
        <xdr:cNvSpPr/>
      </xdr:nvSpPr>
      <xdr:spPr>
        <a:xfrm>
          <a:off x="10426700" y="10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91050</xdr:rowOff>
    </xdr:from>
    <xdr:ext cx="599010" cy="259045"/>
    <xdr:sp macro="" textlink="">
      <xdr:nvSpPr>
        <xdr:cNvPr id="216" name="【橋りょう・トンネル】&#10;一人当たり有形固定資産（償却資産）額該当値テキスト">
          <a:extLst>
            <a:ext uri="{FF2B5EF4-FFF2-40B4-BE49-F238E27FC236}">
              <a16:creationId xmlns:a16="http://schemas.microsoft.com/office/drawing/2014/main" id="{499B2BD6-6072-407F-9E8B-B4FC4340539D}"/>
            </a:ext>
          </a:extLst>
        </xdr:cNvPr>
        <xdr:cNvSpPr txBox="1"/>
      </xdr:nvSpPr>
      <xdr:spPr>
        <a:xfrm>
          <a:off x="10515600" y="108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6603</xdr:rowOff>
    </xdr:from>
    <xdr:to>
      <xdr:col>50</xdr:col>
      <xdr:colOff>165100</xdr:colOff>
      <xdr:row>64</xdr:row>
      <xdr:rowOff>108203</xdr:rowOff>
    </xdr:to>
    <xdr:sp macro="" textlink="">
      <xdr:nvSpPr>
        <xdr:cNvPr id="217" name="楕円 216">
          <a:extLst>
            <a:ext uri="{FF2B5EF4-FFF2-40B4-BE49-F238E27FC236}">
              <a16:creationId xmlns:a16="http://schemas.microsoft.com/office/drawing/2014/main" id="{730BA4AD-8F7B-4B1C-B9AC-10EEA828F513}"/>
            </a:ext>
          </a:extLst>
        </xdr:cNvPr>
        <xdr:cNvSpPr/>
      </xdr:nvSpPr>
      <xdr:spPr>
        <a:xfrm>
          <a:off x="9588500" y="1097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55473</xdr:rowOff>
    </xdr:from>
    <xdr:to>
      <xdr:col>55</xdr:col>
      <xdr:colOff>0</xdr:colOff>
      <xdr:row>64</xdr:row>
      <xdr:rowOff>57403</xdr:rowOff>
    </xdr:to>
    <xdr:cxnSp macro="">
      <xdr:nvCxnSpPr>
        <xdr:cNvPr id="218" name="直線コネクタ 217">
          <a:extLst>
            <a:ext uri="{FF2B5EF4-FFF2-40B4-BE49-F238E27FC236}">
              <a16:creationId xmlns:a16="http://schemas.microsoft.com/office/drawing/2014/main" id="{D7BA7333-C564-433C-A22E-4C1C02641021}"/>
            </a:ext>
          </a:extLst>
        </xdr:cNvPr>
        <xdr:cNvCxnSpPr/>
      </xdr:nvCxnSpPr>
      <xdr:spPr>
        <a:xfrm flipV="1">
          <a:off x="9639300" y="11028273"/>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7900</xdr:rowOff>
    </xdr:from>
    <xdr:to>
      <xdr:col>46</xdr:col>
      <xdr:colOff>38100</xdr:colOff>
      <xdr:row>64</xdr:row>
      <xdr:rowOff>109500</xdr:rowOff>
    </xdr:to>
    <xdr:sp macro="" textlink="">
      <xdr:nvSpPr>
        <xdr:cNvPr id="219" name="楕円 218">
          <a:extLst>
            <a:ext uri="{FF2B5EF4-FFF2-40B4-BE49-F238E27FC236}">
              <a16:creationId xmlns:a16="http://schemas.microsoft.com/office/drawing/2014/main" id="{855B2C52-738F-4EEC-875F-739D1FCD66BB}"/>
            </a:ext>
          </a:extLst>
        </xdr:cNvPr>
        <xdr:cNvSpPr/>
      </xdr:nvSpPr>
      <xdr:spPr>
        <a:xfrm>
          <a:off x="8699500" y="109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57403</xdr:rowOff>
    </xdr:from>
    <xdr:to>
      <xdr:col>50</xdr:col>
      <xdr:colOff>114300</xdr:colOff>
      <xdr:row>64</xdr:row>
      <xdr:rowOff>58700</xdr:rowOff>
    </xdr:to>
    <xdr:cxnSp macro="">
      <xdr:nvCxnSpPr>
        <xdr:cNvPr id="220" name="直線コネクタ 219">
          <a:extLst>
            <a:ext uri="{FF2B5EF4-FFF2-40B4-BE49-F238E27FC236}">
              <a16:creationId xmlns:a16="http://schemas.microsoft.com/office/drawing/2014/main" id="{64253005-6390-4A81-9527-B5E6F1306245}"/>
            </a:ext>
          </a:extLst>
        </xdr:cNvPr>
        <xdr:cNvCxnSpPr/>
      </xdr:nvCxnSpPr>
      <xdr:spPr>
        <a:xfrm flipV="1">
          <a:off x="8750300" y="11030203"/>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E61C9E4C-77B2-4FC4-8616-5F37482CDBE4}"/>
            </a:ext>
          </a:extLst>
        </xdr:cNvPr>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80C4EE19-F77E-4977-9E70-3D82BB3AE210}"/>
            </a:ext>
          </a:extLst>
        </xdr:cNvPr>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99330</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C8BF294A-CAED-48A9-9DEF-48676D965B09}"/>
            </a:ext>
          </a:extLst>
        </xdr:cNvPr>
        <xdr:cNvSpPr txBox="1"/>
      </xdr:nvSpPr>
      <xdr:spPr>
        <a:xfrm>
          <a:off x="9327095" y="1107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100627</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28305CC6-9295-4BDB-AE1F-4333FBF2095F}"/>
            </a:ext>
          </a:extLst>
        </xdr:cNvPr>
        <xdr:cNvSpPr txBox="1"/>
      </xdr:nvSpPr>
      <xdr:spPr>
        <a:xfrm>
          <a:off x="8450795" y="1107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F1FF8C61-3200-46D3-908A-3BEF4759FB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57C252D-E7AB-4064-BB2B-DAEF34B745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3F7ABA24-EE99-4E36-B124-C3B6530FC7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796DEEB0-E0AE-4DE0-989A-0F2117F88F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91CAC30F-8E4C-4742-AADC-53AEE18FFE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1A4FDB29-FCDA-4FE2-BBEE-470F45C1DE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6ED717DA-65FB-4D12-9428-F12CD115AF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183449B0-356F-4103-A5A1-E401319BA5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113D64A3-70A7-4F54-9C4D-3A61DAE4DCB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BC62F18C-6FDB-4676-BC53-87049C92C6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id="{E515B34A-2912-438C-A64D-5D40552B98F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996EBA8F-228A-4528-B95B-844966E9C5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0D3D7BA0-FC74-4B9F-B453-B8ED9F95A09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1586D968-3213-4BE2-94D8-D82B345C13F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B61A54A8-EADE-4A5E-A84B-337C737A6F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FE28F33F-B333-4C4E-AF0A-5BF3F16C87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4BEF4687-1B27-4C47-BB54-BDE0D214198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AAD0E77B-6A61-43BE-94B8-F21E72A692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9DC84913-9B0D-4A42-9F1B-CD950EA813E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6FE43D59-245A-438E-9FC8-7CA6B1DEB3D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E3A4F174-751C-445D-9DAC-DD98603003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F9B2A287-EB02-48FE-8354-EA4D4E8BBA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6253B62C-AEA5-48CF-B5A8-8410A634049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3F30494A-50C8-4E58-AF56-F8921CBFE3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a:extLst>
            <a:ext uri="{FF2B5EF4-FFF2-40B4-BE49-F238E27FC236}">
              <a16:creationId xmlns:a16="http://schemas.microsoft.com/office/drawing/2014/main" id="{E37FA6A1-8846-45DB-B1DE-3A2C3C9C5C67}"/>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B9B5BB9B-E990-4825-AB00-AB1D56AF82F7}"/>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a:extLst>
            <a:ext uri="{FF2B5EF4-FFF2-40B4-BE49-F238E27FC236}">
              <a16:creationId xmlns:a16="http://schemas.microsoft.com/office/drawing/2014/main" id="{F2B84B05-375A-4550-AE27-EF277EEF6224}"/>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225E0447-399D-4D56-AAA9-0A6B20E8F922}"/>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a:extLst>
            <a:ext uri="{FF2B5EF4-FFF2-40B4-BE49-F238E27FC236}">
              <a16:creationId xmlns:a16="http://schemas.microsoft.com/office/drawing/2014/main" id="{C293116B-880F-4304-9201-708313C94583}"/>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7B3C16C3-8236-4E47-8DB3-EBD56C6C8CD0}"/>
            </a:ext>
          </a:extLst>
        </xdr:cNvPr>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a:extLst>
            <a:ext uri="{FF2B5EF4-FFF2-40B4-BE49-F238E27FC236}">
              <a16:creationId xmlns:a16="http://schemas.microsoft.com/office/drawing/2014/main" id="{8EF43E5F-2EB8-46AD-AE0F-15301D4FDF49}"/>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a:extLst>
            <a:ext uri="{FF2B5EF4-FFF2-40B4-BE49-F238E27FC236}">
              <a16:creationId xmlns:a16="http://schemas.microsoft.com/office/drawing/2014/main" id="{F8CF3D6B-365D-4B33-B0E3-458CDFA1B1FB}"/>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a:extLst>
            <a:ext uri="{FF2B5EF4-FFF2-40B4-BE49-F238E27FC236}">
              <a16:creationId xmlns:a16="http://schemas.microsoft.com/office/drawing/2014/main" id="{F79055D3-DCBA-432B-B85F-BCEAAF263F84}"/>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9E369AF-451F-479C-95A8-6EDCE61AAD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2978D2F-B3A9-480E-9156-1C812A124A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851C5FE-2609-486A-9978-70594C267F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53C661B-7491-452A-B7F3-A380D78B5D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C8E96F94-5F72-46BA-A75E-EC5F633DE79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263" name="楕円 262">
          <a:extLst>
            <a:ext uri="{FF2B5EF4-FFF2-40B4-BE49-F238E27FC236}">
              <a16:creationId xmlns:a16="http://schemas.microsoft.com/office/drawing/2014/main" id="{B71C6C1A-94E1-4B81-B781-BF424D21635E}"/>
            </a:ext>
          </a:extLst>
        </xdr:cNvPr>
        <xdr:cNvSpPr/>
      </xdr:nvSpPr>
      <xdr:spPr>
        <a:xfrm>
          <a:off x="45847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3DB65BA6-F9B7-4A3F-BBB2-A1A240E382C1}"/>
            </a:ext>
          </a:extLst>
        </xdr:cNvPr>
        <xdr:cNvSpPr txBox="1"/>
      </xdr:nvSpPr>
      <xdr:spPr>
        <a:xfrm>
          <a:off x="4673600"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65" name="楕円 264">
          <a:extLst>
            <a:ext uri="{FF2B5EF4-FFF2-40B4-BE49-F238E27FC236}">
              <a16:creationId xmlns:a16="http://schemas.microsoft.com/office/drawing/2014/main" id="{13F31A30-6A38-49E1-9E47-D0D8C3105710}"/>
            </a:ext>
          </a:extLst>
        </xdr:cNvPr>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114300</xdr:rowOff>
    </xdr:to>
    <xdr:cxnSp macro="">
      <xdr:nvCxnSpPr>
        <xdr:cNvPr id="266" name="直線コネクタ 265">
          <a:extLst>
            <a:ext uri="{FF2B5EF4-FFF2-40B4-BE49-F238E27FC236}">
              <a16:creationId xmlns:a16="http://schemas.microsoft.com/office/drawing/2014/main" id="{77A22BCF-4E30-4C85-AFA7-FE585BF603F3}"/>
            </a:ext>
          </a:extLst>
        </xdr:cNvPr>
        <xdr:cNvCxnSpPr/>
      </xdr:nvCxnSpPr>
      <xdr:spPr>
        <a:xfrm flipV="1">
          <a:off x="3797300" y="137864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99695</xdr:rowOff>
    </xdr:from>
    <xdr:to>
      <xdr:col>15</xdr:col>
      <xdr:colOff>101600</xdr:colOff>
      <xdr:row>81</xdr:row>
      <xdr:rowOff>29845</xdr:rowOff>
    </xdr:to>
    <xdr:sp macro="" textlink="">
      <xdr:nvSpPr>
        <xdr:cNvPr id="267" name="楕円 266">
          <a:extLst>
            <a:ext uri="{FF2B5EF4-FFF2-40B4-BE49-F238E27FC236}">
              <a16:creationId xmlns:a16="http://schemas.microsoft.com/office/drawing/2014/main" id="{EEA8600C-038F-45FC-B5D0-3281099B95AC}"/>
            </a:ext>
          </a:extLst>
        </xdr:cNvPr>
        <xdr:cNvSpPr/>
      </xdr:nvSpPr>
      <xdr:spPr>
        <a:xfrm>
          <a:off x="2857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150495</xdr:rowOff>
    </xdr:to>
    <xdr:cxnSp macro="">
      <xdr:nvCxnSpPr>
        <xdr:cNvPr id="268" name="直線コネクタ 267">
          <a:extLst>
            <a:ext uri="{FF2B5EF4-FFF2-40B4-BE49-F238E27FC236}">
              <a16:creationId xmlns:a16="http://schemas.microsoft.com/office/drawing/2014/main" id="{5DF65133-0139-43EE-97D9-CC5DC64673FD}"/>
            </a:ext>
          </a:extLst>
        </xdr:cNvPr>
        <xdr:cNvCxnSpPr/>
      </xdr:nvCxnSpPr>
      <xdr:spPr>
        <a:xfrm flipV="1">
          <a:off x="2908300" y="13830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a:extLst>
            <a:ext uri="{FF2B5EF4-FFF2-40B4-BE49-F238E27FC236}">
              <a16:creationId xmlns:a16="http://schemas.microsoft.com/office/drawing/2014/main" id="{ACF16E90-3273-49EA-BE0F-C3D9B8ECCE3A}"/>
            </a:ext>
          </a:extLst>
        </xdr:cNvPr>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70" name="n_2aveValue【公営住宅】&#10;有形固定資産減価償却率">
          <a:extLst>
            <a:ext uri="{FF2B5EF4-FFF2-40B4-BE49-F238E27FC236}">
              <a16:creationId xmlns:a16="http://schemas.microsoft.com/office/drawing/2014/main" id="{32171BE5-45CA-400B-855E-759F49213A62}"/>
            </a:ext>
          </a:extLst>
        </xdr:cNvPr>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71" name="n_1mainValue【公営住宅】&#10;有形固定資産減価償却率">
          <a:extLst>
            <a:ext uri="{FF2B5EF4-FFF2-40B4-BE49-F238E27FC236}">
              <a16:creationId xmlns:a16="http://schemas.microsoft.com/office/drawing/2014/main" id="{60D743AA-92BA-41F3-8B9A-ED3D6B888118}"/>
            </a:ext>
          </a:extLst>
        </xdr:cNvPr>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46372</xdr:rowOff>
    </xdr:from>
    <xdr:ext cx="405111" cy="259045"/>
    <xdr:sp macro="" textlink="">
      <xdr:nvSpPr>
        <xdr:cNvPr id="272" name="n_2mainValue【公営住宅】&#10;有形固定資産減価償却率">
          <a:extLst>
            <a:ext uri="{FF2B5EF4-FFF2-40B4-BE49-F238E27FC236}">
              <a16:creationId xmlns:a16="http://schemas.microsoft.com/office/drawing/2014/main" id="{BE0A343E-66DA-44E3-B382-00595D8B6D2A}"/>
            </a:ext>
          </a:extLst>
        </xdr:cNvPr>
        <xdr:cNvSpPr txBox="1"/>
      </xdr:nvSpPr>
      <xdr:spPr>
        <a:xfrm>
          <a:off x="2705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BE70398E-140D-4ADD-A96C-5032FCEE4C8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C5884DE6-97BF-477C-AF0A-6FBE62DA98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9B9AE8A1-DEC1-48EF-B12E-3E657838D3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C302B7CC-C3A6-4173-B8E2-CECB7A6C2D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83EAE34-D994-4DCF-9437-DB2B1B4860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669C727E-E77E-4B33-8D24-E7F1166116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861612DF-1606-40FE-88AC-FA6FEFA83A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B9B773B0-8175-4444-AFEC-B31656BF01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6F779F8F-564B-46D3-B60B-9C6A048A08E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F5C1FABA-6526-4344-9E6F-ECF4F41D1F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DE3F08E7-9986-43C8-9459-9D1FDEA3FC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1351BB7F-124A-446B-84D5-F3AD87DEBD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FCC907A-5AE8-4AD2-8AFC-0D9FBE91771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C82A1B97-92F2-49DE-BFF1-259A40A2F06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35A85B38-F96C-48AA-94AE-6C93CC5B43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5D078FFE-2ABC-486C-B21D-82FAA0F1E20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A34E5857-41EC-4914-B021-93505CDCC7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97C63F5F-A01E-4064-B547-891099E86A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8B2457D5-F66B-4E2E-8E1A-0EEFD2CACA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98BC5757-80F0-4781-9BC0-5C132FB8E62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55B8E89C-36DA-4DC3-A8D0-12F33908F2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514D9C6C-2FCA-47A1-8895-AC4C614F8E6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89432C28-04E7-46F3-BB1C-27B66489C5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a:extLst>
            <a:ext uri="{FF2B5EF4-FFF2-40B4-BE49-F238E27FC236}">
              <a16:creationId xmlns:a16="http://schemas.microsoft.com/office/drawing/2014/main" id="{D2D98906-CF5E-442E-BB78-CC4BCA909738}"/>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a:extLst>
            <a:ext uri="{FF2B5EF4-FFF2-40B4-BE49-F238E27FC236}">
              <a16:creationId xmlns:a16="http://schemas.microsoft.com/office/drawing/2014/main" id="{0B77AB7D-F514-4093-B02B-BCEFC57CF559}"/>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a:extLst>
            <a:ext uri="{FF2B5EF4-FFF2-40B4-BE49-F238E27FC236}">
              <a16:creationId xmlns:a16="http://schemas.microsoft.com/office/drawing/2014/main" id="{C9859DEF-C169-4A63-8BDA-55EC2389A65D}"/>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a:extLst>
            <a:ext uri="{FF2B5EF4-FFF2-40B4-BE49-F238E27FC236}">
              <a16:creationId xmlns:a16="http://schemas.microsoft.com/office/drawing/2014/main" id="{115B8E30-652C-4D65-AEF4-280B2F7F00E6}"/>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a:extLst>
            <a:ext uri="{FF2B5EF4-FFF2-40B4-BE49-F238E27FC236}">
              <a16:creationId xmlns:a16="http://schemas.microsoft.com/office/drawing/2014/main" id="{853E0118-08A7-4657-A090-95CEA219038C}"/>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145051</xdr:rowOff>
    </xdr:from>
    <xdr:ext cx="469744" cy="259045"/>
    <xdr:sp macro="" textlink="">
      <xdr:nvSpPr>
        <xdr:cNvPr id="301" name="【公営住宅】&#10;一人当たり面積平均値テキスト">
          <a:extLst>
            <a:ext uri="{FF2B5EF4-FFF2-40B4-BE49-F238E27FC236}">
              <a16:creationId xmlns:a16="http://schemas.microsoft.com/office/drawing/2014/main" id="{49DD27CD-DD10-45CF-8CE4-94FF0F67E6F5}"/>
            </a:ext>
          </a:extLst>
        </xdr:cNvPr>
        <xdr:cNvSpPr txBox="1"/>
      </xdr:nvSpPr>
      <xdr:spPr>
        <a:xfrm>
          <a:off x="10515600" y="14375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a:extLst>
            <a:ext uri="{FF2B5EF4-FFF2-40B4-BE49-F238E27FC236}">
              <a16:creationId xmlns:a16="http://schemas.microsoft.com/office/drawing/2014/main" id="{6992BE1C-8419-462B-8E8D-A3A914C4418F}"/>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a:extLst>
            <a:ext uri="{FF2B5EF4-FFF2-40B4-BE49-F238E27FC236}">
              <a16:creationId xmlns:a16="http://schemas.microsoft.com/office/drawing/2014/main" id="{A8F3D85A-2376-4820-BB6D-FC97BD25AC3F}"/>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a:extLst>
            <a:ext uri="{FF2B5EF4-FFF2-40B4-BE49-F238E27FC236}">
              <a16:creationId xmlns:a16="http://schemas.microsoft.com/office/drawing/2014/main" id="{172EBC42-2591-4F45-9688-F49179592FC1}"/>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B23F8CC-FA42-4214-8299-12A3C6A3DE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0CD1D67-DC44-4DED-8A0A-5323B7E288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D2488A7-448E-46C7-9B77-2809C88FCD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43765640-9B3D-4BE0-885C-D14F89AB6E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1AD735B-1ED5-4390-9155-BD2110F2F5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134747</xdr:rowOff>
    </xdr:from>
    <xdr:to>
      <xdr:col>55</xdr:col>
      <xdr:colOff>50800</xdr:colOff>
      <xdr:row>86</xdr:row>
      <xdr:rowOff>64897</xdr:rowOff>
    </xdr:to>
    <xdr:sp macro="" textlink="">
      <xdr:nvSpPr>
        <xdr:cNvPr id="310" name="楕円 309">
          <a:extLst>
            <a:ext uri="{FF2B5EF4-FFF2-40B4-BE49-F238E27FC236}">
              <a16:creationId xmlns:a16="http://schemas.microsoft.com/office/drawing/2014/main" id="{01082DB5-2E61-4538-B45C-525022019F07}"/>
            </a:ext>
          </a:extLst>
        </xdr:cNvPr>
        <xdr:cNvSpPr/>
      </xdr:nvSpPr>
      <xdr:spPr>
        <a:xfrm>
          <a:off x="104267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49674</xdr:rowOff>
    </xdr:from>
    <xdr:ext cx="469744" cy="259045"/>
    <xdr:sp macro="" textlink="">
      <xdr:nvSpPr>
        <xdr:cNvPr id="311" name="【公営住宅】&#10;一人当たり面積該当値テキスト">
          <a:extLst>
            <a:ext uri="{FF2B5EF4-FFF2-40B4-BE49-F238E27FC236}">
              <a16:creationId xmlns:a16="http://schemas.microsoft.com/office/drawing/2014/main" id="{EBBAEE4D-24BB-4950-98FC-7A9494A63D9B}"/>
            </a:ext>
          </a:extLst>
        </xdr:cNvPr>
        <xdr:cNvSpPr txBox="1"/>
      </xdr:nvSpPr>
      <xdr:spPr>
        <a:xfrm>
          <a:off x="10515600" y="1462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141224</xdr:rowOff>
    </xdr:from>
    <xdr:to>
      <xdr:col>50</xdr:col>
      <xdr:colOff>165100</xdr:colOff>
      <xdr:row>86</xdr:row>
      <xdr:rowOff>71374</xdr:rowOff>
    </xdr:to>
    <xdr:sp macro="" textlink="">
      <xdr:nvSpPr>
        <xdr:cNvPr id="312" name="楕円 311">
          <a:extLst>
            <a:ext uri="{FF2B5EF4-FFF2-40B4-BE49-F238E27FC236}">
              <a16:creationId xmlns:a16="http://schemas.microsoft.com/office/drawing/2014/main" id="{B504CCA9-1D08-4130-8AFE-554AC86F58A7}"/>
            </a:ext>
          </a:extLst>
        </xdr:cNvPr>
        <xdr:cNvSpPr/>
      </xdr:nvSpPr>
      <xdr:spPr>
        <a:xfrm>
          <a:off x="9588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14097</xdr:rowOff>
    </xdr:from>
    <xdr:to>
      <xdr:col>55</xdr:col>
      <xdr:colOff>0</xdr:colOff>
      <xdr:row>86</xdr:row>
      <xdr:rowOff>20574</xdr:rowOff>
    </xdr:to>
    <xdr:cxnSp macro="">
      <xdr:nvCxnSpPr>
        <xdr:cNvPr id="313" name="直線コネクタ 312">
          <a:extLst>
            <a:ext uri="{FF2B5EF4-FFF2-40B4-BE49-F238E27FC236}">
              <a16:creationId xmlns:a16="http://schemas.microsoft.com/office/drawing/2014/main" id="{5BD5157A-831D-4DAB-B073-91AC426D0354}"/>
            </a:ext>
          </a:extLst>
        </xdr:cNvPr>
        <xdr:cNvCxnSpPr/>
      </xdr:nvCxnSpPr>
      <xdr:spPr>
        <a:xfrm flipV="1">
          <a:off x="9639300" y="1475879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141224</xdr:rowOff>
    </xdr:from>
    <xdr:to>
      <xdr:col>46</xdr:col>
      <xdr:colOff>38100</xdr:colOff>
      <xdr:row>86</xdr:row>
      <xdr:rowOff>71374</xdr:rowOff>
    </xdr:to>
    <xdr:sp macro="" textlink="">
      <xdr:nvSpPr>
        <xdr:cNvPr id="314" name="楕円 313">
          <a:extLst>
            <a:ext uri="{FF2B5EF4-FFF2-40B4-BE49-F238E27FC236}">
              <a16:creationId xmlns:a16="http://schemas.microsoft.com/office/drawing/2014/main" id="{BB0EB1F0-14E9-4F31-9738-D66F5D1B79F9}"/>
            </a:ext>
          </a:extLst>
        </xdr:cNvPr>
        <xdr:cNvSpPr/>
      </xdr:nvSpPr>
      <xdr:spPr>
        <a:xfrm>
          <a:off x="8699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20574</xdr:rowOff>
    </xdr:from>
    <xdr:to>
      <xdr:col>50</xdr:col>
      <xdr:colOff>114300</xdr:colOff>
      <xdr:row>86</xdr:row>
      <xdr:rowOff>20574</xdr:rowOff>
    </xdr:to>
    <xdr:cxnSp macro="">
      <xdr:nvCxnSpPr>
        <xdr:cNvPr id="315" name="直線コネクタ 314">
          <a:extLst>
            <a:ext uri="{FF2B5EF4-FFF2-40B4-BE49-F238E27FC236}">
              <a16:creationId xmlns:a16="http://schemas.microsoft.com/office/drawing/2014/main" id="{87C77680-2064-4243-B4FB-B03ABDC37C5A}"/>
            </a:ext>
          </a:extLst>
        </xdr:cNvPr>
        <xdr:cNvCxnSpPr/>
      </xdr:nvCxnSpPr>
      <xdr:spPr>
        <a:xfrm>
          <a:off x="8750300" y="14765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97617</xdr:rowOff>
    </xdr:from>
    <xdr:ext cx="469744" cy="259045"/>
    <xdr:sp macro="" textlink="">
      <xdr:nvSpPr>
        <xdr:cNvPr id="316" name="n_1aveValue【公営住宅】&#10;一人当たり面積">
          <a:extLst>
            <a:ext uri="{FF2B5EF4-FFF2-40B4-BE49-F238E27FC236}">
              <a16:creationId xmlns:a16="http://schemas.microsoft.com/office/drawing/2014/main" id="{B46ACB0C-2489-4756-BF6D-6C463C97D701}"/>
            </a:ext>
          </a:extLst>
        </xdr:cNvPr>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a:extLst>
            <a:ext uri="{FF2B5EF4-FFF2-40B4-BE49-F238E27FC236}">
              <a16:creationId xmlns:a16="http://schemas.microsoft.com/office/drawing/2014/main" id="{8D949D4C-2133-4224-8B23-DAF953910DAB}"/>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62501</xdr:rowOff>
    </xdr:from>
    <xdr:ext cx="469744" cy="259045"/>
    <xdr:sp macro="" textlink="">
      <xdr:nvSpPr>
        <xdr:cNvPr id="318" name="n_1mainValue【公営住宅】&#10;一人当たり面積">
          <a:extLst>
            <a:ext uri="{FF2B5EF4-FFF2-40B4-BE49-F238E27FC236}">
              <a16:creationId xmlns:a16="http://schemas.microsoft.com/office/drawing/2014/main" id="{9512BAA7-35DD-4815-AC5E-61FEF23E6299}"/>
            </a:ext>
          </a:extLst>
        </xdr:cNvPr>
        <xdr:cNvSpPr txBox="1"/>
      </xdr:nvSpPr>
      <xdr:spPr>
        <a:xfrm>
          <a:off x="93917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62501</xdr:rowOff>
    </xdr:from>
    <xdr:ext cx="469744" cy="259045"/>
    <xdr:sp macro="" textlink="">
      <xdr:nvSpPr>
        <xdr:cNvPr id="319" name="n_2mainValue【公営住宅】&#10;一人当たり面積">
          <a:extLst>
            <a:ext uri="{FF2B5EF4-FFF2-40B4-BE49-F238E27FC236}">
              <a16:creationId xmlns:a16="http://schemas.microsoft.com/office/drawing/2014/main" id="{73961A92-2D9C-4A85-92B4-A60E2E7BDF28}"/>
            </a:ext>
          </a:extLst>
        </xdr:cNvPr>
        <xdr:cNvSpPr txBox="1"/>
      </xdr:nvSpPr>
      <xdr:spPr>
        <a:xfrm>
          <a:off x="8515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B83E348A-3225-4844-B24B-1D1169E4BC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CD3EF7C7-E4F5-412B-ACB3-82CB71BBB5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B08A3790-4238-41C9-BE1C-128A3EC143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8BB63DDD-4FBC-4C8E-8070-CFD0749F4A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F61C1ABD-3249-4156-8706-8C6D597E66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F0891448-BD1F-4D96-943A-3E029012E8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85D9064A-79B0-4C75-9B71-8476CD71DC2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FDA454A2-AA89-471D-90C4-493DF4A8BEA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a:extLst>
            <a:ext uri="{FF2B5EF4-FFF2-40B4-BE49-F238E27FC236}">
              <a16:creationId xmlns:a16="http://schemas.microsoft.com/office/drawing/2014/main" id="{7D93F27A-9D86-4C54-8755-B5373C66A2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a:extLst>
            <a:ext uri="{FF2B5EF4-FFF2-40B4-BE49-F238E27FC236}">
              <a16:creationId xmlns:a16="http://schemas.microsoft.com/office/drawing/2014/main" id="{367031DE-2253-4B48-910A-0C1BCD5587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a:extLst>
            <a:ext uri="{FF2B5EF4-FFF2-40B4-BE49-F238E27FC236}">
              <a16:creationId xmlns:a16="http://schemas.microsoft.com/office/drawing/2014/main" id="{A60CC4D2-D707-4336-ADAB-3650E8D86BD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a:extLst>
            <a:ext uri="{FF2B5EF4-FFF2-40B4-BE49-F238E27FC236}">
              <a16:creationId xmlns:a16="http://schemas.microsoft.com/office/drawing/2014/main" id="{812FC91D-C846-42F6-B399-CA115E6539F9}"/>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a:extLst>
            <a:ext uri="{FF2B5EF4-FFF2-40B4-BE49-F238E27FC236}">
              <a16:creationId xmlns:a16="http://schemas.microsoft.com/office/drawing/2014/main" id="{A03442E2-804E-4C47-8FDB-CCDDFA51151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a:extLst>
            <a:ext uri="{FF2B5EF4-FFF2-40B4-BE49-F238E27FC236}">
              <a16:creationId xmlns:a16="http://schemas.microsoft.com/office/drawing/2014/main" id="{E67489EA-4E08-41CC-ABB8-5EF1F76779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a:extLst>
            <a:ext uri="{FF2B5EF4-FFF2-40B4-BE49-F238E27FC236}">
              <a16:creationId xmlns:a16="http://schemas.microsoft.com/office/drawing/2014/main" id="{E959323F-4AC5-45A0-A494-E8BE77C32D8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a:extLst>
            <a:ext uri="{FF2B5EF4-FFF2-40B4-BE49-F238E27FC236}">
              <a16:creationId xmlns:a16="http://schemas.microsoft.com/office/drawing/2014/main" id="{578E36B9-47E5-4F12-95AB-D8C5E2E5CE4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a:extLst>
            <a:ext uri="{FF2B5EF4-FFF2-40B4-BE49-F238E27FC236}">
              <a16:creationId xmlns:a16="http://schemas.microsoft.com/office/drawing/2014/main" id="{C7452CA0-D439-4C3C-BDF9-EF2DAD715FC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a:extLst>
            <a:ext uri="{FF2B5EF4-FFF2-40B4-BE49-F238E27FC236}">
              <a16:creationId xmlns:a16="http://schemas.microsoft.com/office/drawing/2014/main" id="{EEDD1DD0-B23B-4EAC-A93E-B68FBEB5B91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a:extLst>
            <a:ext uri="{FF2B5EF4-FFF2-40B4-BE49-F238E27FC236}">
              <a16:creationId xmlns:a16="http://schemas.microsoft.com/office/drawing/2014/main" id="{6BAFE56C-9C31-4FF4-9BDC-CCDC4BB8C9E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a:extLst>
            <a:ext uri="{FF2B5EF4-FFF2-40B4-BE49-F238E27FC236}">
              <a16:creationId xmlns:a16="http://schemas.microsoft.com/office/drawing/2014/main" id="{9B4AA49C-6792-4447-BE66-D72E747D8B3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DAD9868D-6433-4CF1-ADC0-DD1B30A6D73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4681CD12-E4DC-415A-AE5F-210C41F3B5A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6E9BC795-8CAB-4B9E-946E-BCC4AE00C64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43" name="直線コネクタ 342">
          <a:extLst>
            <a:ext uri="{FF2B5EF4-FFF2-40B4-BE49-F238E27FC236}">
              <a16:creationId xmlns:a16="http://schemas.microsoft.com/office/drawing/2014/main" id="{C9F5B8BC-0626-4E5A-B48C-30315C271187}"/>
            </a:ext>
          </a:extLst>
        </xdr:cNvPr>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44" name="【港湾・漁港】&#10;有形固定資産減価償却率最小値テキスト">
          <a:extLst>
            <a:ext uri="{FF2B5EF4-FFF2-40B4-BE49-F238E27FC236}">
              <a16:creationId xmlns:a16="http://schemas.microsoft.com/office/drawing/2014/main" id="{376EED72-5D1A-470F-9568-8A2E54AF7C9A}"/>
            </a:ext>
          </a:extLst>
        </xdr:cNvPr>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45" name="直線コネクタ 344">
          <a:extLst>
            <a:ext uri="{FF2B5EF4-FFF2-40B4-BE49-F238E27FC236}">
              <a16:creationId xmlns:a16="http://schemas.microsoft.com/office/drawing/2014/main" id="{37C8EAB7-CF23-4481-A9A9-A056B40F6335}"/>
            </a:ext>
          </a:extLst>
        </xdr:cNvPr>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36648A70-FB4D-4449-B1BB-2D45BA4EE760}"/>
            </a:ext>
          </a:extLst>
        </xdr:cNvPr>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47" name="直線コネクタ 346">
          <a:extLst>
            <a:ext uri="{FF2B5EF4-FFF2-40B4-BE49-F238E27FC236}">
              <a16:creationId xmlns:a16="http://schemas.microsoft.com/office/drawing/2014/main" id="{81186141-B833-46EF-8BB7-59759C2024F8}"/>
            </a:ext>
          </a:extLst>
        </xdr:cNvPr>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A315F177-203D-4CAC-A533-B7BC0C6268CC}"/>
            </a:ext>
          </a:extLst>
        </xdr:cNvPr>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49" name="フローチャート: 判断 348">
          <a:extLst>
            <a:ext uri="{FF2B5EF4-FFF2-40B4-BE49-F238E27FC236}">
              <a16:creationId xmlns:a16="http://schemas.microsoft.com/office/drawing/2014/main" id="{97378627-63EA-4E3F-8027-822CE37CD13F}"/>
            </a:ext>
          </a:extLst>
        </xdr:cNvPr>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50" name="フローチャート: 判断 349">
          <a:extLst>
            <a:ext uri="{FF2B5EF4-FFF2-40B4-BE49-F238E27FC236}">
              <a16:creationId xmlns:a16="http://schemas.microsoft.com/office/drawing/2014/main" id="{577C4356-D209-4EFE-8F45-EDDC35732696}"/>
            </a:ext>
          </a:extLst>
        </xdr:cNvPr>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57786</xdr:rowOff>
    </xdr:from>
    <xdr:to>
      <xdr:col>15</xdr:col>
      <xdr:colOff>101600</xdr:colOff>
      <xdr:row>102</xdr:row>
      <xdr:rowOff>159386</xdr:rowOff>
    </xdr:to>
    <xdr:sp macro="" textlink="">
      <xdr:nvSpPr>
        <xdr:cNvPr id="351" name="フローチャート: 判断 350">
          <a:extLst>
            <a:ext uri="{FF2B5EF4-FFF2-40B4-BE49-F238E27FC236}">
              <a16:creationId xmlns:a16="http://schemas.microsoft.com/office/drawing/2014/main" id="{09E6A963-24F9-410B-A07E-059FFA4C2471}"/>
            </a:ext>
          </a:extLst>
        </xdr:cNvPr>
        <xdr:cNvSpPr/>
      </xdr:nvSpPr>
      <xdr:spPr>
        <a:xfrm>
          <a:off x="28575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BD0D3629-27BA-483C-8A0C-C31C2039FCC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75A0925-CC77-4C31-8DFC-A92D6DD8792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CB92E8C2-CF15-43C0-9C9F-F24432BB46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D54EF419-BA5D-4CFF-8B39-97F6622FDD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20073C8C-0523-4E55-9514-C0E5EC100E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57" name="楕円 356">
          <a:extLst>
            <a:ext uri="{FF2B5EF4-FFF2-40B4-BE49-F238E27FC236}">
              <a16:creationId xmlns:a16="http://schemas.microsoft.com/office/drawing/2014/main" id="{66B94B53-FD3A-4CC7-B08F-40C0E5BB1A07}"/>
            </a:ext>
          </a:extLst>
        </xdr:cNvPr>
        <xdr:cNvSpPr/>
      </xdr:nvSpPr>
      <xdr:spPr>
        <a:xfrm>
          <a:off x="4584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7638</xdr:rowOff>
    </xdr:from>
    <xdr:ext cx="405111" cy="259045"/>
    <xdr:sp macro="" textlink="">
      <xdr:nvSpPr>
        <xdr:cNvPr id="358" name="【港湾・漁港】&#10;有形固定資産減価償却率該当値テキスト">
          <a:extLst>
            <a:ext uri="{FF2B5EF4-FFF2-40B4-BE49-F238E27FC236}">
              <a16:creationId xmlns:a16="http://schemas.microsoft.com/office/drawing/2014/main" id="{D73CC5B6-D59B-4986-BD69-E54FE398C675}"/>
            </a:ext>
          </a:extLst>
        </xdr:cNvPr>
        <xdr:cNvSpPr txBox="1"/>
      </xdr:nvSpPr>
      <xdr:spPr>
        <a:xfrm>
          <a:off x="4673600"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29211</xdr:rowOff>
    </xdr:from>
    <xdr:to>
      <xdr:col>20</xdr:col>
      <xdr:colOff>38100</xdr:colOff>
      <xdr:row>102</xdr:row>
      <xdr:rowOff>130811</xdr:rowOff>
    </xdr:to>
    <xdr:sp macro="" textlink="">
      <xdr:nvSpPr>
        <xdr:cNvPr id="359" name="楕円 358">
          <a:extLst>
            <a:ext uri="{FF2B5EF4-FFF2-40B4-BE49-F238E27FC236}">
              <a16:creationId xmlns:a16="http://schemas.microsoft.com/office/drawing/2014/main" id="{AB2B0BCB-A941-4BFB-A068-614D113312E5}"/>
            </a:ext>
          </a:extLst>
        </xdr:cNvPr>
        <xdr:cNvSpPr/>
      </xdr:nvSpPr>
      <xdr:spPr>
        <a:xfrm>
          <a:off x="3746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80011</xdr:rowOff>
    </xdr:from>
    <xdr:to>
      <xdr:col>24</xdr:col>
      <xdr:colOff>63500</xdr:colOff>
      <xdr:row>102</xdr:row>
      <xdr:rowOff>80011</xdr:rowOff>
    </xdr:to>
    <xdr:cxnSp macro="">
      <xdr:nvCxnSpPr>
        <xdr:cNvPr id="360" name="直線コネクタ 359">
          <a:extLst>
            <a:ext uri="{FF2B5EF4-FFF2-40B4-BE49-F238E27FC236}">
              <a16:creationId xmlns:a16="http://schemas.microsoft.com/office/drawing/2014/main" id="{A767BD75-D832-4BF7-9E3B-1C3F8538FDC9}"/>
            </a:ext>
          </a:extLst>
        </xdr:cNvPr>
        <xdr:cNvCxnSpPr/>
      </xdr:nvCxnSpPr>
      <xdr:spPr>
        <a:xfrm>
          <a:off x="3797300" y="17567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67311</xdr:rowOff>
    </xdr:from>
    <xdr:to>
      <xdr:col>15</xdr:col>
      <xdr:colOff>101600</xdr:colOff>
      <xdr:row>102</xdr:row>
      <xdr:rowOff>168911</xdr:rowOff>
    </xdr:to>
    <xdr:sp macro="" textlink="">
      <xdr:nvSpPr>
        <xdr:cNvPr id="361" name="楕円 360">
          <a:extLst>
            <a:ext uri="{FF2B5EF4-FFF2-40B4-BE49-F238E27FC236}">
              <a16:creationId xmlns:a16="http://schemas.microsoft.com/office/drawing/2014/main" id="{5CB39AE2-5101-44A9-A3BD-A6A6291AE92D}"/>
            </a:ext>
          </a:extLst>
        </xdr:cNvPr>
        <xdr:cNvSpPr/>
      </xdr:nvSpPr>
      <xdr:spPr>
        <a:xfrm>
          <a:off x="2857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80011</xdr:rowOff>
    </xdr:from>
    <xdr:to>
      <xdr:col>19</xdr:col>
      <xdr:colOff>177800</xdr:colOff>
      <xdr:row>102</xdr:row>
      <xdr:rowOff>118111</xdr:rowOff>
    </xdr:to>
    <xdr:cxnSp macro="">
      <xdr:nvCxnSpPr>
        <xdr:cNvPr id="362" name="直線コネクタ 361">
          <a:extLst>
            <a:ext uri="{FF2B5EF4-FFF2-40B4-BE49-F238E27FC236}">
              <a16:creationId xmlns:a16="http://schemas.microsoft.com/office/drawing/2014/main" id="{8C3BB2D2-6621-4E44-AAAF-D6784EB72061}"/>
            </a:ext>
          </a:extLst>
        </xdr:cNvPr>
        <xdr:cNvCxnSpPr/>
      </xdr:nvCxnSpPr>
      <xdr:spPr>
        <a:xfrm flipV="1">
          <a:off x="2908300" y="17567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63" name="n_1aveValue【港湾・漁港】&#10;有形固定資産減価償却率">
          <a:extLst>
            <a:ext uri="{FF2B5EF4-FFF2-40B4-BE49-F238E27FC236}">
              <a16:creationId xmlns:a16="http://schemas.microsoft.com/office/drawing/2014/main" id="{6AB3AA35-AAA3-419C-A4E1-79C33A310724}"/>
            </a:ext>
          </a:extLst>
        </xdr:cNvPr>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4463</xdr:rowOff>
    </xdr:from>
    <xdr:ext cx="405111" cy="259045"/>
    <xdr:sp macro="" textlink="">
      <xdr:nvSpPr>
        <xdr:cNvPr id="364" name="n_2aveValue【港湾・漁港】&#10;有形固定資産減価償却率">
          <a:extLst>
            <a:ext uri="{FF2B5EF4-FFF2-40B4-BE49-F238E27FC236}">
              <a16:creationId xmlns:a16="http://schemas.microsoft.com/office/drawing/2014/main" id="{F339B11E-DEC5-4F9D-84FC-8978DA303F7B}"/>
            </a:ext>
          </a:extLst>
        </xdr:cNvPr>
        <xdr:cNvSpPr txBox="1"/>
      </xdr:nvSpPr>
      <xdr:spPr>
        <a:xfrm>
          <a:off x="27057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121938</xdr:rowOff>
    </xdr:from>
    <xdr:ext cx="405111" cy="259045"/>
    <xdr:sp macro="" textlink="">
      <xdr:nvSpPr>
        <xdr:cNvPr id="365" name="n_1mainValue【港湾・漁港】&#10;有形固定資産減価償却率">
          <a:extLst>
            <a:ext uri="{FF2B5EF4-FFF2-40B4-BE49-F238E27FC236}">
              <a16:creationId xmlns:a16="http://schemas.microsoft.com/office/drawing/2014/main" id="{C14AAF56-83FC-4A3B-B162-62AC31170A57}"/>
            </a:ext>
          </a:extLst>
        </xdr:cNvPr>
        <xdr:cNvSpPr txBox="1"/>
      </xdr:nvSpPr>
      <xdr:spPr>
        <a:xfrm>
          <a:off x="35820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160038</xdr:rowOff>
    </xdr:from>
    <xdr:ext cx="405111" cy="259045"/>
    <xdr:sp macro="" textlink="">
      <xdr:nvSpPr>
        <xdr:cNvPr id="366" name="n_2mainValue【港湾・漁港】&#10;有形固定資産減価償却率">
          <a:extLst>
            <a:ext uri="{FF2B5EF4-FFF2-40B4-BE49-F238E27FC236}">
              <a16:creationId xmlns:a16="http://schemas.microsoft.com/office/drawing/2014/main" id="{17C0D0E4-4678-4B69-9E1D-B2D26E16908B}"/>
            </a:ext>
          </a:extLst>
        </xdr:cNvPr>
        <xdr:cNvSpPr txBox="1"/>
      </xdr:nvSpPr>
      <xdr:spPr>
        <a:xfrm>
          <a:off x="27057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647ADB0F-4516-40A4-A791-2E98EB521C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1BC47AEE-EBD6-4EC9-8EF5-5194E72D10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45A4BE02-0B50-4DAE-9E43-4A7B40A99D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ECE0E3AA-AF3D-4A19-8CF3-60A0422B07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A67C76CD-FE1C-4DC3-9E6D-18B4DE033B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EB71CB75-4530-446A-A257-96E970792E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6B31CE70-2B20-4354-BA7A-0A24FA7575A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75595146-F8F8-4FEE-8C9C-DB507A5222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a16="http://schemas.microsoft.com/office/drawing/2014/main" id="{8AE60BCA-3532-44A6-8341-D23B96EC634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a16="http://schemas.microsoft.com/office/drawing/2014/main" id="{1B2AEAFD-D50B-4229-9C43-F834FF39C26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7" name="直線コネクタ 376">
          <a:extLst>
            <a:ext uri="{FF2B5EF4-FFF2-40B4-BE49-F238E27FC236}">
              <a16:creationId xmlns:a16="http://schemas.microsoft.com/office/drawing/2014/main" id="{C38D705D-6609-4191-8CB3-F19F2F56F726}"/>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8" name="テキスト ボックス 377">
          <a:extLst>
            <a:ext uri="{FF2B5EF4-FFF2-40B4-BE49-F238E27FC236}">
              <a16:creationId xmlns:a16="http://schemas.microsoft.com/office/drawing/2014/main" id="{B01A2A09-1C23-4D94-BD46-4AF2096917B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a:extLst>
            <a:ext uri="{FF2B5EF4-FFF2-40B4-BE49-F238E27FC236}">
              <a16:creationId xmlns:a16="http://schemas.microsoft.com/office/drawing/2014/main" id="{466190C5-1F0C-46AC-B932-71C37BBC999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0" name="テキスト ボックス 379">
          <a:extLst>
            <a:ext uri="{FF2B5EF4-FFF2-40B4-BE49-F238E27FC236}">
              <a16:creationId xmlns:a16="http://schemas.microsoft.com/office/drawing/2014/main" id="{8BEA31E4-ED6F-49ED-92A4-1DE59876941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1" name="直線コネクタ 380">
          <a:extLst>
            <a:ext uri="{FF2B5EF4-FFF2-40B4-BE49-F238E27FC236}">
              <a16:creationId xmlns:a16="http://schemas.microsoft.com/office/drawing/2014/main" id="{AED5B333-F721-4FAD-AA31-3CE2C7F3E7B7}"/>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2" name="テキスト ボックス 381">
          <a:extLst>
            <a:ext uri="{FF2B5EF4-FFF2-40B4-BE49-F238E27FC236}">
              <a16:creationId xmlns:a16="http://schemas.microsoft.com/office/drawing/2014/main" id="{4D0C9CCA-C633-4A19-9C16-88205C1CA2EB}"/>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a:extLst>
            <a:ext uri="{FF2B5EF4-FFF2-40B4-BE49-F238E27FC236}">
              <a16:creationId xmlns:a16="http://schemas.microsoft.com/office/drawing/2014/main" id="{02F6642F-4078-4B76-B12B-3C94173545D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4" name="テキスト ボックス 383">
          <a:extLst>
            <a:ext uri="{FF2B5EF4-FFF2-40B4-BE49-F238E27FC236}">
              <a16:creationId xmlns:a16="http://schemas.microsoft.com/office/drawing/2014/main" id="{0F091DD6-48B5-4119-914C-43E747F9DC4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港湾・漁港】&#10;一人当たり有形固定資産（償却資産）額グラフ枠">
          <a:extLst>
            <a:ext uri="{FF2B5EF4-FFF2-40B4-BE49-F238E27FC236}">
              <a16:creationId xmlns:a16="http://schemas.microsoft.com/office/drawing/2014/main" id="{C1F9D509-1993-4A64-8C3E-F52AF62FD8D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86" name="直線コネクタ 385">
          <a:extLst>
            <a:ext uri="{FF2B5EF4-FFF2-40B4-BE49-F238E27FC236}">
              <a16:creationId xmlns:a16="http://schemas.microsoft.com/office/drawing/2014/main" id="{46791ECA-ACCD-45F1-90AC-E460EA0E8420}"/>
            </a:ext>
          </a:extLst>
        </xdr:cNvPr>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87" name="【港湾・漁港】&#10;一人当たり有形固定資産（償却資産）額最小値テキスト">
          <a:extLst>
            <a:ext uri="{FF2B5EF4-FFF2-40B4-BE49-F238E27FC236}">
              <a16:creationId xmlns:a16="http://schemas.microsoft.com/office/drawing/2014/main" id="{55238EBC-39B9-411A-96FC-5288345A2EB5}"/>
            </a:ext>
          </a:extLst>
        </xdr:cNvPr>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88" name="直線コネクタ 387">
          <a:extLst>
            <a:ext uri="{FF2B5EF4-FFF2-40B4-BE49-F238E27FC236}">
              <a16:creationId xmlns:a16="http://schemas.microsoft.com/office/drawing/2014/main" id="{27060C13-A8F3-431D-9F81-FB5F4D735C69}"/>
            </a:ext>
          </a:extLst>
        </xdr:cNvPr>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89" name="【港湾・漁港】&#10;一人当たり有形固定資産（償却資産）額最大値テキスト">
          <a:extLst>
            <a:ext uri="{FF2B5EF4-FFF2-40B4-BE49-F238E27FC236}">
              <a16:creationId xmlns:a16="http://schemas.microsoft.com/office/drawing/2014/main" id="{54F49463-8AF0-47E6-B85E-AD9B840973CD}"/>
            </a:ext>
          </a:extLst>
        </xdr:cNvPr>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90" name="直線コネクタ 389">
          <a:extLst>
            <a:ext uri="{FF2B5EF4-FFF2-40B4-BE49-F238E27FC236}">
              <a16:creationId xmlns:a16="http://schemas.microsoft.com/office/drawing/2014/main" id="{C8A88C63-C7C6-4BA0-B5A0-3AE7EB931D62}"/>
            </a:ext>
          </a:extLst>
        </xdr:cNvPr>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115550</xdr:rowOff>
    </xdr:from>
    <xdr:ext cx="599010" cy="259045"/>
    <xdr:sp macro="" textlink="">
      <xdr:nvSpPr>
        <xdr:cNvPr id="391" name="【港湾・漁港】&#10;一人当たり有形固定資産（償却資産）額平均値テキスト">
          <a:extLst>
            <a:ext uri="{FF2B5EF4-FFF2-40B4-BE49-F238E27FC236}">
              <a16:creationId xmlns:a16="http://schemas.microsoft.com/office/drawing/2014/main" id="{6E8CD82C-1253-4144-8D77-3004E49B239E}"/>
            </a:ext>
          </a:extLst>
        </xdr:cNvPr>
        <xdr:cNvSpPr txBox="1"/>
      </xdr:nvSpPr>
      <xdr:spPr>
        <a:xfrm>
          <a:off x="10515600" y="1811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92" name="フローチャート: 判断 391">
          <a:extLst>
            <a:ext uri="{FF2B5EF4-FFF2-40B4-BE49-F238E27FC236}">
              <a16:creationId xmlns:a16="http://schemas.microsoft.com/office/drawing/2014/main" id="{79460EA0-67FE-4F34-875D-AFCAF2E0F5F3}"/>
            </a:ext>
          </a:extLst>
        </xdr:cNvPr>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93" name="フローチャート: 判断 392">
          <a:extLst>
            <a:ext uri="{FF2B5EF4-FFF2-40B4-BE49-F238E27FC236}">
              <a16:creationId xmlns:a16="http://schemas.microsoft.com/office/drawing/2014/main" id="{0F61E107-D7CF-4F9F-9589-8F0EF7D3AE5B}"/>
            </a:ext>
          </a:extLst>
        </xdr:cNvPr>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5993</xdr:rowOff>
    </xdr:from>
    <xdr:to>
      <xdr:col>46</xdr:col>
      <xdr:colOff>38100</xdr:colOff>
      <xdr:row>107</xdr:row>
      <xdr:rowOff>107593</xdr:rowOff>
    </xdr:to>
    <xdr:sp macro="" textlink="">
      <xdr:nvSpPr>
        <xdr:cNvPr id="394" name="フローチャート: 判断 393">
          <a:extLst>
            <a:ext uri="{FF2B5EF4-FFF2-40B4-BE49-F238E27FC236}">
              <a16:creationId xmlns:a16="http://schemas.microsoft.com/office/drawing/2014/main" id="{ECC6AEDB-16F5-44F6-9692-E5EB4E3A6FD4}"/>
            </a:ext>
          </a:extLst>
        </xdr:cNvPr>
        <xdr:cNvSpPr/>
      </xdr:nvSpPr>
      <xdr:spPr>
        <a:xfrm>
          <a:off x="8699500" y="183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3C85D79-83FB-4781-B51A-1C66B134FC7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92FF917-D8AF-412D-A9EE-BC5F106DBB9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D178480-D1A4-4CFD-ABE3-9CFC2AE0393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667AE68-C002-42B5-98A9-98A9BBE4D5D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E7138F00-5FB8-45F0-AAD0-22149CDF38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19655</xdr:rowOff>
    </xdr:from>
    <xdr:to>
      <xdr:col>55</xdr:col>
      <xdr:colOff>50800</xdr:colOff>
      <xdr:row>107</xdr:row>
      <xdr:rowOff>121255</xdr:rowOff>
    </xdr:to>
    <xdr:sp macro="" textlink="">
      <xdr:nvSpPr>
        <xdr:cNvPr id="400" name="楕円 399">
          <a:extLst>
            <a:ext uri="{FF2B5EF4-FFF2-40B4-BE49-F238E27FC236}">
              <a16:creationId xmlns:a16="http://schemas.microsoft.com/office/drawing/2014/main" id="{7B2F43BD-5074-4F37-B603-FD2D21B23FD8}"/>
            </a:ext>
          </a:extLst>
        </xdr:cNvPr>
        <xdr:cNvSpPr/>
      </xdr:nvSpPr>
      <xdr:spPr>
        <a:xfrm>
          <a:off x="10426700" y="183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106032</xdr:rowOff>
    </xdr:from>
    <xdr:ext cx="599010" cy="259045"/>
    <xdr:sp macro="" textlink="">
      <xdr:nvSpPr>
        <xdr:cNvPr id="401" name="【港湾・漁港】&#10;一人当たり有形固定資産（償却資産）額該当値テキスト">
          <a:extLst>
            <a:ext uri="{FF2B5EF4-FFF2-40B4-BE49-F238E27FC236}">
              <a16:creationId xmlns:a16="http://schemas.microsoft.com/office/drawing/2014/main" id="{C40064E5-BEC1-4F3F-B823-2834B8F4877C}"/>
            </a:ext>
          </a:extLst>
        </xdr:cNvPr>
        <xdr:cNvSpPr txBox="1"/>
      </xdr:nvSpPr>
      <xdr:spPr>
        <a:xfrm>
          <a:off x="10515600" y="1827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23289</xdr:rowOff>
    </xdr:from>
    <xdr:to>
      <xdr:col>50</xdr:col>
      <xdr:colOff>165100</xdr:colOff>
      <xdr:row>107</xdr:row>
      <xdr:rowOff>124889</xdr:rowOff>
    </xdr:to>
    <xdr:sp macro="" textlink="">
      <xdr:nvSpPr>
        <xdr:cNvPr id="402" name="楕円 401">
          <a:extLst>
            <a:ext uri="{FF2B5EF4-FFF2-40B4-BE49-F238E27FC236}">
              <a16:creationId xmlns:a16="http://schemas.microsoft.com/office/drawing/2014/main" id="{BDA6A7CD-34DB-46F4-9EB3-E5597F484B18}"/>
            </a:ext>
          </a:extLst>
        </xdr:cNvPr>
        <xdr:cNvSpPr/>
      </xdr:nvSpPr>
      <xdr:spPr>
        <a:xfrm>
          <a:off x="9588500" y="183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70455</xdr:rowOff>
    </xdr:from>
    <xdr:to>
      <xdr:col>55</xdr:col>
      <xdr:colOff>0</xdr:colOff>
      <xdr:row>107</xdr:row>
      <xdr:rowOff>74089</xdr:rowOff>
    </xdr:to>
    <xdr:cxnSp macro="">
      <xdr:nvCxnSpPr>
        <xdr:cNvPr id="403" name="直線コネクタ 402">
          <a:extLst>
            <a:ext uri="{FF2B5EF4-FFF2-40B4-BE49-F238E27FC236}">
              <a16:creationId xmlns:a16="http://schemas.microsoft.com/office/drawing/2014/main" id="{A40FEF2F-A505-4F4E-A531-E315A519EB42}"/>
            </a:ext>
          </a:extLst>
        </xdr:cNvPr>
        <xdr:cNvCxnSpPr/>
      </xdr:nvCxnSpPr>
      <xdr:spPr>
        <a:xfrm flipV="1">
          <a:off x="9639300" y="18415605"/>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24377</xdr:rowOff>
    </xdr:from>
    <xdr:to>
      <xdr:col>46</xdr:col>
      <xdr:colOff>38100</xdr:colOff>
      <xdr:row>107</xdr:row>
      <xdr:rowOff>125977</xdr:rowOff>
    </xdr:to>
    <xdr:sp macro="" textlink="">
      <xdr:nvSpPr>
        <xdr:cNvPr id="404" name="楕円 403">
          <a:extLst>
            <a:ext uri="{FF2B5EF4-FFF2-40B4-BE49-F238E27FC236}">
              <a16:creationId xmlns:a16="http://schemas.microsoft.com/office/drawing/2014/main" id="{6B647829-C7D2-4FEB-B669-1343C504371E}"/>
            </a:ext>
          </a:extLst>
        </xdr:cNvPr>
        <xdr:cNvSpPr/>
      </xdr:nvSpPr>
      <xdr:spPr>
        <a:xfrm>
          <a:off x="8699500" y="18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74089</xdr:rowOff>
    </xdr:from>
    <xdr:to>
      <xdr:col>50</xdr:col>
      <xdr:colOff>114300</xdr:colOff>
      <xdr:row>107</xdr:row>
      <xdr:rowOff>75177</xdr:rowOff>
    </xdr:to>
    <xdr:cxnSp macro="">
      <xdr:nvCxnSpPr>
        <xdr:cNvPr id="405" name="直線コネクタ 404">
          <a:extLst>
            <a:ext uri="{FF2B5EF4-FFF2-40B4-BE49-F238E27FC236}">
              <a16:creationId xmlns:a16="http://schemas.microsoft.com/office/drawing/2014/main" id="{FF833C61-9137-4863-B77F-18199BC6546F}"/>
            </a:ext>
          </a:extLst>
        </xdr:cNvPr>
        <xdr:cNvCxnSpPr/>
      </xdr:nvCxnSpPr>
      <xdr:spPr>
        <a:xfrm flipV="1">
          <a:off x="8750300" y="1841923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406" name="n_1aveValue【港湾・漁港】&#10;一人当たり有形固定資産（償却資産）額">
          <a:extLst>
            <a:ext uri="{FF2B5EF4-FFF2-40B4-BE49-F238E27FC236}">
              <a16:creationId xmlns:a16="http://schemas.microsoft.com/office/drawing/2014/main" id="{58F42CB4-B1BA-495B-BFC6-FF6DB7B63E4F}"/>
            </a:ext>
          </a:extLst>
        </xdr:cNvPr>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124120</xdr:rowOff>
    </xdr:from>
    <xdr:ext cx="599010" cy="259045"/>
    <xdr:sp macro="" textlink="">
      <xdr:nvSpPr>
        <xdr:cNvPr id="407" name="n_2aveValue【港湾・漁港】&#10;一人当たり有形固定資産（償却資産）額">
          <a:extLst>
            <a:ext uri="{FF2B5EF4-FFF2-40B4-BE49-F238E27FC236}">
              <a16:creationId xmlns:a16="http://schemas.microsoft.com/office/drawing/2014/main" id="{216D428B-ABE7-4CCA-A9FF-F32C1813E007}"/>
            </a:ext>
          </a:extLst>
        </xdr:cNvPr>
        <xdr:cNvSpPr txBox="1"/>
      </xdr:nvSpPr>
      <xdr:spPr>
        <a:xfrm>
          <a:off x="8450795" y="18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116016</xdr:rowOff>
    </xdr:from>
    <xdr:ext cx="599010" cy="259045"/>
    <xdr:sp macro="" textlink="">
      <xdr:nvSpPr>
        <xdr:cNvPr id="408" name="n_1mainValue【港湾・漁港】&#10;一人当たり有形固定資産（償却資産）額">
          <a:extLst>
            <a:ext uri="{FF2B5EF4-FFF2-40B4-BE49-F238E27FC236}">
              <a16:creationId xmlns:a16="http://schemas.microsoft.com/office/drawing/2014/main" id="{DCFA846E-6B25-4A08-8646-5EB4CCC5942E}"/>
            </a:ext>
          </a:extLst>
        </xdr:cNvPr>
        <xdr:cNvSpPr txBox="1"/>
      </xdr:nvSpPr>
      <xdr:spPr>
        <a:xfrm>
          <a:off x="9327095" y="1846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117104</xdr:rowOff>
    </xdr:from>
    <xdr:ext cx="599010" cy="259045"/>
    <xdr:sp macro="" textlink="">
      <xdr:nvSpPr>
        <xdr:cNvPr id="409" name="n_2mainValue【港湾・漁港】&#10;一人当たり有形固定資産（償却資産）額">
          <a:extLst>
            <a:ext uri="{FF2B5EF4-FFF2-40B4-BE49-F238E27FC236}">
              <a16:creationId xmlns:a16="http://schemas.microsoft.com/office/drawing/2014/main" id="{179BAB70-720D-4B1C-AC41-E90A0F7EBA1D}"/>
            </a:ext>
          </a:extLst>
        </xdr:cNvPr>
        <xdr:cNvSpPr txBox="1"/>
      </xdr:nvSpPr>
      <xdr:spPr>
        <a:xfrm>
          <a:off x="8450795" y="184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a:extLst>
            <a:ext uri="{FF2B5EF4-FFF2-40B4-BE49-F238E27FC236}">
              <a16:creationId xmlns:a16="http://schemas.microsoft.com/office/drawing/2014/main" id="{09F0BD38-2784-429F-9CDD-2F31E5B2D9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a:extLst>
            <a:ext uri="{FF2B5EF4-FFF2-40B4-BE49-F238E27FC236}">
              <a16:creationId xmlns:a16="http://schemas.microsoft.com/office/drawing/2014/main" id="{C002F4D1-CE1F-47E5-89B6-D61C3926EE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a:extLst>
            <a:ext uri="{FF2B5EF4-FFF2-40B4-BE49-F238E27FC236}">
              <a16:creationId xmlns:a16="http://schemas.microsoft.com/office/drawing/2014/main" id="{2A79223C-FFB6-4F32-BC69-DCA359E526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a:extLst>
            <a:ext uri="{FF2B5EF4-FFF2-40B4-BE49-F238E27FC236}">
              <a16:creationId xmlns:a16="http://schemas.microsoft.com/office/drawing/2014/main" id="{4F9C6A45-6BD3-440E-8DF5-8494B831DB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a:extLst>
            <a:ext uri="{FF2B5EF4-FFF2-40B4-BE49-F238E27FC236}">
              <a16:creationId xmlns:a16="http://schemas.microsoft.com/office/drawing/2014/main" id="{F05AD82D-6B9D-4976-9BB3-B4DC495442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a:extLst>
            <a:ext uri="{FF2B5EF4-FFF2-40B4-BE49-F238E27FC236}">
              <a16:creationId xmlns:a16="http://schemas.microsoft.com/office/drawing/2014/main" id="{8455513D-8103-4B76-A5C8-F53C785440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a:extLst>
            <a:ext uri="{FF2B5EF4-FFF2-40B4-BE49-F238E27FC236}">
              <a16:creationId xmlns:a16="http://schemas.microsoft.com/office/drawing/2014/main" id="{1870AC00-2991-4939-A6EA-8CE18C322D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a:extLst>
            <a:ext uri="{FF2B5EF4-FFF2-40B4-BE49-F238E27FC236}">
              <a16:creationId xmlns:a16="http://schemas.microsoft.com/office/drawing/2014/main" id="{96089942-F207-4D9F-A71A-528F748336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a:extLst>
            <a:ext uri="{FF2B5EF4-FFF2-40B4-BE49-F238E27FC236}">
              <a16:creationId xmlns:a16="http://schemas.microsoft.com/office/drawing/2014/main" id="{BA42DD5D-A04E-4A6C-924D-4F8B7DA195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a:extLst>
            <a:ext uri="{FF2B5EF4-FFF2-40B4-BE49-F238E27FC236}">
              <a16:creationId xmlns:a16="http://schemas.microsoft.com/office/drawing/2014/main" id="{5131F872-885E-4992-A3D9-4CAEBF66B4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a:extLst>
            <a:ext uri="{FF2B5EF4-FFF2-40B4-BE49-F238E27FC236}">
              <a16:creationId xmlns:a16="http://schemas.microsoft.com/office/drawing/2014/main" id="{790B0F2A-9F95-4E63-ACE1-F3CADE1F6ED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a:extLst>
            <a:ext uri="{FF2B5EF4-FFF2-40B4-BE49-F238E27FC236}">
              <a16:creationId xmlns:a16="http://schemas.microsoft.com/office/drawing/2014/main" id="{1818D3AD-3B90-4EFF-9259-6B41C375AE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a:extLst>
            <a:ext uri="{FF2B5EF4-FFF2-40B4-BE49-F238E27FC236}">
              <a16:creationId xmlns:a16="http://schemas.microsoft.com/office/drawing/2014/main" id="{F2C26FF0-9B7C-4289-A595-2091644EF0E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a:extLst>
            <a:ext uri="{FF2B5EF4-FFF2-40B4-BE49-F238E27FC236}">
              <a16:creationId xmlns:a16="http://schemas.microsoft.com/office/drawing/2014/main" id="{B2812CB5-1374-40A8-914A-A3965464514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a:extLst>
            <a:ext uri="{FF2B5EF4-FFF2-40B4-BE49-F238E27FC236}">
              <a16:creationId xmlns:a16="http://schemas.microsoft.com/office/drawing/2014/main" id="{BAD28DB8-3729-4671-9E7D-87025D3E59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a:extLst>
            <a:ext uri="{FF2B5EF4-FFF2-40B4-BE49-F238E27FC236}">
              <a16:creationId xmlns:a16="http://schemas.microsoft.com/office/drawing/2014/main" id="{D2CBB001-309F-4EA9-B4B6-A0AC5E59B28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a:extLst>
            <a:ext uri="{FF2B5EF4-FFF2-40B4-BE49-F238E27FC236}">
              <a16:creationId xmlns:a16="http://schemas.microsoft.com/office/drawing/2014/main" id="{8E1B39DF-FA6B-43EB-8934-C54FAA441E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a:extLst>
            <a:ext uri="{FF2B5EF4-FFF2-40B4-BE49-F238E27FC236}">
              <a16:creationId xmlns:a16="http://schemas.microsoft.com/office/drawing/2014/main" id="{A439E3AA-D055-4989-AAC7-E0DAF7429BA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a:extLst>
            <a:ext uri="{FF2B5EF4-FFF2-40B4-BE49-F238E27FC236}">
              <a16:creationId xmlns:a16="http://schemas.microsoft.com/office/drawing/2014/main" id="{6E9146CC-63E8-467C-8F1C-F133D2A140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a:extLst>
            <a:ext uri="{FF2B5EF4-FFF2-40B4-BE49-F238E27FC236}">
              <a16:creationId xmlns:a16="http://schemas.microsoft.com/office/drawing/2014/main" id="{39A9FE65-0CD2-497E-98B7-94F287559FD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a:extLst>
            <a:ext uri="{FF2B5EF4-FFF2-40B4-BE49-F238E27FC236}">
              <a16:creationId xmlns:a16="http://schemas.microsoft.com/office/drawing/2014/main" id="{6AC7B577-2D77-4D95-B07D-C46345CB2E1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a:extLst>
            <a:ext uri="{FF2B5EF4-FFF2-40B4-BE49-F238E27FC236}">
              <a16:creationId xmlns:a16="http://schemas.microsoft.com/office/drawing/2014/main" id="{EBF84AD4-443F-47ED-B982-BA2593D607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231D9E4A-FF4A-495C-9C2C-720D794376C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認定こども園・幼稚園・保育所】&#10;有形固定資産減価償却率グラフ枠">
          <a:extLst>
            <a:ext uri="{FF2B5EF4-FFF2-40B4-BE49-F238E27FC236}">
              <a16:creationId xmlns:a16="http://schemas.microsoft.com/office/drawing/2014/main" id="{E629DE94-B8E0-4CAF-A351-28130280E5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34" name="直線コネクタ 433">
          <a:extLst>
            <a:ext uri="{FF2B5EF4-FFF2-40B4-BE49-F238E27FC236}">
              <a16:creationId xmlns:a16="http://schemas.microsoft.com/office/drawing/2014/main" id="{91460A12-321F-4399-AC5E-F1459B1B3AA5}"/>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35" name="【認定こども園・幼稚園・保育所】&#10;有形固定資産減価償却率最小値テキスト">
          <a:extLst>
            <a:ext uri="{FF2B5EF4-FFF2-40B4-BE49-F238E27FC236}">
              <a16:creationId xmlns:a16="http://schemas.microsoft.com/office/drawing/2014/main" id="{3B886E61-0710-4E5D-89DB-5178D489FBCE}"/>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36" name="直線コネクタ 435">
          <a:extLst>
            <a:ext uri="{FF2B5EF4-FFF2-40B4-BE49-F238E27FC236}">
              <a16:creationId xmlns:a16="http://schemas.microsoft.com/office/drawing/2014/main" id="{F0E543A3-CB12-4429-9235-869CD99A841D}"/>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7" name="【認定こども園・幼稚園・保育所】&#10;有形固定資産減価償却率最大値テキスト">
          <a:extLst>
            <a:ext uri="{FF2B5EF4-FFF2-40B4-BE49-F238E27FC236}">
              <a16:creationId xmlns:a16="http://schemas.microsoft.com/office/drawing/2014/main" id="{19D4FC38-E26F-4DC6-8761-C9650B3B811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a:extLst>
            <a:ext uri="{FF2B5EF4-FFF2-40B4-BE49-F238E27FC236}">
              <a16:creationId xmlns:a16="http://schemas.microsoft.com/office/drawing/2014/main" id="{5C8E6C5E-F101-4C40-BAF1-9657851F098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39" name="【認定こども園・幼稚園・保育所】&#10;有形固定資産減価償却率平均値テキスト">
          <a:extLst>
            <a:ext uri="{FF2B5EF4-FFF2-40B4-BE49-F238E27FC236}">
              <a16:creationId xmlns:a16="http://schemas.microsoft.com/office/drawing/2014/main" id="{AFFBD8EF-EB79-4559-A9C0-DD3D8A14964F}"/>
            </a:ext>
          </a:extLst>
        </xdr:cNvPr>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40" name="フローチャート: 判断 439">
          <a:extLst>
            <a:ext uri="{FF2B5EF4-FFF2-40B4-BE49-F238E27FC236}">
              <a16:creationId xmlns:a16="http://schemas.microsoft.com/office/drawing/2014/main" id="{37A77243-537F-470D-BC9E-89837446B190}"/>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41" name="フローチャート: 判断 440">
          <a:extLst>
            <a:ext uri="{FF2B5EF4-FFF2-40B4-BE49-F238E27FC236}">
              <a16:creationId xmlns:a16="http://schemas.microsoft.com/office/drawing/2014/main" id="{48FD9857-DDC7-4914-BDB8-CA65DA74FC53}"/>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42" name="フローチャート: 判断 441">
          <a:extLst>
            <a:ext uri="{FF2B5EF4-FFF2-40B4-BE49-F238E27FC236}">
              <a16:creationId xmlns:a16="http://schemas.microsoft.com/office/drawing/2014/main" id="{F108B3E4-FB41-46D6-A43F-8B0F33EFD75D}"/>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2CDA1BE4-767E-4643-BDB4-55C077B438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4767F214-C9A2-4497-9A36-D50FF1CD75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E78B3CA6-C27B-40C2-AD41-299935B136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AA50D811-93CE-4E64-839C-B856577695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DC23F3C6-6DF5-4D5F-BAED-81D5EA363E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78740</xdr:rowOff>
    </xdr:from>
    <xdr:to>
      <xdr:col>85</xdr:col>
      <xdr:colOff>177800</xdr:colOff>
      <xdr:row>39</xdr:row>
      <xdr:rowOff>8890</xdr:rowOff>
    </xdr:to>
    <xdr:sp macro="" textlink="">
      <xdr:nvSpPr>
        <xdr:cNvPr id="448" name="楕円 447">
          <a:extLst>
            <a:ext uri="{FF2B5EF4-FFF2-40B4-BE49-F238E27FC236}">
              <a16:creationId xmlns:a16="http://schemas.microsoft.com/office/drawing/2014/main" id="{C8FF7057-AC93-4F0D-A5D5-4630A7D55A8B}"/>
            </a:ext>
          </a:extLst>
        </xdr:cNvPr>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57167</xdr:rowOff>
    </xdr:from>
    <xdr:ext cx="405111" cy="259045"/>
    <xdr:sp macro="" textlink="">
      <xdr:nvSpPr>
        <xdr:cNvPr id="449" name="【認定こども園・幼稚園・保育所】&#10;有形固定資産減価償却率該当値テキスト">
          <a:extLst>
            <a:ext uri="{FF2B5EF4-FFF2-40B4-BE49-F238E27FC236}">
              <a16:creationId xmlns:a16="http://schemas.microsoft.com/office/drawing/2014/main" id="{FD28414A-1C24-4D36-A383-0305861B5249}"/>
            </a:ext>
          </a:extLst>
        </xdr:cNvPr>
        <xdr:cNvSpPr txBox="1"/>
      </xdr:nvSpPr>
      <xdr:spPr>
        <a:xfrm>
          <a:off x="16357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450" name="楕円 449">
          <a:extLst>
            <a:ext uri="{FF2B5EF4-FFF2-40B4-BE49-F238E27FC236}">
              <a16:creationId xmlns:a16="http://schemas.microsoft.com/office/drawing/2014/main" id="{3085535A-C760-4039-B7C3-10B6F926B3FF}"/>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129540</xdr:rowOff>
    </xdr:from>
    <xdr:to>
      <xdr:col>85</xdr:col>
      <xdr:colOff>127000</xdr:colOff>
      <xdr:row>38</xdr:row>
      <xdr:rowOff>160020</xdr:rowOff>
    </xdr:to>
    <xdr:cxnSp macro="">
      <xdr:nvCxnSpPr>
        <xdr:cNvPr id="451" name="直線コネクタ 450">
          <a:extLst>
            <a:ext uri="{FF2B5EF4-FFF2-40B4-BE49-F238E27FC236}">
              <a16:creationId xmlns:a16="http://schemas.microsoft.com/office/drawing/2014/main" id="{F4846364-35EE-4DE0-9737-5E6FE671C6F0}"/>
            </a:ext>
          </a:extLst>
        </xdr:cNvPr>
        <xdr:cNvCxnSpPr/>
      </xdr:nvCxnSpPr>
      <xdr:spPr>
        <a:xfrm flipV="1">
          <a:off x="15481300" y="6644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145415</xdr:rowOff>
    </xdr:from>
    <xdr:to>
      <xdr:col>76</xdr:col>
      <xdr:colOff>165100</xdr:colOff>
      <xdr:row>39</xdr:row>
      <xdr:rowOff>75565</xdr:rowOff>
    </xdr:to>
    <xdr:sp macro="" textlink="">
      <xdr:nvSpPr>
        <xdr:cNvPr id="452" name="楕円 451">
          <a:extLst>
            <a:ext uri="{FF2B5EF4-FFF2-40B4-BE49-F238E27FC236}">
              <a16:creationId xmlns:a16="http://schemas.microsoft.com/office/drawing/2014/main" id="{0C06CA60-B7BA-4A90-BD2D-A3F956995193}"/>
            </a:ext>
          </a:extLst>
        </xdr:cNvPr>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160020</xdr:rowOff>
    </xdr:from>
    <xdr:to>
      <xdr:col>81</xdr:col>
      <xdr:colOff>50800</xdr:colOff>
      <xdr:row>39</xdr:row>
      <xdr:rowOff>24765</xdr:rowOff>
    </xdr:to>
    <xdr:cxnSp macro="">
      <xdr:nvCxnSpPr>
        <xdr:cNvPr id="453" name="直線コネクタ 452">
          <a:extLst>
            <a:ext uri="{FF2B5EF4-FFF2-40B4-BE49-F238E27FC236}">
              <a16:creationId xmlns:a16="http://schemas.microsoft.com/office/drawing/2014/main" id="{B1403FBE-CC29-45D0-B7D0-F732B4DE5C42}"/>
            </a:ext>
          </a:extLst>
        </xdr:cNvPr>
        <xdr:cNvCxnSpPr/>
      </xdr:nvCxnSpPr>
      <xdr:spPr>
        <a:xfrm flipV="1">
          <a:off x="14592300" y="6675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54" name="n_1aveValue【認定こども園・幼稚園・保育所】&#10;有形固定資産減価償却率">
          <a:extLst>
            <a:ext uri="{FF2B5EF4-FFF2-40B4-BE49-F238E27FC236}">
              <a16:creationId xmlns:a16="http://schemas.microsoft.com/office/drawing/2014/main" id="{C292D405-66DB-4926-A842-4D0160845FCC}"/>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55" name="n_2aveValue【認定こども園・幼稚園・保育所】&#10;有形固定資産減価償却率">
          <a:extLst>
            <a:ext uri="{FF2B5EF4-FFF2-40B4-BE49-F238E27FC236}">
              <a16:creationId xmlns:a16="http://schemas.microsoft.com/office/drawing/2014/main" id="{FE140622-C32B-4C4F-8B2A-3BE9048C7F44}"/>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55897</xdr:rowOff>
    </xdr:from>
    <xdr:ext cx="405111" cy="259045"/>
    <xdr:sp macro="" textlink="">
      <xdr:nvSpPr>
        <xdr:cNvPr id="456" name="n_1mainValue【認定こども園・幼稚園・保育所】&#10;有形固定資産減価償却率">
          <a:extLst>
            <a:ext uri="{FF2B5EF4-FFF2-40B4-BE49-F238E27FC236}">
              <a16:creationId xmlns:a16="http://schemas.microsoft.com/office/drawing/2014/main" id="{8C3198E0-0491-42E5-AA1B-4A23E73174D1}"/>
            </a:ext>
          </a:extLst>
        </xdr:cNvPr>
        <xdr:cNvSpPr txBox="1"/>
      </xdr:nvSpPr>
      <xdr:spPr>
        <a:xfrm>
          <a:off x="152660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66692</xdr:rowOff>
    </xdr:from>
    <xdr:ext cx="405111" cy="259045"/>
    <xdr:sp macro="" textlink="">
      <xdr:nvSpPr>
        <xdr:cNvPr id="457" name="n_2mainValue【認定こども園・幼稚園・保育所】&#10;有形固定資産減価償却率">
          <a:extLst>
            <a:ext uri="{FF2B5EF4-FFF2-40B4-BE49-F238E27FC236}">
              <a16:creationId xmlns:a16="http://schemas.microsoft.com/office/drawing/2014/main" id="{86507C1F-C0EE-4AC2-A4F9-BDC54C2FC5A2}"/>
            </a:ext>
          </a:extLst>
        </xdr:cNvPr>
        <xdr:cNvSpPr txBox="1"/>
      </xdr:nvSpPr>
      <xdr:spPr>
        <a:xfrm>
          <a:off x="14389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21035FD8-6E85-4674-B83E-CC23996EEA7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6E5E10AC-5799-4CC5-9020-3F782D187B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F74AD395-00BE-4CBA-9813-382C0C431E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86055BC1-9B55-446F-B3E5-2DCC95777E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82F9A622-0A99-44D6-85AB-D3C20F8BF0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D2B4261C-5EE4-401C-B42E-2F622C1CA5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8DDB125F-D606-4044-8C90-217FAF78FB5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2C98BE2F-7307-445B-A5B9-756A0D3FCD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68DB4CCE-B692-49DE-9CAB-E7040C86E35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D129CDF2-F6B9-4D9C-AEF9-A72B9C410A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12E4BFC5-7264-45EB-BFC2-3A02818CC6D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97A4A1B8-FB5E-47E8-B939-FD2D71964C4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21F7AFA1-4EC9-4D77-8CC3-28F63B9DFE4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BAFFB240-54DC-40A5-9172-CDC4F4B8C6A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9CCB5716-8822-482E-8662-A019A6B2855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466D5F78-395E-4516-843C-C0CE4F1AA59D}"/>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1BC7D1D9-43DF-4590-80D0-0D8F2633BA9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9928A44A-D846-4645-8875-6C9B856F13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BD09601C-7534-4FF1-B0D8-29430155F81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5027CDE0-4D69-46BB-81FD-18D6F774060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8C591E2E-B392-4BD3-B2F7-CE8F4E0637F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3CF72C48-1054-4668-B902-E2FD641A686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7EFC018-BB6A-4641-B9CB-7617ED3EB2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B3982174-D85E-4190-B981-1EAC990BAE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D92D571F-2B25-4CA4-B455-1E21CBE346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83" name="直線コネクタ 482">
          <a:extLst>
            <a:ext uri="{FF2B5EF4-FFF2-40B4-BE49-F238E27FC236}">
              <a16:creationId xmlns:a16="http://schemas.microsoft.com/office/drawing/2014/main" id="{944D26EB-09CB-4926-A907-38AF05319CEC}"/>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1895C2B-3492-41B9-A1A6-66BFE8B8D39C}"/>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85" name="直線コネクタ 484">
          <a:extLst>
            <a:ext uri="{FF2B5EF4-FFF2-40B4-BE49-F238E27FC236}">
              <a16:creationId xmlns:a16="http://schemas.microsoft.com/office/drawing/2014/main" id="{2B6ED03B-5B94-4ED0-BC75-C8190BC0139A}"/>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D98A7651-CE1C-46FA-8AFC-058DEC39BD3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7" name="直線コネクタ 486">
          <a:extLst>
            <a:ext uri="{FF2B5EF4-FFF2-40B4-BE49-F238E27FC236}">
              <a16:creationId xmlns:a16="http://schemas.microsoft.com/office/drawing/2014/main" id="{C8EBDEDC-C39C-48CE-A5FB-2EADBF86C6E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45F1FBF4-CA84-4E54-91FD-A6209FAE821F}"/>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89" name="フローチャート: 判断 488">
          <a:extLst>
            <a:ext uri="{FF2B5EF4-FFF2-40B4-BE49-F238E27FC236}">
              <a16:creationId xmlns:a16="http://schemas.microsoft.com/office/drawing/2014/main" id="{4E732B29-7416-4CCE-BE51-E17F9089834F}"/>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90" name="フローチャート: 判断 489">
          <a:extLst>
            <a:ext uri="{FF2B5EF4-FFF2-40B4-BE49-F238E27FC236}">
              <a16:creationId xmlns:a16="http://schemas.microsoft.com/office/drawing/2014/main" id="{921121EA-D286-4EF2-9B01-DBE1388378B0}"/>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91" name="フローチャート: 判断 490">
          <a:extLst>
            <a:ext uri="{FF2B5EF4-FFF2-40B4-BE49-F238E27FC236}">
              <a16:creationId xmlns:a16="http://schemas.microsoft.com/office/drawing/2014/main" id="{C0D4CB1A-EF21-45E4-A3BB-9353B7B9C5C6}"/>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F332B1E-F1D5-4F32-A27A-8F699EC549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84FFE99-CC7B-4D63-B93E-DEBD8444F4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B44EE74-52F6-41A8-9D31-AAEF52D7CD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182648A-08A6-43F5-8D34-A309569942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837543C-BBB9-48BF-8C0E-93D155D762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95613</xdr:rowOff>
    </xdr:from>
    <xdr:to>
      <xdr:col>116</xdr:col>
      <xdr:colOff>114300</xdr:colOff>
      <xdr:row>38</xdr:row>
      <xdr:rowOff>25763</xdr:rowOff>
    </xdr:to>
    <xdr:sp macro="" textlink="">
      <xdr:nvSpPr>
        <xdr:cNvPr id="497" name="楕円 496">
          <a:extLst>
            <a:ext uri="{FF2B5EF4-FFF2-40B4-BE49-F238E27FC236}">
              <a16:creationId xmlns:a16="http://schemas.microsoft.com/office/drawing/2014/main" id="{CF817649-39CD-44D5-B0AF-4DAD8B34D820}"/>
            </a:ext>
          </a:extLst>
        </xdr:cNvPr>
        <xdr:cNvSpPr/>
      </xdr:nvSpPr>
      <xdr:spPr>
        <a:xfrm>
          <a:off x="22110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118490</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471CF90A-DB0B-47DB-BC11-E9B4B47E6FA9}"/>
            </a:ext>
          </a:extLst>
        </xdr:cNvPr>
        <xdr:cNvSpPr txBox="1"/>
      </xdr:nvSpPr>
      <xdr:spPr>
        <a:xfrm>
          <a:off x="22199600" y="629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499" name="楕円 498">
          <a:extLst>
            <a:ext uri="{FF2B5EF4-FFF2-40B4-BE49-F238E27FC236}">
              <a16:creationId xmlns:a16="http://schemas.microsoft.com/office/drawing/2014/main" id="{E4A1A795-89E9-4348-86EE-CBC40F760F13}"/>
            </a:ext>
          </a:extLst>
        </xdr:cNvPr>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146413</xdr:rowOff>
    </xdr:from>
    <xdr:to>
      <xdr:col>116</xdr:col>
      <xdr:colOff>63500</xdr:colOff>
      <xdr:row>37</xdr:row>
      <xdr:rowOff>166007</xdr:rowOff>
    </xdr:to>
    <xdr:cxnSp macro="">
      <xdr:nvCxnSpPr>
        <xdr:cNvPr id="500" name="直線コネクタ 499">
          <a:extLst>
            <a:ext uri="{FF2B5EF4-FFF2-40B4-BE49-F238E27FC236}">
              <a16:creationId xmlns:a16="http://schemas.microsoft.com/office/drawing/2014/main" id="{B0384245-0603-4C2D-A9D7-2121DCC00B23}"/>
            </a:ext>
          </a:extLst>
        </xdr:cNvPr>
        <xdr:cNvCxnSpPr/>
      </xdr:nvCxnSpPr>
      <xdr:spPr>
        <a:xfrm flipV="1">
          <a:off x="21323300" y="64900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131536</xdr:rowOff>
    </xdr:from>
    <xdr:to>
      <xdr:col>107</xdr:col>
      <xdr:colOff>101600</xdr:colOff>
      <xdr:row>38</xdr:row>
      <xdr:rowOff>61686</xdr:rowOff>
    </xdr:to>
    <xdr:sp macro="" textlink="">
      <xdr:nvSpPr>
        <xdr:cNvPr id="501" name="楕円 500">
          <a:extLst>
            <a:ext uri="{FF2B5EF4-FFF2-40B4-BE49-F238E27FC236}">
              <a16:creationId xmlns:a16="http://schemas.microsoft.com/office/drawing/2014/main" id="{D9E691EF-5235-4B26-B440-19BA3ECCB638}"/>
            </a:ext>
          </a:extLst>
        </xdr:cNvPr>
        <xdr:cNvSpPr/>
      </xdr:nvSpPr>
      <xdr:spPr>
        <a:xfrm>
          <a:off x="2038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38</xdr:row>
      <xdr:rowOff>10885</xdr:rowOff>
    </xdr:to>
    <xdr:cxnSp macro="">
      <xdr:nvCxnSpPr>
        <xdr:cNvPr id="502" name="直線コネクタ 501">
          <a:extLst>
            <a:ext uri="{FF2B5EF4-FFF2-40B4-BE49-F238E27FC236}">
              <a16:creationId xmlns:a16="http://schemas.microsoft.com/office/drawing/2014/main" id="{50A4C1AB-E500-41A4-9C75-AFF7E40CAC56}"/>
            </a:ext>
          </a:extLst>
        </xdr:cNvPr>
        <xdr:cNvCxnSpPr/>
      </xdr:nvCxnSpPr>
      <xdr:spPr>
        <a:xfrm flipV="1">
          <a:off x="20434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C28F453-0D14-4D35-9CC6-50EBE47EB503}"/>
            </a:ext>
          </a:extLst>
        </xdr:cNvPr>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25B81EB-D532-4D39-88D9-3DD4E6B28611}"/>
            </a:ext>
          </a:extLst>
        </xdr:cNvPr>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ED4A98AF-8DB4-4746-84BB-F8E78B3B2356}"/>
            </a:ext>
          </a:extLst>
        </xdr:cNvPr>
        <xdr:cNvSpPr txBox="1"/>
      </xdr:nvSpPr>
      <xdr:spPr>
        <a:xfrm>
          <a:off x="21075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78213</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3D778D7-BB29-411D-9A80-4C926ECA478D}"/>
            </a:ext>
          </a:extLst>
        </xdr:cNvPr>
        <xdr:cNvSpPr txBox="1"/>
      </xdr:nvSpPr>
      <xdr:spPr>
        <a:xfrm>
          <a:off x="20199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37D18073-3985-4F19-A732-B15243CF5C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54486EE5-7B46-4826-8E81-09805184FB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8295C005-EA85-4B1B-96DB-52C2C531A0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EA9ADDE-D805-4F62-B97E-FE72F757A8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A07BB186-E1FD-49CA-8F52-6332789CB2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7D3171C-8D9A-44BE-9582-5FEE398821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68A2A4A-9EB0-4426-BDE8-AA949BEA05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6762AB1-1564-429D-99A1-4B3D6A9947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EDB5C8B-40D9-46B8-A689-695B2BFDCD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7C293EE-4E4A-4250-A821-D0C4235987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7" name="テキスト ボックス 516">
          <a:extLst>
            <a:ext uri="{FF2B5EF4-FFF2-40B4-BE49-F238E27FC236}">
              <a16:creationId xmlns:a16="http://schemas.microsoft.com/office/drawing/2014/main" id="{A320F17B-C17D-4011-847C-327800BB5FA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EA034906-AD2C-43D3-8865-8F735F58273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5855F004-E28C-4F9D-89D2-B7F563C3364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6963FD00-6516-4149-94CE-8417F81F385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9AC55FD4-ACDF-4A49-954E-CBF382ED183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A67BB137-ED05-46F9-9874-BAB8C762EA8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D1782DE2-CBE9-41E9-A784-F903C6854D6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41F7D14D-5CA9-40E0-A177-4AAAAE55143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9CAA33E-C235-4956-A083-DB892ADAFD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5731D2E-2EFC-493E-BA26-17B90B1FFCE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7580096F-B270-45FA-BE93-DD0FA86DCC9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42F8CC5-BE42-4216-9BBB-287B243C25C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700FC001-BA29-42E5-AB53-595C21EEC29B}"/>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BD4347D-7CE0-47F7-95D8-A9B57B2596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6F763765-6236-4592-AA48-515324D023D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A5EB3286-840F-4733-B9E6-96AD42F982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33" name="直線コネクタ 532">
          <a:extLst>
            <a:ext uri="{FF2B5EF4-FFF2-40B4-BE49-F238E27FC236}">
              <a16:creationId xmlns:a16="http://schemas.microsoft.com/office/drawing/2014/main" id="{5E300218-6090-4884-98CD-020E8D16C5F1}"/>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F0748F1F-C74D-42DE-8206-30572493BC67}"/>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35" name="直線コネクタ 534">
          <a:extLst>
            <a:ext uri="{FF2B5EF4-FFF2-40B4-BE49-F238E27FC236}">
              <a16:creationId xmlns:a16="http://schemas.microsoft.com/office/drawing/2014/main" id="{9E63F0DE-1BB6-4411-8574-516657093C74}"/>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56CF9171-64E2-4439-BE03-44E4D9B78763}"/>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37" name="直線コネクタ 536">
          <a:extLst>
            <a:ext uri="{FF2B5EF4-FFF2-40B4-BE49-F238E27FC236}">
              <a16:creationId xmlns:a16="http://schemas.microsoft.com/office/drawing/2014/main" id="{77570F16-754E-45E5-AD7C-CF95F23AC32C}"/>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61884</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BF8C1C1D-FFFD-4DEB-851D-40B17AF335A6}"/>
            </a:ext>
          </a:extLst>
        </xdr:cNvPr>
        <xdr:cNvSpPr txBox="1"/>
      </xdr:nvSpPr>
      <xdr:spPr>
        <a:xfrm>
          <a:off x="16357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39" name="フローチャート: 判断 538">
          <a:extLst>
            <a:ext uri="{FF2B5EF4-FFF2-40B4-BE49-F238E27FC236}">
              <a16:creationId xmlns:a16="http://schemas.microsoft.com/office/drawing/2014/main" id="{91D18E39-19BC-4D2C-880C-1434370EB167}"/>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40" name="フローチャート: 判断 539">
          <a:extLst>
            <a:ext uri="{FF2B5EF4-FFF2-40B4-BE49-F238E27FC236}">
              <a16:creationId xmlns:a16="http://schemas.microsoft.com/office/drawing/2014/main" id="{F79A8797-C2A0-4C4C-BF7F-8FF1961A24FB}"/>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541" name="フローチャート: 判断 540">
          <a:extLst>
            <a:ext uri="{FF2B5EF4-FFF2-40B4-BE49-F238E27FC236}">
              <a16:creationId xmlns:a16="http://schemas.microsoft.com/office/drawing/2014/main" id="{8E7B0064-AA62-4370-8413-D8D36A711B2C}"/>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3B592A2-502C-49C7-8235-5098D35ED5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2DE6A87-2ECD-41CD-AA27-E3E07CF3D4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7EEA001-C49B-48A8-B8A9-92CCD80088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76536D3-16CB-463B-8D94-4374D34F4AD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04CF3AC-ACCB-4FA0-9C52-BFB8390471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47" name="楕円 546">
          <a:extLst>
            <a:ext uri="{FF2B5EF4-FFF2-40B4-BE49-F238E27FC236}">
              <a16:creationId xmlns:a16="http://schemas.microsoft.com/office/drawing/2014/main" id="{EB1DB083-65B9-46FC-A041-E501669805D4}"/>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FAA5EAD2-AE65-4356-B228-0A16ACE3ABFA}"/>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49" name="楕円 548">
          <a:extLst>
            <a:ext uri="{FF2B5EF4-FFF2-40B4-BE49-F238E27FC236}">
              <a16:creationId xmlns:a16="http://schemas.microsoft.com/office/drawing/2014/main" id="{BCFA1E86-4424-4E52-81BA-4B0BB0A08749}"/>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137160</xdr:rowOff>
    </xdr:to>
    <xdr:cxnSp macro="">
      <xdr:nvCxnSpPr>
        <xdr:cNvPr id="550" name="直線コネクタ 549">
          <a:extLst>
            <a:ext uri="{FF2B5EF4-FFF2-40B4-BE49-F238E27FC236}">
              <a16:creationId xmlns:a16="http://schemas.microsoft.com/office/drawing/2014/main" id="{70C931EB-4113-4291-904A-506BC705AFC8}"/>
            </a:ext>
          </a:extLst>
        </xdr:cNvPr>
        <xdr:cNvCxnSpPr/>
      </xdr:nvCxnSpPr>
      <xdr:spPr>
        <a:xfrm>
          <a:off x="15481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551" name="楕円 550">
          <a:extLst>
            <a:ext uri="{FF2B5EF4-FFF2-40B4-BE49-F238E27FC236}">
              <a16:creationId xmlns:a16="http://schemas.microsoft.com/office/drawing/2014/main" id="{14F37F5C-DB0C-4F48-ACAF-CD9D1A8E3E7B}"/>
            </a:ext>
          </a:extLst>
        </xdr:cNvPr>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137160</xdr:rowOff>
    </xdr:to>
    <xdr:cxnSp macro="">
      <xdr:nvCxnSpPr>
        <xdr:cNvPr id="552" name="直線コネクタ 551">
          <a:extLst>
            <a:ext uri="{FF2B5EF4-FFF2-40B4-BE49-F238E27FC236}">
              <a16:creationId xmlns:a16="http://schemas.microsoft.com/office/drawing/2014/main" id="{501A3506-B520-4103-9FCB-76055089AD61}"/>
            </a:ext>
          </a:extLst>
        </xdr:cNvPr>
        <xdr:cNvCxnSpPr/>
      </xdr:nvCxnSpPr>
      <xdr:spPr>
        <a:xfrm>
          <a:off x="14592300" y="103425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553" name="n_1aveValue【学校施設】&#10;有形固定資産減価償却率">
          <a:extLst>
            <a:ext uri="{FF2B5EF4-FFF2-40B4-BE49-F238E27FC236}">
              <a16:creationId xmlns:a16="http://schemas.microsoft.com/office/drawing/2014/main" id="{0A34426C-15A5-4A03-B485-63FEA36DB5EA}"/>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554" name="n_2aveValue【学校施設】&#10;有形固定資産減価償却率">
          <a:extLst>
            <a:ext uri="{FF2B5EF4-FFF2-40B4-BE49-F238E27FC236}">
              <a16:creationId xmlns:a16="http://schemas.microsoft.com/office/drawing/2014/main" id="{14A0F1D8-E17B-4734-A2C3-F385EB8D3E3C}"/>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55" name="n_1mainValue【学校施設】&#10;有形固定資産減価償却率">
          <a:extLst>
            <a:ext uri="{FF2B5EF4-FFF2-40B4-BE49-F238E27FC236}">
              <a16:creationId xmlns:a16="http://schemas.microsoft.com/office/drawing/2014/main" id="{071BFF97-F559-47E6-8308-39027B39E83F}"/>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56" name="n_2mainValue【学校施設】&#10;有形固定資産減価償却率">
          <a:extLst>
            <a:ext uri="{FF2B5EF4-FFF2-40B4-BE49-F238E27FC236}">
              <a16:creationId xmlns:a16="http://schemas.microsoft.com/office/drawing/2014/main" id="{ED2D3F0C-A7CB-4362-B1C8-1219ED07B5AF}"/>
            </a:ext>
          </a:extLst>
        </xdr:cNvPr>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BD4FD614-9DF1-4FEC-A4F0-16EAF6302E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0300A4F8-F274-4CA9-B879-775A835736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E1EAEDF7-FA21-4545-9530-A07CD070F3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31560216-AB17-4B6B-A323-12E542C5F4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2806F289-D7DC-4DB4-BCCF-EAE386AB6D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0A1F2A7D-45F2-4A35-8C91-C03DB7BF06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6ADE03A6-041C-4A23-ADA9-E8C4159DD0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312FA489-7CE8-48F8-AFC1-5258C231FD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87F14E9B-DE7D-4322-B0C1-42F19CFB6C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A2DE98F4-CFC1-4566-A756-9D3BE458106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4DDB0957-3638-4000-B8DB-757EB982751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88AA8D31-8F58-487C-82FF-CF9924ADB13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B2B704C5-F667-449A-80EE-8A3C6C97D9F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CBDD540B-9160-4F14-97BD-12F9B27BA45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FF9E2503-F640-4F7C-AA7E-5FE41DC52B8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C847F704-E082-44F9-8F81-0B2B400AB0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D24756A6-90C2-4A86-BD7E-CA57615C22F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2119F71F-44E8-4F35-8EB9-A86F66D40BE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68D59660-240F-4244-B998-1B8AA30A2AF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976A0718-F18E-4A22-9360-91352D56DA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3311D87F-7BB6-4308-A26F-C50C40B645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a:extLst>
            <a:ext uri="{FF2B5EF4-FFF2-40B4-BE49-F238E27FC236}">
              <a16:creationId xmlns:a16="http://schemas.microsoft.com/office/drawing/2014/main" id="{3A80CC64-0AA7-47F0-A2FE-E6A138A2A5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79" name="直線コネクタ 578">
          <a:extLst>
            <a:ext uri="{FF2B5EF4-FFF2-40B4-BE49-F238E27FC236}">
              <a16:creationId xmlns:a16="http://schemas.microsoft.com/office/drawing/2014/main" id="{0EB2E6F3-8B90-4694-B05B-782F56F031E5}"/>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80" name="【学校施設】&#10;一人当たり面積最小値テキスト">
          <a:extLst>
            <a:ext uri="{FF2B5EF4-FFF2-40B4-BE49-F238E27FC236}">
              <a16:creationId xmlns:a16="http://schemas.microsoft.com/office/drawing/2014/main" id="{49168222-4CC4-4816-9C69-C8BA03C92CC4}"/>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81" name="直線コネクタ 580">
          <a:extLst>
            <a:ext uri="{FF2B5EF4-FFF2-40B4-BE49-F238E27FC236}">
              <a16:creationId xmlns:a16="http://schemas.microsoft.com/office/drawing/2014/main" id="{D1F7C6C4-3E57-48EA-B2DE-402BE27A3D84}"/>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82" name="【学校施設】&#10;一人当たり面積最大値テキスト">
          <a:extLst>
            <a:ext uri="{FF2B5EF4-FFF2-40B4-BE49-F238E27FC236}">
              <a16:creationId xmlns:a16="http://schemas.microsoft.com/office/drawing/2014/main" id="{B02457B0-9E8C-4125-A504-D297817BB51A}"/>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83" name="直線コネクタ 582">
          <a:extLst>
            <a:ext uri="{FF2B5EF4-FFF2-40B4-BE49-F238E27FC236}">
              <a16:creationId xmlns:a16="http://schemas.microsoft.com/office/drawing/2014/main" id="{B9174630-B614-45DA-A848-9122B0B35EE4}"/>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84" name="【学校施設】&#10;一人当たり面積平均値テキスト">
          <a:extLst>
            <a:ext uri="{FF2B5EF4-FFF2-40B4-BE49-F238E27FC236}">
              <a16:creationId xmlns:a16="http://schemas.microsoft.com/office/drawing/2014/main" id="{155064BD-BC15-480F-A6EB-3F010F6F7199}"/>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85" name="フローチャート: 判断 584">
          <a:extLst>
            <a:ext uri="{FF2B5EF4-FFF2-40B4-BE49-F238E27FC236}">
              <a16:creationId xmlns:a16="http://schemas.microsoft.com/office/drawing/2014/main" id="{B9EFC952-0774-4F07-B29B-F7E255728DF5}"/>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86" name="フローチャート: 判断 585">
          <a:extLst>
            <a:ext uri="{FF2B5EF4-FFF2-40B4-BE49-F238E27FC236}">
              <a16:creationId xmlns:a16="http://schemas.microsoft.com/office/drawing/2014/main" id="{933E4469-E2B9-492E-953B-3210442FAA7C}"/>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87" name="フローチャート: 判断 586">
          <a:extLst>
            <a:ext uri="{FF2B5EF4-FFF2-40B4-BE49-F238E27FC236}">
              <a16:creationId xmlns:a16="http://schemas.microsoft.com/office/drawing/2014/main" id="{D7999ACB-97AE-4AB3-A11C-70EBC3F8C1BA}"/>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7C71E801-9B68-40DF-A676-8F32781636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84EF8A5-8CCC-4B15-BD35-7ADD3DA837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2F37F257-16E5-4992-B5E2-DF99AA2E87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E5D38A6F-2E87-4B84-AC3C-1D531487DB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4F380E8-A425-4463-8F91-12326E683E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93" name="楕円 592">
          <a:extLst>
            <a:ext uri="{FF2B5EF4-FFF2-40B4-BE49-F238E27FC236}">
              <a16:creationId xmlns:a16="http://schemas.microsoft.com/office/drawing/2014/main" id="{1E49E1C2-6C3C-419C-9F04-3365FE133362}"/>
            </a:ext>
          </a:extLst>
        </xdr:cNvPr>
        <xdr:cNvSpPr/>
      </xdr:nvSpPr>
      <xdr:spPr>
        <a:xfrm>
          <a:off x="22110700" y="10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15968</xdr:rowOff>
    </xdr:from>
    <xdr:ext cx="469744" cy="259045"/>
    <xdr:sp macro="" textlink="">
      <xdr:nvSpPr>
        <xdr:cNvPr id="594" name="【学校施設】&#10;一人当たり面積該当値テキスト">
          <a:extLst>
            <a:ext uri="{FF2B5EF4-FFF2-40B4-BE49-F238E27FC236}">
              <a16:creationId xmlns:a16="http://schemas.microsoft.com/office/drawing/2014/main" id="{675BB6F1-C1F9-42B4-B934-B86FFFFFF346}"/>
            </a:ext>
          </a:extLst>
        </xdr:cNvPr>
        <xdr:cNvSpPr txBox="1"/>
      </xdr:nvSpPr>
      <xdr:spPr>
        <a:xfrm>
          <a:off x="22199600" y="103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16866</xdr:rowOff>
    </xdr:from>
    <xdr:to>
      <xdr:col>112</xdr:col>
      <xdr:colOff>38100</xdr:colOff>
      <xdr:row>61</xdr:row>
      <xdr:rowOff>118466</xdr:rowOff>
    </xdr:to>
    <xdr:sp macro="" textlink="">
      <xdr:nvSpPr>
        <xdr:cNvPr id="595" name="楕円 594">
          <a:extLst>
            <a:ext uri="{FF2B5EF4-FFF2-40B4-BE49-F238E27FC236}">
              <a16:creationId xmlns:a16="http://schemas.microsoft.com/office/drawing/2014/main" id="{A2447530-7EC8-40C2-B34D-AC5F6BFF53A0}"/>
            </a:ext>
          </a:extLst>
        </xdr:cNvPr>
        <xdr:cNvSpPr/>
      </xdr:nvSpPr>
      <xdr:spPr>
        <a:xfrm>
          <a:off x="21272500" y="104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43891</xdr:rowOff>
    </xdr:from>
    <xdr:to>
      <xdr:col>116</xdr:col>
      <xdr:colOff>63500</xdr:colOff>
      <xdr:row>61</xdr:row>
      <xdr:rowOff>67666</xdr:rowOff>
    </xdr:to>
    <xdr:cxnSp macro="">
      <xdr:nvCxnSpPr>
        <xdr:cNvPr id="596" name="直線コネクタ 595">
          <a:extLst>
            <a:ext uri="{FF2B5EF4-FFF2-40B4-BE49-F238E27FC236}">
              <a16:creationId xmlns:a16="http://schemas.microsoft.com/office/drawing/2014/main" id="{42A15362-BA50-4D22-B0FA-6A2615630E3E}"/>
            </a:ext>
          </a:extLst>
        </xdr:cNvPr>
        <xdr:cNvCxnSpPr/>
      </xdr:nvCxnSpPr>
      <xdr:spPr>
        <a:xfrm flipV="1">
          <a:off x="21323300" y="10502341"/>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106020</xdr:rowOff>
    </xdr:from>
    <xdr:to>
      <xdr:col>107</xdr:col>
      <xdr:colOff>101600</xdr:colOff>
      <xdr:row>62</xdr:row>
      <xdr:rowOff>36170</xdr:rowOff>
    </xdr:to>
    <xdr:sp macro="" textlink="">
      <xdr:nvSpPr>
        <xdr:cNvPr id="597" name="楕円 596">
          <a:extLst>
            <a:ext uri="{FF2B5EF4-FFF2-40B4-BE49-F238E27FC236}">
              <a16:creationId xmlns:a16="http://schemas.microsoft.com/office/drawing/2014/main" id="{7D740849-9B2F-418F-AD04-1BDE792B1894}"/>
            </a:ext>
          </a:extLst>
        </xdr:cNvPr>
        <xdr:cNvSpPr/>
      </xdr:nvSpPr>
      <xdr:spPr>
        <a:xfrm>
          <a:off x="20383500" y="105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67666</xdr:rowOff>
    </xdr:from>
    <xdr:to>
      <xdr:col>111</xdr:col>
      <xdr:colOff>177800</xdr:colOff>
      <xdr:row>61</xdr:row>
      <xdr:rowOff>156820</xdr:rowOff>
    </xdr:to>
    <xdr:cxnSp macro="">
      <xdr:nvCxnSpPr>
        <xdr:cNvPr id="598" name="直線コネクタ 597">
          <a:extLst>
            <a:ext uri="{FF2B5EF4-FFF2-40B4-BE49-F238E27FC236}">
              <a16:creationId xmlns:a16="http://schemas.microsoft.com/office/drawing/2014/main" id="{39F0FEEC-EDCA-44B4-9145-CAAFCE5F7604}"/>
            </a:ext>
          </a:extLst>
        </xdr:cNvPr>
        <xdr:cNvCxnSpPr/>
      </xdr:nvCxnSpPr>
      <xdr:spPr>
        <a:xfrm flipV="1">
          <a:off x="20434300" y="1052611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99" name="n_1aveValue【学校施設】&#10;一人当たり面積">
          <a:extLst>
            <a:ext uri="{FF2B5EF4-FFF2-40B4-BE49-F238E27FC236}">
              <a16:creationId xmlns:a16="http://schemas.microsoft.com/office/drawing/2014/main" id="{872F934C-BB0F-497F-A9D8-5E26E3004559}"/>
            </a:ext>
          </a:extLst>
        </xdr:cNvPr>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600" name="n_2aveValue【学校施設】&#10;一人当たり面積">
          <a:extLst>
            <a:ext uri="{FF2B5EF4-FFF2-40B4-BE49-F238E27FC236}">
              <a16:creationId xmlns:a16="http://schemas.microsoft.com/office/drawing/2014/main" id="{3961E213-F865-4912-82F3-EDBFA451F659}"/>
            </a:ext>
          </a:extLst>
        </xdr:cNvPr>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134993</xdr:rowOff>
    </xdr:from>
    <xdr:ext cx="469744" cy="259045"/>
    <xdr:sp macro="" textlink="">
      <xdr:nvSpPr>
        <xdr:cNvPr id="601" name="n_1mainValue【学校施設】&#10;一人当たり面積">
          <a:extLst>
            <a:ext uri="{FF2B5EF4-FFF2-40B4-BE49-F238E27FC236}">
              <a16:creationId xmlns:a16="http://schemas.microsoft.com/office/drawing/2014/main" id="{B09D2320-0829-4B26-B8D9-976555576CCA}"/>
            </a:ext>
          </a:extLst>
        </xdr:cNvPr>
        <xdr:cNvSpPr txBox="1"/>
      </xdr:nvSpPr>
      <xdr:spPr>
        <a:xfrm>
          <a:off x="21075727" y="1025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52697</xdr:rowOff>
    </xdr:from>
    <xdr:ext cx="469744" cy="259045"/>
    <xdr:sp macro="" textlink="">
      <xdr:nvSpPr>
        <xdr:cNvPr id="602" name="n_2mainValue【学校施設】&#10;一人当たり面積">
          <a:extLst>
            <a:ext uri="{FF2B5EF4-FFF2-40B4-BE49-F238E27FC236}">
              <a16:creationId xmlns:a16="http://schemas.microsoft.com/office/drawing/2014/main" id="{D643EF39-1B75-4811-9F86-72BD9CAB91A4}"/>
            </a:ext>
          </a:extLst>
        </xdr:cNvPr>
        <xdr:cNvSpPr txBox="1"/>
      </xdr:nvSpPr>
      <xdr:spPr>
        <a:xfrm>
          <a:off x="20199427" y="1033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539F776E-5E67-4472-9AF0-B9E2561259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ADC37E5F-C272-481F-8916-C8BA675525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5632B6E1-7005-4C46-A3BD-23BB5CF886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96C0A216-D78F-4473-B4E4-38548A650D0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CC4B3BEF-FCC5-4066-BDE8-44160937C8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3DE39DE2-AACD-4CF8-9917-4104405161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820E608E-6498-43E4-B53F-F07E1881EA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638BB9B9-C6AD-4BC5-8A37-C43C0F803C2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107EA804-DAA4-4190-80BB-88A014B5DA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ACA97382-3312-4CAC-B547-0E393F289F0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0D06E8BC-3F56-4A62-BED7-73C2066D40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52B085F7-3E4F-456B-B49A-C6DDF4805B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14906F7F-9C85-45B6-9CF8-F3B093563F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E340A0E1-789C-499B-8FC1-99138CE3E4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1708231A-42E3-4169-B098-1851060591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30868DAC-9AAC-427D-8E5B-A76B7790D01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A92EFCBB-6201-4408-8D77-91325049DC0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CEF6643D-C4A4-4BD4-8090-4A8EF516B7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9ED09207-C1C6-4313-A800-CDC7E42A03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97A8A62C-2EE7-4CA9-B4E2-7BBD75D98A0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FF2D8998-A38D-4607-91A7-F5A3BC64DA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038EFD70-49DC-4B0E-97D6-FFAAF80349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9049F85C-C5F1-4BF2-9B8D-6FC11E853D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EBE46F91-46FD-4F21-82D2-0A6F812E8B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51AC2DA2-C9A8-4A1D-8795-4FBF181265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BF5C5250-9BB1-410D-B25B-34E11B6BEB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a:extLst>
            <a:ext uri="{FF2B5EF4-FFF2-40B4-BE49-F238E27FC236}">
              <a16:creationId xmlns:a16="http://schemas.microsoft.com/office/drawing/2014/main" id="{BAC8FEFD-95EE-455B-BA60-63E999109E0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0" name="直線コネクタ 629">
          <a:extLst>
            <a:ext uri="{FF2B5EF4-FFF2-40B4-BE49-F238E27FC236}">
              <a16:creationId xmlns:a16="http://schemas.microsoft.com/office/drawing/2014/main" id="{A250E072-C2C0-4D73-BFB4-D7E1C541266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1" name="テキスト ボックス 630">
          <a:extLst>
            <a:ext uri="{FF2B5EF4-FFF2-40B4-BE49-F238E27FC236}">
              <a16:creationId xmlns:a16="http://schemas.microsoft.com/office/drawing/2014/main" id="{C25AB492-C4A1-402D-889E-AC0CCA8A684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2" name="直線コネクタ 631">
          <a:extLst>
            <a:ext uri="{FF2B5EF4-FFF2-40B4-BE49-F238E27FC236}">
              <a16:creationId xmlns:a16="http://schemas.microsoft.com/office/drawing/2014/main" id="{F7468233-F0D4-4F79-A050-704751E143F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3" name="テキスト ボックス 632">
          <a:extLst>
            <a:ext uri="{FF2B5EF4-FFF2-40B4-BE49-F238E27FC236}">
              <a16:creationId xmlns:a16="http://schemas.microsoft.com/office/drawing/2014/main" id="{024CB69E-0843-45DC-AB74-3A2ACDE48EE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4" name="直線コネクタ 633">
          <a:extLst>
            <a:ext uri="{FF2B5EF4-FFF2-40B4-BE49-F238E27FC236}">
              <a16:creationId xmlns:a16="http://schemas.microsoft.com/office/drawing/2014/main" id="{80021185-89E4-4403-B518-BD00A2F7CAA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5" name="テキスト ボックス 634">
          <a:extLst>
            <a:ext uri="{FF2B5EF4-FFF2-40B4-BE49-F238E27FC236}">
              <a16:creationId xmlns:a16="http://schemas.microsoft.com/office/drawing/2014/main" id="{B1A1FED5-A566-4D97-AE19-42A1D642605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6" name="直線コネクタ 635">
          <a:extLst>
            <a:ext uri="{FF2B5EF4-FFF2-40B4-BE49-F238E27FC236}">
              <a16:creationId xmlns:a16="http://schemas.microsoft.com/office/drawing/2014/main" id="{F8767ADD-EA68-4720-9536-D34EFF743E1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7" name="テキスト ボックス 636">
          <a:extLst>
            <a:ext uri="{FF2B5EF4-FFF2-40B4-BE49-F238E27FC236}">
              <a16:creationId xmlns:a16="http://schemas.microsoft.com/office/drawing/2014/main" id="{184DDA3D-A18B-4BB5-8557-4B2340D78D0D}"/>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688DA434-A38E-4377-A535-30D80A1D0F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a:extLst>
            <a:ext uri="{FF2B5EF4-FFF2-40B4-BE49-F238E27FC236}">
              <a16:creationId xmlns:a16="http://schemas.microsoft.com/office/drawing/2014/main" id="{CD5B2686-3225-4020-A688-5E76654F9CA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5CCF3CC4-1003-4F26-A101-A430A821A1A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1" name="直線コネクタ 640">
          <a:extLst>
            <a:ext uri="{FF2B5EF4-FFF2-40B4-BE49-F238E27FC236}">
              <a16:creationId xmlns:a16="http://schemas.microsoft.com/office/drawing/2014/main" id="{A62AA7ED-3B67-44B2-93FB-B2AE48C1E1A4}"/>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2" name="【公民館】&#10;有形固定資産減価償却率最小値テキスト">
          <a:extLst>
            <a:ext uri="{FF2B5EF4-FFF2-40B4-BE49-F238E27FC236}">
              <a16:creationId xmlns:a16="http://schemas.microsoft.com/office/drawing/2014/main" id="{3FC8F084-8A88-4EEB-BFC9-23CE2EFF7627}"/>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3" name="直線コネクタ 642">
          <a:extLst>
            <a:ext uri="{FF2B5EF4-FFF2-40B4-BE49-F238E27FC236}">
              <a16:creationId xmlns:a16="http://schemas.microsoft.com/office/drawing/2014/main" id="{371BDAC6-6173-4DC4-86AC-97724DEAFA4C}"/>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4" name="【公民館】&#10;有形固定資産減価償却率最大値テキスト">
          <a:extLst>
            <a:ext uri="{FF2B5EF4-FFF2-40B4-BE49-F238E27FC236}">
              <a16:creationId xmlns:a16="http://schemas.microsoft.com/office/drawing/2014/main" id="{78EDA77A-72A4-475F-9B11-FB57FF6D03CB}"/>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45" name="直線コネクタ 644">
          <a:extLst>
            <a:ext uri="{FF2B5EF4-FFF2-40B4-BE49-F238E27FC236}">
              <a16:creationId xmlns:a16="http://schemas.microsoft.com/office/drawing/2014/main" id="{28FFE1A1-CE05-4500-B323-AC4BAD9F1C8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46" name="【公民館】&#10;有形固定資産減価償却率平均値テキスト">
          <a:extLst>
            <a:ext uri="{FF2B5EF4-FFF2-40B4-BE49-F238E27FC236}">
              <a16:creationId xmlns:a16="http://schemas.microsoft.com/office/drawing/2014/main" id="{49FF456D-D9E8-426F-A011-63A7D271636D}"/>
            </a:ext>
          </a:extLst>
        </xdr:cNvPr>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47" name="フローチャート: 判断 646">
          <a:extLst>
            <a:ext uri="{FF2B5EF4-FFF2-40B4-BE49-F238E27FC236}">
              <a16:creationId xmlns:a16="http://schemas.microsoft.com/office/drawing/2014/main" id="{4B000C81-D298-42C8-86C6-29950C3722A5}"/>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48" name="フローチャート: 判断 647">
          <a:extLst>
            <a:ext uri="{FF2B5EF4-FFF2-40B4-BE49-F238E27FC236}">
              <a16:creationId xmlns:a16="http://schemas.microsoft.com/office/drawing/2014/main" id="{8BFD9943-5EEE-4412-9409-DA119BCE7CBF}"/>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49" name="フローチャート: 判断 648">
          <a:extLst>
            <a:ext uri="{FF2B5EF4-FFF2-40B4-BE49-F238E27FC236}">
              <a16:creationId xmlns:a16="http://schemas.microsoft.com/office/drawing/2014/main" id="{05AAF21D-15BB-40ED-B9A7-D36C82E2FD06}"/>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F8A0F0D-5767-429E-B09E-0DF9B8C645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C7261F9B-2C17-4A4E-B851-C31F41609A4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9D1038AB-33A6-4E0E-ABFD-37F9E5168C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6405C923-C693-44B8-9C7C-C472611A73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C315DDF6-77D5-463A-8817-26880B3B35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52832</xdr:rowOff>
    </xdr:from>
    <xdr:to>
      <xdr:col>85</xdr:col>
      <xdr:colOff>177800</xdr:colOff>
      <xdr:row>105</xdr:row>
      <xdr:rowOff>154432</xdr:rowOff>
    </xdr:to>
    <xdr:sp macro="" textlink="">
      <xdr:nvSpPr>
        <xdr:cNvPr id="655" name="楕円 654">
          <a:extLst>
            <a:ext uri="{FF2B5EF4-FFF2-40B4-BE49-F238E27FC236}">
              <a16:creationId xmlns:a16="http://schemas.microsoft.com/office/drawing/2014/main" id="{0620FDE9-954C-4185-8ECB-1A044B84164F}"/>
            </a:ext>
          </a:extLst>
        </xdr:cNvPr>
        <xdr:cNvSpPr/>
      </xdr:nvSpPr>
      <xdr:spPr>
        <a:xfrm>
          <a:off x="16268700" y="180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31259</xdr:rowOff>
    </xdr:from>
    <xdr:ext cx="405111" cy="259045"/>
    <xdr:sp macro="" textlink="">
      <xdr:nvSpPr>
        <xdr:cNvPr id="656" name="【公民館】&#10;有形固定資産減価償却率該当値テキスト">
          <a:extLst>
            <a:ext uri="{FF2B5EF4-FFF2-40B4-BE49-F238E27FC236}">
              <a16:creationId xmlns:a16="http://schemas.microsoft.com/office/drawing/2014/main" id="{1F0563FF-14D0-4D9A-8F73-49583EFC01DF}"/>
            </a:ext>
          </a:extLst>
        </xdr:cNvPr>
        <xdr:cNvSpPr txBox="1"/>
      </xdr:nvSpPr>
      <xdr:spPr>
        <a:xfrm>
          <a:off x="16357600" y="1803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91694</xdr:rowOff>
    </xdr:from>
    <xdr:to>
      <xdr:col>81</xdr:col>
      <xdr:colOff>101600</xdr:colOff>
      <xdr:row>106</xdr:row>
      <xdr:rowOff>21844</xdr:rowOff>
    </xdr:to>
    <xdr:sp macro="" textlink="">
      <xdr:nvSpPr>
        <xdr:cNvPr id="657" name="楕円 656">
          <a:extLst>
            <a:ext uri="{FF2B5EF4-FFF2-40B4-BE49-F238E27FC236}">
              <a16:creationId xmlns:a16="http://schemas.microsoft.com/office/drawing/2014/main" id="{6696CBE9-2842-42EA-8390-3E2A145DEDCC}"/>
            </a:ext>
          </a:extLst>
        </xdr:cNvPr>
        <xdr:cNvSpPr/>
      </xdr:nvSpPr>
      <xdr:spPr>
        <a:xfrm>
          <a:off x="1543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103632</xdr:rowOff>
    </xdr:from>
    <xdr:to>
      <xdr:col>85</xdr:col>
      <xdr:colOff>127000</xdr:colOff>
      <xdr:row>105</xdr:row>
      <xdr:rowOff>142494</xdr:rowOff>
    </xdr:to>
    <xdr:cxnSp macro="">
      <xdr:nvCxnSpPr>
        <xdr:cNvPr id="658" name="直線コネクタ 657">
          <a:extLst>
            <a:ext uri="{FF2B5EF4-FFF2-40B4-BE49-F238E27FC236}">
              <a16:creationId xmlns:a16="http://schemas.microsoft.com/office/drawing/2014/main" id="{3B70767C-0EEF-4871-BBC5-68FF35079E62}"/>
            </a:ext>
          </a:extLst>
        </xdr:cNvPr>
        <xdr:cNvCxnSpPr/>
      </xdr:nvCxnSpPr>
      <xdr:spPr>
        <a:xfrm flipV="1">
          <a:off x="15481300" y="1810588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59" name="楕円 658">
          <a:extLst>
            <a:ext uri="{FF2B5EF4-FFF2-40B4-BE49-F238E27FC236}">
              <a16:creationId xmlns:a16="http://schemas.microsoft.com/office/drawing/2014/main" id="{A086A510-D964-4878-B837-7A90706C8FBA}"/>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142494</xdr:rowOff>
    </xdr:from>
    <xdr:to>
      <xdr:col>81</xdr:col>
      <xdr:colOff>50800</xdr:colOff>
      <xdr:row>106</xdr:row>
      <xdr:rowOff>7620</xdr:rowOff>
    </xdr:to>
    <xdr:cxnSp macro="">
      <xdr:nvCxnSpPr>
        <xdr:cNvPr id="660" name="直線コネクタ 659">
          <a:extLst>
            <a:ext uri="{FF2B5EF4-FFF2-40B4-BE49-F238E27FC236}">
              <a16:creationId xmlns:a16="http://schemas.microsoft.com/office/drawing/2014/main" id="{4180C09C-5F65-4D20-9A9D-AEA0E9683183}"/>
            </a:ext>
          </a:extLst>
        </xdr:cNvPr>
        <xdr:cNvCxnSpPr/>
      </xdr:nvCxnSpPr>
      <xdr:spPr>
        <a:xfrm flipV="1">
          <a:off x="14592300" y="18144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61" name="n_1aveValue【公民館】&#10;有形固定資産減価償却率">
          <a:extLst>
            <a:ext uri="{FF2B5EF4-FFF2-40B4-BE49-F238E27FC236}">
              <a16:creationId xmlns:a16="http://schemas.microsoft.com/office/drawing/2014/main" id="{FBE56D48-254A-4B21-ABDA-3125052F045B}"/>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62" name="n_2aveValue【公民館】&#10;有形固定資産減価償却率">
          <a:extLst>
            <a:ext uri="{FF2B5EF4-FFF2-40B4-BE49-F238E27FC236}">
              <a16:creationId xmlns:a16="http://schemas.microsoft.com/office/drawing/2014/main" id="{AD357922-C56E-42FC-90E0-FAFCB4F63E0D}"/>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12971</xdr:rowOff>
    </xdr:from>
    <xdr:ext cx="405111" cy="259045"/>
    <xdr:sp macro="" textlink="">
      <xdr:nvSpPr>
        <xdr:cNvPr id="663" name="n_1mainValue【公民館】&#10;有形固定資産減価償却率">
          <a:extLst>
            <a:ext uri="{FF2B5EF4-FFF2-40B4-BE49-F238E27FC236}">
              <a16:creationId xmlns:a16="http://schemas.microsoft.com/office/drawing/2014/main" id="{D87B5CE3-C8BE-4288-B323-A151D5DE941A}"/>
            </a:ext>
          </a:extLst>
        </xdr:cNvPr>
        <xdr:cNvSpPr txBox="1"/>
      </xdr:nvSpPr>
      <xdr:spPr>
        <a:xfrm>
          <a:off x="152660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64" name="n_2mainValue【公民館】&#10;有形固定資産減価償却率">
          <a:extLst>
            <a:ext uri="{FF2B5EF4-FFF2-40B4-BE49-F238E27FC236}">
              <a16:creationId xmlns:a16="http://schemas.microsoft.com/office/drawing/2014/main" id="{35865859-7EF4-4333-A5F5-250BA3952521}"/>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7DE4EC75-7009-42D5-AB37-D384440B7C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EC1037A5-E8DB-4048-AD14-EA00D787ED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49CB4C08-20CE-4822-9D57-25BD83BA31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CE466BE3-116D-402E-9D25-37764C49347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DEF95B6A-0034-468B-B257-9DECB1AC27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581FAA6B-D016-4C5B-B6F9-30320A5789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58876324-909F-4721-875B-4918541F44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F1069832-9289-45CF-A0D5-E8C8E297EB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64D521C6-B02E-41B4-8240-4651896F53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99A133AA-6291-4BFD-A10D-16784D78D0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a:extLst>
            <a:ext uri="{FF2B5EF4-FFF2-40B4-BE49-F238E27FC236}">
              <a16:creationId xmlns:a16="http://schemas.microsoft.com/office/drawing/2014/main" id="{2886EF02-7854-454F-9004-F188EA5DCEE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a:extLst>
            <a:ext uri="{FF2B5EF4-FFF2-40B4-BE49-F238E27FC236}">
              <a16:creationId xmlns:a16="http://schemas.microsoft.com/office/drawing/2014/main" id="{91276FBB-82B1-4427-85C6-07A21015832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a:extLst>
            <a:ext uri="{FF2B5EF4-FFF2-40B4-BE49-F238E27FC236}">
              <a16:creationId xmlns:a16="http://schemas.microsoft.com/office/drawing/2014/main" id="{9F9BD99F-5851-4BEE-A866-30C8CF93BF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a:extLst>
            <a:ext uri="{FF2B5EF4-FFF2-40B4-BE49-F238E27FC236}">
              <a16:creationId xmlns:a16="http://schemas.microsoft.com/office/drawing/2014/main" id="{1BD8E651-2C2B-4BC2-AAA6-1B69667FE5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a:extLst>
            <a:ext uri="{FF2B5EF4-FFF2-40B4-BE49-F238E27FC236}">
              <a16:creationId xmlns:a16="http://schemas.microsoft.com/office/drawing/2014/main" id="{AA8922F3-60C3-4B27-8F60-0151C19A59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a:extLst>
            <a:ext uri="{FF2B5EF4-FFF2-40B4-BE49-F238E27FC236}">
              <a16:creationId xmlns:a16="http://schemas.microsoft.com/office/drawing/2014/main" id="{405AFBE9-D04B-4BE1-9F9B-B469E1929CD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a:extLst>
            <a:ext uri="{FF2B5EF4-FFF2-40B4-BE49-F238E27FC236}">
              <a16:creationId xmlns:a16="http://schemas.microsoft.com/office/drawing/2014/main" id="{0C375E7F-C6A0-4E38-AFA7-F1C7247686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a:extLst>
            <a:ext uri="{FF2B5EF4-FFF2-40B4-BE49-F238E27FC236}">
              <a16:creationId xmlns:a16="http://schemas.microsoft.com/office/drawing/2014/main" id="{E87A1FFD-96F6-485E-9FF1-A22701F9708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a:extLst>
            <a:ext uri="{FF2B5EF4-FFF2-40B4-BE49-F238E27FC236}">
              <a16:creationId xmlns:a16="http://schemas.microsoft.com/office/drawing/2014/main" id="{A1CEB777-C4B0-4E44-AC90-2DB36FB6DE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a:extLst>
            <a:ext uri="{FF2B5EF4-FFF2-40B4-BE49-F238E27FC236}">
              <a16:creationId xmlns:a16="http://schemas.microsoft.com/office/drawing/2014/main" id="{BF3A02B9-53BA-49B9-985E-DD6EC901192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3EC0CAAC-2074-4563-952D-848A9E9192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BF2FF896-94A0-4D75-A13D-8C815D260B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a:extLst>
            <a:ext uri="{FF2B5EF4-FFF2-40B4-BE49-F238E27FC236}">
              <a16:creationId xmlns:a16="http://schemas.microsoft.com/office/drawing/2014/main" id="{6AE5899D-FE5E-4FD7-8166-D849661021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88" name="直線コネクタ 687">
          <a:extLst>
            <a:ext uri="{FF2B5EF4-FFF2-40B4-BE49-F238E27FC236}">
              <a16:creationId xmlns:a16="http://schemas.microsoft.com/office/drawing/2014/main" id="{FEB99100-83B7-4207-9525-2DFEBB696298}"/>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9" name="【公民館】&#10;一人当たり面積最小値テキスト">
          <a:extLst>
            <a:ext uri="{FF2B5EF4-FFF2-40B4-BE49-F238E27FC236}">
              <a16:creationId xmlns:a16="http://schemas.microsoft.com/office/drawing/2014/main" id="{8D7F7D83-C104-4179-BE15-A3E5A6FEA6D7}"/>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0" name="直線コネクタ 689">
          <a:extLst>
            <a:ext uri="{FF2B5EF4-FFF2-40B4-BE49-F238E27FC236}">
              <a16:creationId xmlns:a16="http://schemas.microsoft.com/office/drawing/2014/main" id="{68B4CF24-00BA-4990-AE3C-D282EFBF4FAD}"/>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1" name="【公民館】&#10;一人当たり面積最大値テキスト">
          <a:extLst>
            <a:ext uri="{FF2B5EF4-FFF2-40B4-BE49-F238E27FC236}">
              <a16:creationId xmlns:a16="http://schemas.microsoft.com/office/drawing/2014/main" id="{0D2A58D4-AC08-442C-8692-4F3325E3BA4B}"/>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2" name="直線コネクタ 691">
          <a:extLst>
            <a:ext uri="{FF2B5EF4-FFF2-40B4-BE49-F238E27FC236}">
              <a16:creationId xmlns:a16="http://schemas.microsoft.com/office/drawing/2014/main" id="{EA928A40-F205-49AC-A6AC-6950D91B05A1}"/>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3" name="【公民館】&#10;一人当たり面積平均値テキスト">
          <a:extLst>
            <a:ext uri="{FF2B5EF4-FFF2-40B4-BE49-F238E27FC236}">
              <a16:creationId xmlns:a16="http://schemas.microsoft.com/office/drawing/2014/main" id="{249AE459-D288-4E6A-A4E2-5F0817BCAD1C}"/>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4" name="フローチャート: 判断 693">
          <a:extLst>
            <a:ext uri="{FF2B5EF4-FFF2-40B4-BE49-F238E27FC236}">
              <a16:creationId xmlns:a16="http://schemas.microsoft.com/office/drawing/2014/main" id="{34318D99-8105-40B5-946F-D485021E67DC}"/>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95" name="フローチャート: 判断 694">
          <a:extLst>
            <a:ext uri="{FF2B5EF4-FFF2-40B4-BE49-F238E27FC236}">
              <a16:creationId xmlns:a16="http://schemas.microsoft.com/office/drawing/2014/main" id="{7B74BFC7-BF25-4ED5-8ADB-7EFFA8CD35EF}"/>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96" name="フローチャート: 判断 695">
          <a:extLst>
            <a:ext uri="{FF2B5EF4-FFF2-40B4-BE49-F238E27FC236}">
              <a16:creationId xmlns:a16="http://schemas.microsoft.com/office/drawing/2014/main" id="{E71447B8-FE5C-440E-8D46-0465E0DA2E90}"/>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2C920841-7D46-47AD-B38E-46BAF4910BB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29A3B524-701F-444A-9DB4-9F46088636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1D9C0BD-D1AC-41E7-8092-E589E4F853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F226EA93-0CA4-4FE6-A4FB-AC11676975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3C943C5-AE1A-40F8-A34B-287AFF70BB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53975</xdr:rowOff>
    </xdr:from>
    <xdr:to>
      <xdr:col>116</xdr:col>
      <xdr:colOff>114300</xdr:colOff>
      <xdr:row>107</xdr:row>
      <xdr:rowOff>155575</xdr:rowOff>
    </xdr:to>
    <xdr:sp macro="" textlink="">
      <xdr:nvSpPr>
        <xdr:cNvPr id="702" name="楕円 701">
          <a:extLst>
            <a:ext uri="{FF2B5EF4-FFF2-40B4-BE49-F238E27FC236}">
              <a16:creationId xmlns:a16="http://schemas.microsoft.com/office/drawing/2014/main" id="{ECD93035-8BB3-48A8-988B-22D4838565A1}"/>
            </a:ext>
          </a:extLst>
        </xdr:cNvPr>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32402</xdr:rowOff>
    </xdr:from>
    <xdr:ext cx="469744" cy="259045"/>
    <xdr:sp macro="" textlink="">
      <xdr:nvSpPr>
        <xdr:cNvPr id="703" name="【公民館】&#10;一人当たり面積該当値テキスト">
          <a:extLst>
            <a:ext uri="{FF2B5EF4-FFF2-40B4-BE49-F238E27FC236}">
              <a16:creationId xmlns:a16="http://schemas.microsoft.com/office/drawing/2014/main" id="{7A3A69C7-BFB4-4F92-A95D-DBBAA947BEBE}"/>
            </a:ext>
          </a:extLst>
        </xdr:cNvPr>
        <xdr:cNvSpPr txBox="1"/>
      </xdr:nvSpPr>
      <xdr:spPr>
        <a:xfrm>
          <a:off x="22199600"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04" name="楕円 703">
          <a:extLst>
            <a:ext uri="{FF2B5EF4-FFF2-40B4-BE49-F238E27FC236}">
              <a16:creationId xmlns:a16="http://schemas.microsoft.com/office/drawing/2014/main" id="{2C235F4A-CC25-4B7A-B0C1-DC76CA7CAA58}"/>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104775</xdr:rowOff>
    </xdr:from>
    <xdr:to>
      <xdr:col>116</xdr:col>
      <xdr:colOff>63500</xdr:colOff>
      <xdr:row>107</xdr:row>
      <xdr:rowOff>110489</xdr:rowOff>
    </xdr:to>
    <xdr:cxnSp macro="">
      <xdr:nvCxnSpPr>
        <xdr:cNvPr id="705" name="直線コネクタ 704">
          <a:extLst>
            <a:ext uri="{FF2B5EF4-FFF2-40B4-BE49-F238E27FC236}">
              <a16:creationId xmlns:a16="http://schemas.microsoft.com/office/drawing/2014/main" id="{7A4AF830-0DFA-4683-9FD8-9A4E5D7581C3}"/>
            </a:ext>
          </a:extLst>
        </xdr:cNvPr>
        <xdr:cNvCxnSpPr/>
      </xdr:nvCxnSpPr>
      <xdr:spPr>
        <a:xfrm flipV="1">
          <a:off x="21323300" y="184499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06" name="楕円 705">
          <a:extLst>
            <a:ext uri="{FF2B5EF4-FFF2-40B4-BE49-F238E27FC236}">
              <a16:creationId xmlns:a16="http://schemas.microsoft.com/office/drawing/2014/main" id="{C54E3060-7108-473D-91A3-B300E9CFDC4B}"/>
            </a:ext>
          </a:extLst>
        </xdr:cNvPr>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114300</xdr:rowOff>
    </xdr:to>
    <xdr:cxnSp macro="">
      <xdr:nvCxnSpPr>
        <xdr:cNvPr id="707" name="直線コネクタ 706">
          <a:extLst>
            <a:ext uri="{FF2B5EF4-FFF2-40B4-BE49-F238E27FC236}">
              <a16:creationId xmlns:a16="http://schemas.microsoft.com/office/drawing/2014/main" id="{911CCDD7-03EB-4600-BDE2-B25D72209A74}"/>
            </a:ext>
          </a:extLst>
        </xdr:cNvPr>
        <xdr:cNvCxnSpPr/>
      </xdr:nvCxnSpPr>
      <xdr:spPr>
        <a:xfrm flipV="1">
          <a:off x="20434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08" name="n_1aveValue【公民館】&#10;一人当たり面積">
          <a:extLst>
            <a:ext uri="{FF2B5EF4-FFF2-40B4-BE49-F238E27FC236}">
              <a16:creationId xmlns:a16="http://schemas.microsoft.com/office/drawing/2014/main" id="{E8670388-88B2-46D2-9969-71CBCF6739B2}"/>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09" name="n_2aveValue【公民館】&#10;一人当たり面積">
          <a:extLst>
            <a:ext uri="{FF2B5EF4-FFF2-40B4-BE49-F238E27FC236}">
              <a16:creationId xmlns:a16="http://schemas.microsoft.com/office/drawing/2014/main" id="{84C0A676-C225-46A3-A60C-6BD700B2ECCD}"/>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10" name="n_1mainValue【公民館】&#10;一人当たり面積">
          <a:extLst>
            <a:ext uri="{FF2B5EF4-FFF2-40B4-BE49-F238E27FC236}">
              <a16:creationId xmlns:a16="http://schemas.microsoft.com/office/drawing/2014/main" id="{2799634D-895E-4002-AB21-F4EA50D6AB47}"/>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711" name="n_2mainValue【公民館】&#10;一人当たり面積">
          <a:extLst>
            <a:ext uri="{FF2B5EF4-FFF2-40B4-BE49-F238E27FC236}">
              <a16:creationId xmlns:a16="http://schemas.microsoft.com/office/drawing/2014/main" id="{F0B489C4-E4CC-44CB-9E96-D295F5DF5790}"/>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id="{5C7ECE94-D717-47B6-ABCF-2F23ED7833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id="{D91958BD-1D59-4656-A08B-197C8B06DB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id="{A2862D51-2DBA-4D72-A9F3-9DDD5F371F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橋りょう・トンネルの有形固定資産減価償却率が</a:t>
          </a:r>
          <a:r>
            <a:rPr kumimoji="1" lang="en-US" altLang="ja-JP" sz="1600">
              <a:latin typeface="ＭＳ Ｐゴシック" panose="020B0600070205080204" pitchFamily="50" charset="-128"/>
              <a:ea typeface="ＭＳ Ｐゴシック" panose="020B0600070205080204" pitchFamily="50" charset="-128"/>
            </a:rPr>
            <a:t>86.1%</a:t>
          </a:r>
          <a:r>
            <a:rPr kumimoji="1" lang="ja-JP" altLang="en-US" sz="1600">
              <a:latin typeface="ＭＳ Ｐゴシック" panose="020B0600070205080204" pitchFamily="50" charset="-128"/>
              <a:ea typeface="ＭＳ Ｐゴシック" panose="020B0600070205080204" pitchFamily="50" charset="-128"/>
            </a:rPr>
            <a:t>で本町の中で最も高い値となっている。橋りょうについては、平成</a:t>
          </a:r>
          <a:r>
            <a:rPr kumimoji="1" lang="en-US" altLang="ja-JP" sz="1600">
              <a:latin typeface="ＭＳ Ｐゴシック" panose="020B0600070205080204" pitchFamily="50" charset="-128"/>
              <a:ea typeface="ＭＳ Ｐゴシック" panose="020B0600070205080204" pitchFamily="50" charset="-128"/>
            </a:rPr>
            <a:t>28</a:t>
          </a:r>
          <a:r>
            <a:rPr kumimoji="1" lang="ja-JP" altLang="en-US" sz="1600">
              <a:latin typeface="ＭＳ Ｐゴシック" panose="020B0600070205080204" pitchFamily="50" charset="-128"/>
              <a:ea typeface="ＭＳ Ｐゴシック" panose="020B0600070205080204" pitchFamily="50" charset="-128"/>
            </a:rPr>
            <a:t>年</a:t>
          </a:r>
          <a:r>
            <a:rPr kumimoji="1" lang="en-US" altLang="ja-JP" sz="1600">
              <a:latin typeface="ＭＳ Ｐゴシック" panose="020B0600070205080204" pitchFamily="50" charset="-128"/>
              <a:ea typeface="ＭＳ Ｐゴシック" panose="020B0600070205080204" pitchFamily="50" charset="-128"/>
            </a:rPr>
            <a:t>12</a:t>
          </a:r>
          <a:r>
            <a:rPr kumimoji="1" lang="ja-JP" altLang="en-US" sz="1600">
              <a:latin typeface="ＭＳ Ｐゴシック" panose="020B0600070205080204" pitchFamily="50" charset="-128"/>
              <a:ea typeface="ＭＳ Ｐゴシック" panose="020B0600070205080204" pitchFamily="50" charset="-128"/>
            </a:rPr>
            <a:t>月に那智勝浦町橋梁個別施設計画を作成しており、</a:t>
          </a:r>
          <a:r>
            <a:rPr kumimoji="1" lang="en-US" altLang="ja-JP" sz="1600">
              <a:latin typeface="ＭＳ Ｐゴシック" panose="020B0600070205080204" pitchFamily="50" charset="-128"/>
              <a:ea typeface="ＭＳ Ｐゴシック" panose="020B0600070205080204" pitchFamily="50" charset="-128"/>
            </a:rPr>
            <a:t>5</a:t>
          </a:r>
          <a:r>
            <a:rPr kumimoji="1" lang="ja-JP" altLang="en-US" sz="1600">
              <a:latin typeface="ＭＳ Ｐゴシック" panose="020B0600070205080204" pitchFamily="50" charset="-128"/>
              <a:ea typeface="ＭＳ Ｐゴシック" panose="020B0600070205080204" pitchFamily="50" charset="-128"/>
            </a:rPr>
            <a:t>年サイクルで点検を実施し、点検結果に基づき計画的に補修・修繕を行っていく。</a:t>
          </a:r>
        </a:p>
        <a:p>
          <a:r>
            <a:rPr kumimoji="1" lang="ja-JP" altLang="en-US" sz="1600">
              <a:latin typeface="ＭＳ Ｐゴシック" panose="020B0600070205080204" pitchFamily="50" charset="-128"/>
              <a:ea typeface="ＭＳ Ｐゴシック" panose="020B0600070205080204" pitchFamily="50" charset="-128"/>
            </a:rPr>
            <a:t>また、公営住宅についても類似団体と比較して高い値となっているが、平成</a:t>
          </a:r>
          <a:r>
            <a:rPr kumimoji="1" lang="en-US" altLang="ja-JP" sz="1600">
              <a:latin typeface="ＭＳ Ｐゴシック" panose="020B0600070205080204" pitchFamily="50" charset="-128"/>
              <a:ea typeface="ＭＳ Ｐゴシック" panose="020B0600070205080204" pitchFamily="50" charset="-128"/>
            </a:rPr>
            <a:t>25</a:t>
          </a:r>
          <a:r>
            <a:rPr kumimoji="1" lang="ja-JP" altLang="en-US" sz="1600">
              <a:latin typeface="ＭＳ Ｐゴシック" panose="020B0600070205080204" pitchFamily="50" charset="-128"/>
              <a:ea typeface="ＭＳ Ｐゴシック" panose="020B0600070205080204" pitchFamily="50" charset="-128"/>
            </a:rPr>
            <a:t>年度に長寿命化計画を作成しており、今後も当該計画に基づいて更新・整備を行っていく。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4EE4A9-AFF2-47B2-B880-DB600C31B8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FD6C17-CDC5-43AF-A822-484797037C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76185B-2B0A-4EDF-9A11-B5861A48FB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56AB4A-B805-49F3-A9FA-DDEA209046E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和歌山県那智勝浦町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16AC3A-62F5-41FC-8E03-21EDD8252D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A961B4-A05E-4234-B5D3-6C15A09085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A345CD-D2B1-474F-9A90-001254F775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F840F9-4878-48F0-B412-EF1A9A6123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ED8048-BEFD-46DC-9332-9E2DF0242A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B3AFDA-A73D-4E35-948C-7865454197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15,567
15,432
183.31
8,731,578
8,618,871
67,942
4,790,821
10,489,204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9D4A3E-EFA2-4211-B615-8FA07AAEAE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484A18-371A-4032-9227-D3C33E01C6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004960-4B2D-45B2-BB70-D6786A7899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8749B8-BA56-48CC-96D7-76AC45F9D4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7DEE3C-62AF-4AEB-9A90-FC4C67C405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09CB1B-50DD-425D-8D2F-C425805E58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B35DFA-AAB9-41CD-9CFD-AFDD06B84D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127AFE-5DF9-40F4-A218-43BEF45FFE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82FEDE-376D-4056-A41E-138B248599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7729C4-A7E1-4D93-9E00-4D4D97A6C2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19F0C2-EAEB-4C7A-B2F1-13F3B23078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F243FE-0F1D-4087-A2DC-F7CB73D025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E8072C-C87E-4B62-BB0F-DEA600A421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9540B-C666-4F2B-8BFB-1FCCFB2B40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43AD57-E3B1-4CAE-84F1-88271A22D1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EA9FBE-3D97-4E6A-A98C-F4F8484A77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0190BB-5027-4A41-9EA8-AACB23397E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8F278B-C430-4F02-A8D2-0120141CC6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F254409-E107-4BDC-BEDF-258ACB475B5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EEBEEC-C99B-47AF-A519-A27B55EE63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18AFE02-0782-4C4E-AFC3-90F0388703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09F1E8A-69E2-42AB-AAA8-72A55962E6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9D5C506-3302-4CDF-8954-C6C6AE320E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D6DB640-0682-48AE-B879-11188F3C57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C7A7DFE-7A94-4571-80EB-11102A130B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16D3C2B-0F48-4D07-BB13-863BBC6A98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616A113-B389-4D0F-8086-BD3008CC816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82F27A4-5641-4B09-8BC3-56D801D231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6788116-F9FC-4309-8D6B-ECFB7732E7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552EFB4-B7DC-44CD-AF7E-8D5C69BE81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C18D57C-EA8B-4C77-BD65-351B82196C8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AC7066B5-E278-4740-8901-B1D454D956B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2A44550-346D-4DDE-B2DE-E88489BAE1D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DFDABF7-E5F4-4AC3-9922-5B4F6181C4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EB40BD-7CDB-48EE-873C-B5B834DE06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595928-2C65-4764-9B1B-9F66C3DEBE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5A400C3-5A39-4568-8D0C-399DFA35EE6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5F17874-A797-4929-A25C-9DA88F6223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4F9F86D-0686-411D-8F01-5DAC1BE766B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84C5A11-9299-4E06-9D2F-B10BA1ADE5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23A33A4-3701-4E43-997D-105783C3CE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82EF6EE-82A1-4FF3-BCBC-63CA63C6776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224204-28E1-4D11-8202-F4590ABE9B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87C8F73-CC37-4A07-B739-C4FFAB9A3A6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E2A9686-78D1-471B-BB14-22B0EE17F8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a:extLst>
            <a:ext uri="{FF2B5EF4-FFF2-40B4-BE49-F238E27FC236}">
              <a16:creationId xmlns:a16="http://schemas.microsoft.com/office/drawing/2014/main" id="{2C0670C6-20C4-4884-915D-1727CED877B4}"/>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a:extLst>
            <a:ext uri="{FF2B5EF4-FFF2-40B4-BE49-F238E27FC236}">
              <a16:creationId xmlns:a16="http://schemas.microsoft.com/office/drawing/2014/main" id="{8B4864A5-E14F-4F4C-A58F-26AEB4E41541}"/>
            </a:ext>
          </a:extLst>
        </xdr:cNvPr>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a:extLst>
            <a:ext uri="{FF2B5EF4-FFF2-40B4-BE49-F238E27FC236}">
              <a16:creationId xmlns:a16="http://schemas.microsoft.com/office/drawing/2014/main" id="{442D9DD9-4717-460C-B853-B2A042BFC34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4F23504-718A-4509-B991-56DB199970D3}"/>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34D030E-71ED-46DC-9932-B0CEA58D00F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a:extLst>
            <a:ext uri="{FF2B5EF4-FFF2-40B4-BE49-F238E27FC236}">
              <a16:creationId xmlns:a16="http://schemas.microsoft.com/office/drawing/2014/main" id="{C4E9FCC8-23DE-498D-B052-D8618594419A}"/>
            </a:ext>
          </a:extLst>
        </xdr:cNvPr>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a:extLst>
            <a:ext uri="{FF2B5EF4-FFF2-40B4-BE49-F238E27FC236}">
              <a16:creationId xmlns:a16="http://schemas.microsoft.com/office/drawing/2014/main" id="{498408F4-0032-41EC-A40E-FECBD79430C1}"/>
            </a:ext>
          </a:extLst>
        </xdr:cNvPr>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a:extLst>
            <a:ext uri="{FF2B5EF4-FFF2-40B4-BE49-F238E27FC236}">
              <a16:creationId xmlns:a16="http://schemas.microsoft.com/office/drawing/2014/main" id="{9231485F-DB7E-4FE5-B966-C1BDD0DC5C2E}"/>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5" name="フローチャート: 判断 64">
          <a:extLst>
            <a:ext uri="{FF2B5EF4-FFF2-40B4-BE49-F238E27FC236}">
              <a16:creationId xmlns:a16="http://schemas.microsoft.com/office/drawing/2014/main" id="{489CA1F4-7EC6-4789-A178-8CD7CF1F2D5E}"/>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1CB0521-89B2-4705-A1C0-1B5678B23C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9C298C-D005-49D5-91E4-D43E9E465B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7629EB-7E32-4C02-8A10-CB31312EE1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2632B3-B8F2-4A8D-99ED-D786706FB6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8FCA3D6-9900-4C06-82DC-D7B329217E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1" name="楕円 70">
          <a:extLst>
            <a:ext uri="{FF2B5EF4-FFF2-40B4-BE49-F238E27FC236}">
              <a16:creationId xmlns:a16="http://schemas.microsoft.com/office/drawing/2014/main" id="{F1CFE4FD-84C2-4752-ACBF-930D9CEFF302}"/>
            </a:ext>
          </a:extLst>
        </xdr:cNvPr>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2" name="【図書館】&#10;有形固定資産減価償却率該当値テキスト">
          <a:extLst>
            <a:ext uri="{FF2B5EF4-FFF2-40B4-BE49-F238E27FC236}">
              <a16:creationId xmlns:a16="http://schemas.microsoft.com/office/drawing/2014/main" id="{A2AD46CE-CF3D-4223-A1B8-3FC71CC17879}"/>
            </a:ext>
          </a:extLst>
        </xdr:cNvPr>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a:extLst>
            <a:ext uri="{FF2B5EF4-FFF2-40B4-BE49-F238E27FC236}">
              <a16:creationId xmlns:a16="http://schemas.microsoft.com/office/drawing/2014/main" id="{74F51920-05D1-4D61-88C4-BF44BF002979}"/>
            </a:ext>
          </a:extLst>
        </xdr:cNvPr>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4" name="直線コネクタ 73">
          <a:extLst>
            <a:ext uri="{FF2B5EF4-FFF2-40B4-BE49-F238E27FC236}">
              <a16:creationId xmlns:a16="http://schemas.microsoft.com/office/drawing/2014/main" id="{A13309F3-8936-4B7A-94BE-338DE3174773}"/>
            </a:ext>
          </a:extLst>
        </xdr:cNvPr>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5" name="楕円 74">
          <a:extLst>
            <a:ext uri="{FF2B5EF4-FFF2-40B4-BE49-F238E27FC236}">
              <a16:creationId xmlns:a16="http://schemas.microsoft.com/office/drawing/2014/main" id="{E189AB10-6B18-4CD1-BF3C-626A41960896}"/>
            </a:ext>
          </a:extLst>
        </xdr:cNvPr>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6" name="直線コネクタ 75">
          <a:extLst>
            <a:ext uri="{FF2B5EF4-FFF2-40B4-BE49-F238E27FC236}">
              <a16:creationId xmlns:a16="http://schemas.microsoft.com/office/drawing/2014/main" id="{259E3C80-FD6F-4081-8739-AD4057AFE127}"/>
            </a:ext>
          </a:extLst>
        </xdr:cNvPr>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7" name="n_1aveValue【図書館】&#10;有形固定資産減価償却率">
          <a:extLst>
            <a:ext uri="{FF2B5EF4-FFF2-40B4-BE49-F238E27FC236}">
              <a16:creationId xmlns:a16="http://schemas.microsoft.com/office/drawing/2014/main" id="{EC0DE77D-2785-4ADA-AC39-619642E3246D}"/>
            </a:ext>
          </a:extLst>
        </xdr:cNvPr>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78" name="n_2aveValue【図書館】&#10;有形固定資産減価償却率">
          <a:extLst>
            <a:ext uri="{FF2B5EF4-FFF2-40B4-BE49-F238E27FC236}">
              <a16:creationId xmlns:a16="http://schemas.microsoft.com/office/drawing/2014/main" id="{71F45E6A-9805-4225-9410-BDBB222E18E4}"/>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9" name="n_1mainValue【図書館】&#10;有形固定資産減価償却率">
          <a:extLst>
            <a:ext uri="{FF2B5EF4-FFF2-40B4-BE49-F238E27FC236}">
              <a16:creationId xmlns:a16="http://schemas.microsoft.com/office/drawing/2014/main" id="{F4461704-7862-4293-A5C0-B61807E762E3}"/>
            </a:ext>
          </a:extLst>
        </xdr:cNvPr>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0" name="n_2mainValue【図書館】&#10;有形固定資産減価償却率">
          <a:extLst>
            <a:ext uri="{FF2B5EF4-FFF2-40B4-BE49-F238E27FC236}">
              <a16:creationId xmlns:a16="http://schemas.microsoft.com/office/drawing/2014/main" id="{AAE26843-F0A4-4F1D-93FE-5C398AF62DA6}"/>
            </a:ext>
          </a:extLst>
        </xdr:cNvPr>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8DFBEAC4-7C66-4EBA-B63E-EAB197BC79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249F6556-0935-4572-8411-F5DA6D7CCB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55F4EBDD-61FD-4CE7-8DDA-D7584C8AE1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D5ADD3E9-61BB-47D0-8DEE-F49F8317AA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E99DB3D4-83F4-4C3D-8EC3-97C2A375B3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ADEEED4-C3C1-49B9-8B4F-2DA502CAB4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2C232C9-E205-4997-8FFE-C771475F85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496C7BEF-AA57-47AF-AC80-500883AD3A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B9E7982-FA8C-4D64-BA1A-F774B9149E2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107E130A-178B-4C26-BCBF-CABB65CFFF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039301BA-78D1-49FC-A4D3-9A4394CD19E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F6EC22EA-989B-40BB-8E47-FCE6FA2554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93DCF017-D063-4371-BE45-C18E537F1D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56CB08BF-5FE8-43A1-8FF3-9CC28CBFF18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0B32ED84-AAF5-4807-B332-CFA20739C54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807A0F85-27BB-41D3-87A2-24C03505B23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956727D0-8FD3-44B7-A3DB-A4CC5BCBE7B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5B4CBD0E-08D3-419A-8D23-7D30B28412A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1E20C1A-61A3-4A7C-83EB-8C15B7251B7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850183BD-3BD7-485E-B4CB-45CA07C88CB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CFB205ED-B919-4002-8748-7CDE265223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102" name="直線コネクタ 101">
          <a:extLst>
            <a:ext uri="{FF2B5EF4-FFF2-40B4-BE49-F238E27FC236}">
              <a16:creationId xmlns:a16="http://schemas.microsoft.com/office/drawing/2014/main" id="{9724F408-6C8C-4D36-82F5-5978415A3A60}"/>
            </a:ext>
          </a:extLst>
        </xdr:cNvPr>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3" name="【図書館】&#10;一人当たり面積最小値テキスト">
          <a:extLst>
            <a:ext uri="{FF2B5EF4-FFF2-40B4-BE49-F238E27FC236}">
              <a16:creationId xmlns:a16="http://schemas.microsoft.com/office/drawing/2014/main" id="{FA6F71C1-37B3-4846-8DE1-B47179B8C3FA}"/>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4" name="直線コネクタ 103">
          <a:extLst>
            <a:ext uri="{FF2B5EF4-FFF2-40B4-BE49-F238E27FC236}">
              <a16:creationId xmlns:a16="http://schemas.microsoft.com/office/drawing/2014/main" id="{CC0E9C48-439C-46E1-B11D-F479C21DB36E}"/>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5" name="【図書館】&#10;一人当たり面積最大値テキスト">
          <a:extLst>
            <a:ext uri="{FF2B5EF4-FFF2-40B4-BE49-F238E27FC236}">
              <a16:creationId xmlns:a16="http://schemas.microsoft.com/office/drawing/2014/main" id="{228DEF8D-A415-4C6D-BC04-0F180D1F8F5E}"/>
            </a:ext>
          </a:extLst>
        </xdr:cNvPr>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6" name="直線コネクタ 105">
          <a:extLst>
            <a:ext uri="{FF2B5EF4-FFF2-40B4-BE49-F238E27FC236}">
              <a16:creationId xmlns:a16="http://schemas.microsoft.com/office/drawing/2014/main" id="{0F870878-D596-4EC4-9FD7-3D178B129224}"/>
            </a:ext>
          </a:extLst>
        </xdr:cNvPr>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7" name="【図書館】&#10;一人当たり面積平均値テキスト">
          <a:extLst>
            <a:ext uri="{FF2B5EF4-FFF2-40B4-BE49-F238E27FC236}">
              <a16:creationId xmlns:a16="http://schemas.microsoft.com/office/drawing/2014/main" id="{51C1B46E-ED25-423C-BB94-1BF947AEED64}"/>
            </a:ext>
          </a:extLst>
        </xdr:cNvPr>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8" name="フローチャート: 判断 107">
          <a:extLst>
            <a:ext uri="{FF2B5EF4-FFF2-40B4-BE49-F238E27FC236}">
              <a16:creationId xmlns:a16="http://schemas.microsoft.com/office/drawing/2014/main" id="{1DC70CF0-FA91-4F56-8FA2-AEA2D7D7E845}"/>
            </a:ext>
          </a:extLst>
        </xdr:cNvPr>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9" name="フローチャート: 判断 108">
          <a:extLst>
            <a:ext uri="{FF2B5EF4-FFF2-40B4-BE49-F238E27FC236}">
              <a16:creationId xmlns:a16="http://schemas.microsoft.com/office/drawing/2014/main" id="{E495A853-A0AC-4031-807E-72C6BA819E65}"/>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0" name="フローチャート: 判断 109">
          <a:extLst>
            <a:ext uri="{FF2B5EF4-FFF2-40B4-BE49-F238E27FC236}">
              <a16:creationId xmlns:a16="http://schemas.microsoft.com/office/drawing/2014/main" id="{1089D539-880A-4262-9A0C-B066F6A4029E}"/>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826AD76-1E34-4965-8351-1EABF8911A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A58B9DA-BE64-46E4-814C-41407AD791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7273E00-B89E-430B-8781-42AF3A36890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5572945-5B4F-47C0-A779-A652708553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A9F0E9A-79FA-49DC-B155-BE0CEF3FE9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16" name="楕円 115">
          <a:extLst>
            <a:ext uri="{FF2B5EF4-FFF2-40B4-BE49-F238E27FC236}">
              <a16:creationId xmlns:a16="http://schemas.microsoft.com/office/drawing/2014/main" id="{8CF4F7EC-F6A5-4137-AB2B-7E0F945B87F1}"/>
            </a:ext>
          </a:extLst>
        </xdr:cNvPr>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13479</xdr:rowOff>
    </xdr:from>
    <xdr:ext cx="469744" cy="259045"/>
    <xdr:sp macro="" textlink="">
      <xdr:nvSpPr>
        <xdr:cNvPr id="117" name="【図書館】&#10;一人当たり面積該当値テキスト">
          <a:extLst>
            <a:ext uri="{FF2B5EF4-FFF2-40B4-BE49-F238E27FC236}">
              <a16:creationId xmlns:a16="http://schemas.microsoft.com/office/drawing/2014/main" id="{66099492-5213-462D-95A1-ED41F1A8EA5C}"/>
            </a:ext>
          </a:extLst>
        </xdr:cNvPr>
        <xdr:cNvSpPr txBox="1"/>
      </xdr:nvSpPr>
      <xdr:spPr>
        <a:xfrm>
          <a:off x="1051560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18" name="楕円 117">
          <a:extLst>
            <a:ext uri="{FF2B5EF4-FFF2-40B4-BE49-F238E27FC236}">
              <a16:creationId xmlns:a16="http://schemas.microsoft.com/office/drawing/2014/main" id="{27E917CD-35A1-4FE0-9605-56882A8BBFDA}"/>
            </a:ext>
          </a:extLst>
        </xdr:cNvPr>
        <xdr:cNvSpPr/>
      </xdr:nvSpPr>
      <xdr:spPr>
        <a:xfrm>
          <a:off x="9588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153924</xdr:rowOff>
    </xdr:to>
    <xdr:cxnSp macro="">
      <xdr:nvCxnSpPr>
        <xdr:cNvPr id="119" name="直線コネクタ 118">
          <a:extLst>
            <a:ext uri="{FF2B5EF4-FFF2-40B4-BE49-F238E27FC236}">
              <a16:creationId xmlns:a16="http://schemas.microsoft.com/office/drawing/2014/main" id="{1AD78BB9-E894-438D-B96A-E95A9CC9EBFC}"/>
            </a:ext>
          </a:extLst>
        </xdr:cNvPr>
        <xdr:cNvCxnSpPr/>
      </xdr:nvCxnSpPr>
      <xdr:spPr>
        <a:xfrm flipV="1">
          <a:off x="9639300" y="700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103124</xdr:rowOff>
    </xdr:from>
    <xdr:to>
      <xdr:col>46</xdr:col>
      <xdr:colOff>38100</xdr:colOff>
      <xdr:row>41</xdr:row>
      <xdr:rowOff>33274</xdr:rowOff>
    </xdr:to>
    <xdr:sp macro="" textlink="">
      <xdr:nvSpPr>
        <xdr:cNvPr id="120" name="楕円 119">
          <a:extLst>
            <a:ext uri="{FF2B5EF4-FFF2-40B4-BE49-F238E27FC236}">
              <a16:creationId xmlns:a16="http://schemas.microsoft.com/office/drawing/2014/main" id="{E99DD4CA-8B62-4189-9E41-97853BA123FD}"/>
            </a:ext>
          </a:extLst>
        </xdr:cNvPr>
        <xdr:cNvSpPr/>
      </xdr:nvSpPr>
      <xdr:spPr>
        <a:xfrm>
          <a:off x="8699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153924</xdr:rowOff>
    </xdr:to>
    <xdr:cxnSp macro="">
      <xdr:nvCxnSpPr>
        <xdr:cNvPr id="121" name="直線コネクタ 120">
          <a:extLst>
            <a:ext uri="{FF2B5EF4-FFF2-40B4-BE49-F238E27FC236}">
              <a16:creationId xmlns:a16="http://schemas.microsoft.com/office/drawing/2014/main" id="{CFEB4191-CE6B-4116-BB53-4BD4F62AB320}"/>
            </a:ext>
          </a:extLst>
        </xdr:cNvPr>
        <xdr:cNvCxnSpPr/>
      </xdr:nvCxnSpPr>
      <xdr:spPr>
        <a:xfrm>
          <a:off x="8750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22" name="n_1aveValue【図書館】&#10;一人当たり面積">
          <a:extLst>
            <a:ext uri="{FF2B5EF4-FFF2-40B4-BE49-F238E27FC236}">
              <a16:creationId xmlns:a16="http://schemas.microsoft.com/office/drawing/2014/main" id="{7D996F53-8CF2-4BF9-A2A0-8C758669F272}"/>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23" name="n_2aveValue【図書館】&#10;一人当たり面積">
          <a:extLst>
            <a:ext uri="{FF2B5EF4-FFF2-40B4-BE49-F238E27FC236}">
              <a16:creationId xmlns:a16="http://schemas.microsoft.com/office/drawing/2014/main" id="{650430E0-F38D-44A7-910C-D7C32E58377E}"/>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24401</xdr:rowOff>
    </xdr:from>
    <xdr:ext cx="469744" cy="259045"/>
    <xdr:sp macro="" textlink="">
      <xdr:nvSpPr>
        <xdr:cNvPr id="124" name="n_1mainValue【図書館】&#10;一人当たり面積">
          <a:extLst>
            <a:ext uri="{FF2B5EF4-FFF2-40B4-BE49-F238E27FC236}">
              <a16:creationId xmlns:a16="http://schemas.microsoft.com/office/drawing/2014/main" id="{837CFE29-8D2D-4965-A931-AAF31513740C}"/>
            </a:ext>
          </a:extLst>
        </xdr:cNvPr>
        <xdr:cNvSpPr txBox="1"/>
      </xdr:nvSpPr>
      <xdr:spPr>
        <a:xfrm>
          <a:off x="9391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24401</xdr:rowOff>
    </xdr:from>
    <xdr:ext cx="469744" cy="259045"/>
    <xdr:sp macro="" textlink="">
      <xdr:nvSpPr>
        <xdr:cNvPr id="125" name="n_2mainValue【図書館】&#10;一人当たり面積">
          <a:extLst>
            <a:ext uri="{FF2B5EF4-FFF2-40B4-BE49-F238E27FC236}">
              <a16:creationId xmlns:a16="http://schemas.microsoft.com/office/drawing/2014/main" id="{8E102C11-5D26-4547-A240-A3B5E73FFFD8}"/>
            </a:ext>
          </a:extLst>
        </xdr:cNvPr>
        <xdr:cNvSpPr txBox="1"/>
      </xdr:nvSpPr>
      <xdr:spPr>
        <a:xfrm>
          <a:off x="8515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9CE4B08-0686-4883-90D0-01BDC5EDF6E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DAE3CF03-4B50-43C9-A594-4E9B853C25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28D06B85-3B71-4974-A87F-8B95DB21D7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406BA9EE-394D-4574-841E-D84245206B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CE6A5F77-924E-42B9-80B2-08F4B04EA6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D36FC2D2-64DB-4C84-A5FC-52BFB6B0C0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10635C98-4D46-47D4-A480-3D7A2FC2A9C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90A74C82-8139-4C65-BC05-3070ED34FA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A7E52233-BE0F-40B8-A526-9DFD986264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EBE5FFF0-B38F-423C-89E2-E5F65C105D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E4ABFCAB-75FA-4190-B5B3-D8651A9F61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a:extLst>
            <a:ext uri="{FF2B5EF4-FFF2-40B4-BE49-F238E27FC236}">
              <a16:creationId xmlns:a16="http://schemas.microsoft.com/office/drawing/2014/main" id="{BD0A32D0-9938-4A83-9BEC-6916CAC41D43}"/>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D91815AB-8712-42A3-9330-793673E5E4A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AAAAA708-566B-41E6-971B-BA3816D118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B9E30CF2-7817-4638-80D6-7CAE656972F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1CA8C4E3-8154-4423-93D7-33B4EABEF2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5CF4E56F-99A1-4355-BCD0-E44A1B7478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B5BF1F40-23AC-4DCB-A338-7CFF32712FC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19B23804-EC63-4F8A-B92C-12BB727DFD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99078C01-2AEC-4B8D-8624-628CFDBE55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276DF9F5-164B-43A3-8EF8-6D27A4F0567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2D461D80-3947-4904-B7A7-BFD54B30E6E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a:extLst>
            <a:ext uri="{FF2B5EF4-FFF2-40B4-BE49-F238E27FC236}">
              <a16:creationId xmlns:a16="http://schemas.microsoft.com/office/drawing/2014/main" id="{64C322CA-F43E-4B11-8B30-CC74FD2D3C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9" name="直線コネクタ 148">
          <a:extLst>
            <a:ext uri="{FF2B5EF4-FFF2-40B4-BE49-F238E27FC236}">
              <a16:creationId xmlns:a16="http://schemas.microsoft.com/office/drawing/2014/main" id="{D5CD49BE-309A-4A15-986B-984DDFF1AFFE}"/>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0" name="【体育館・プール】&#10;有形固定資産減価償却率最小値テキスト">
          <a:extLst>
            <a:ext uri="{FF2B5EF4-FFF2-40B4-BE49-F238E27FC236}">
              <a16:creationId xmlns:a16="http://schemas.microsoft.com/office/drawing/2014/main" id="{DC762958-18B1-4BBC-9392-12B57757FE0F}"/>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1" name="直線コネクタ 150">
          <a:extLst>
            <a:ext uri="{FF2B5EF4-FFF2-40B4-BE49-F238E27FC236}">
              <a16:creationId xmlns:a16="http://schemas.microsoft.com/office/drawing/2014/main" id="{B521688D-5ACA-4CA2-9F7C-536663660356}"/>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52" name="【体育館・プール】&#10;有形固定資産減価償却率最大値テキスト">
          <a:extLst>
            <a:ext uri="{FF2B5EF4-FFF2-40B4-BE49-F238E27FC236}">
              <a16:creationId xmlns:a16="http://schemas.microsoft.com/office/drawing/2014/main" id="{6FCE8CB0-1A54-47CF-B56F-32E795D4267B}"/>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53" name="直線コネクタ 152">
          <a:extLst>
            <a:ext uri="{FF2B5EF4-FFF2-40B4-BE49-F238E27FC236}">
              <a16:creationId xmlns:a16="http://schemas.microsoft.com/office/drawing/2014/main" id="{6867094D-CD13-4020-872D-0B62FE376894}"/>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54" name="【体育館・プール】&#10;有形固定資産減価償却率平均値テキスト">
          <a:extLst>
            <a:ext uri="{FF2B5EF4-FFF2-40B4-BE49-F238E27FC236}">
              <a16:creationId xmlns:a16="http://schemas.microsoft.com/office/drawing/2014/main" id="{42F88A69-CEFD-4B3F-BCA2-A84BD5A881C3}"/>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55" name="フローチャート: 判断 154">
          <a:extLst>
            <a:ext uri="{FF2B5EF4-FFF2-40B4-BE49-F238E27FC236}">
              <a16:creationId xmlns:a16="http://schemas.microsoft.com/office/drawing/2014/main" id="{A42D0155-377A-4D6D-B996-7FB04DC52CDB}"/>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6" name="フローチャート: 判断 155">
          <a:extLst>
            <a:ext uri="{FF2B5EF4-FFF2-40B4-BE49-F238E27FC236}">
              <a16:creationId xmlns:a16="http://schemas.microsoft.com/office/drawing/2014/main" id="{B74DD8BE-4D96-4314-8AC8-9BBA8C532F30}"/>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a:extLst>
            <a:ext uri="{FF2B5EF4-FFF2-40B4-BE49-F238E27FC236}">
              <a16:creationId xmlns:a16="http://schemas.microsoft.com/office/drawing/2014/main" id="{CC20DC18-5BFF-42A5-9977-A307446BC6F1}"/>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E25F900-7C97-4F1E-B07D-8E6C051F02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AC5898A-8B63-45CD-967C-37A88855CD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18CB077-ABE7-463F-AF4A-E72584B74F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DD740F1-2769-46AF-A807-CFCBAF7B0F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79688F6-4560-4605-A3C7-AABEA235C5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69215</xdr:rowOff>
    </xdr:from>
    <xdr:to>
      <xdr:col>24</xdr:col>
      <xdr:colOff>114300</xdr:colOff>
      <xdr:row>56</xdr:row>
      <xdr:rowOff>170815</xdr:rowOff>
    </xdr:to>
    <xdr:sp macro="" textlink="">
      <xdr:nvSpPr>
        <xdr:cNvPr id="163" name="楕円 162">
          <a:extLst>
            <a:ext uri="{FF2B5EF4-FFF2-40B4-BE49-F238E27FC236}">
              <a16:creationId xmlns:a16="http://schemas.microsoft.com/office/drawing/2014/main" id="{AF79D3E1-52AB-434B-8E22-A1FE936EC746}"/>
            </a:ext>
          </a:extLst>
        </xdr:cNvPr>
        <xdr:cNvSpPr/>
      </xdr:nvSpPr>
      <xdr:spPr>
        <a:xfrm>
          <a:off x="4584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92092</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E0D9F089-0D18-4582-8ECD-419F4D775B24}"/>
            </a:ext>
          </a:extLst>
        </xdr:cNvPr>
        <xdr:cNvSpPr txBox="1"/>
      </xdr:nvSpPr>
      <xdr:spPr>
        <a:xfrm>
          <a:off x="4673600"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65" name="楕円 164">
          <a:extLst>
            <a:ext uri="{FF2B5EF4-FFF2-40B4-BE49-F238E27FC236}">
              <a16:creationId xmlns:a16="http://schemas.microsoft.com/office/drawing/2014/main" id="{80B2EB52-F5F5-44B2-B620-85C00FCD76A7}"/>
            </a:ext>
          </a:extLst>
        </xdr:cNvPr>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120015</xdr:rowOff>
    </xdr:from>
    <xdr:to>
      <xdr:col>24</xdr:col>
      <xdr:colOff>63500</xdr:colOff>
      <xdr:row>56</xdr:row>
      <xdr:rowOff>160020</xdr:rowOff>
    </xdr:to>
    <xdr:cxnSp macro="">
      <xdr:nvCxnSpPr>
        <xdr:cNvPr id="166" name="直線コネクタ 165">
          <a:extLst>
            <a:ext uri="{FF2B5EF4-FFF2-40B4-BE49-F238E27FC236}">
              <a16:creationId xmlns:a16="http://schemas.microsoft.com/office/drawing/2014/main" id="{552B7617-009C-4F04-B974-BC632FB923ED}"/>
            </a:ext>
          </a:extLst>
        </xdr:cNvPr>
        <xdr:cNvCxnSpPr/>
      </xdr:nvCxnSpPr>
      <xdr:spPr>
        <a:xfrm flipV="1">
          <a:off x="3797300" y="97212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67" name="楕円 166">
          <a:extLst>
            <a:ext uri="{FF2B5EF4-FFF2-40B4-BE49-F238E27FC236}">
              <a16:creationId xmlns:a16="http://schemas.microsoft.com/office/drawing/2014/main" id="{62763756-160C-4F28-AAD7-9BE18ECAA29D}"/>
            </a:ext>
          </a:extLst>
        </xdr:cNvPr>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28575</xdr:rowOff>
    </xdr:to>
    <xdr:cxnSp macro="">
      <xdr:nvCxnSpPr>
        <xdr:cNvPr id="168" name="直線コネクタ 167">
          <a:extLst>
            <a:ext uri="{FF2B5EF4-FFF2-40B4-BE49-F238E27FC236}">
              <a16:creationId xmlns:a16="http://schemas.microsoft.com/office/drawing/2014/main" id="{1CC303DB-A4BE-4C9B-BF45-31F7E6E33D43}"/>
            </a:ext>
          </a:extLst>
        </xdr:cNvPr>
        <xdr:cNvCxnSpPr/>
      </xdr:nvCxnSpPr>
      <xdr:spPr>
        <a:xfrm flipV="1">
          <a:off x="2908300" y="9761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161942</xdr:rowOff>
    </xdr:from>
    <xdr:ext cx="405111" cy="259045"/>
    <xdr:sp macro="" textlink="">
      <xdr:nvSpPr>
        <xdr:cNvPr id="169" name="n_1aveValue【体育館・プール】&#10;有形固定資産減価償却率">
          <a:extLst>
            <a:ext uri="{FF2B5EF4-FFF2-40B4-BE49-F238E27FC236}">
              <a16:creationId xmlns:a16="http://schemas.microsoft.com/office/drawing/2014/main" id="{6D561186-E9D3-46BE-909C-77E2FF996EB7}"/>
            </a:ext>
          </a:extLst>
        </xdr:cNvPr>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70" name="n_2aveValue【体育館・プール】&#10;有形固定資産減価償却率">
          <a:extLst>
            <a:ext uri="{FF2B5EF4-FFF2-40B4-BE49-F238E27FC236}">
              <a16:creationId xmlns:a16="http://schemas.microsoft.com/office/drawing/2014/main" id="{2180CD3C-870F-4A7C-9ABC-2A7CB69DE7AF}"/>
            </a:ext>
          </a:extLst>
        </xdr:cNvPr>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71" name="n_1mainValue【体育館・プール】&#10;有形固定資産減価償却率">
          <a:extLst>
            <a:ext uri="{FF2B5EF4-FFF2-40B4-BE49-F238E27FC236}">
              <a16:creationId xmlns:a16="http://schemas.microsoft.com/office/drawing/2014/main" id="{B99E3E05-A9C3-43CE-9262-3C6210E103E0}"/>
            </a:ext>
          </a:extLst>
        </xdr:cNvPr>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72" name="n_2mainValue【体育館・プール】&#10;有形固定資産減価償却率">
          <a:extLst>
            <a:ext uri="{FF2B5EF4-FFF2-40B4-BE49-F238E27FC236}">
              <a16:creationId xmlns:a16="http://schemas.microsoft.com/office/drawing/2014/main" id="{CBA893F6-C1D7-45E5-B8B6-6E7A779688AE}"/>
            </a:ext>
          </a:extLst>
        </xdr:cNvPr>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68AAF794-0BDE-486A-A5DE-54630353D8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249996B9-CFB8-42C7-AA96-0EC001A924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78BBEC16-1C95-428F-BFFA-056B90F1D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FF787B44-71F2-4D4E-A884-75F630917D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1ABF00C4-61E6-497E-BF8C-7FFDC4BF37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AE9A2331-14BA-4540-8A5D-5B11D10F2E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4FF7176B-1012-4CF8-BA14-C298F6DB76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C72D59D4-CF0B-4329-B794-E02E100ABE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E100A4ED-3BE4-4172-8811-169EC12E44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E51989EC-AE98-44F9-815A-DEB029E622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a:extLst>
            <a:ext uri="{FF2B5EF4-FFF2-40B4-BE49-F238E27FC236}">
              <a16:creationId xmlns:a16="http://schemas.microsoft.com/office/drawing/2014/main" id="{BF861F88-7023-4DE2-A9FA-C08AD4EEAF6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a:extLst>
            <a:ext uri="{FF2B5EF4-FFF2-40B4-BE49-F238E27FC236}">
              <a16:creationId xmlns:a16="http://schemas.microsoft.com/office/drawing/2014/main" id="{A1F4B6E7-3B9E-43FF-9582-DE06DD1A07E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a:extLst>
            <a:ext uri="{FF2B5EF4-FFF2-40B4-BE49-F238E27FC236}">
              <a16:creationId xmlns:a16="http://schemas.microsoft.com/office/drawing/2014/main" id="{593F8DC9-F2EF-4BE8-B089-FE5BDC68E58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a:extLst>
            <a:ext uri="{FF2B5EF4-FFF2-40B4-BE49-F238E27FC236}">
              <a16:creationId xmlns:a16="http://schemas.microsoft.com/office/drawing/2014/main" id="{9245262E-9975-46D3-9824-2C7844CB9A4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a:extLst>
            <a:ext uri="{FF2B5EF4-FFF2-40B4-BE49-F238E27FC236}">
              <a16:creationId xmlns:a16="http://schemas.microsoft.com/office/drawing/2014/main" id="{163D6A37-F272-4009-9165-021E283F3D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a:extLst>
            <a:ext uri="{FF2B5EF4-FFF2-40B4-BE49-F238E27FC236}">
              <a16:creationId xmlns:a16="http://schemas.microsoft.com/office/drawing/2014/main" id="{D02CD1F0-7695-4B00-9A3E-74A8E132DDC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a:extLst>
            <a:ext uri="{FF2B5EF4-FFF2-40B4-BE49-F238E27FC236}">
              <a16:creationId xmlns:a16="http://schemas.microsoft.com/office/drawing/2014/main" id="{F76C3C18-0EFD-487B-A11C-12C2142A3B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a:extLst>
            <a:ext uri="{FF2B5EF4-FFF2-40B4-BE49-F238E27FC236}">
              <a16:creationId xmlns:a16="http://schemas.microsoft.com/office/drawing/2014/main" id="{CC85E1FE-03B7-4486-B247-B5095BAB62D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a:extLst>
            <a:ext uri="{FF2B5EF4-FFF2-40B4-BE49-F238E27FC236}">
              <a16:creationId xmlns:a16="http://schemas.microsoft.com/office/drawing/2014/main" id="{B2BE1E40-614F-469A-A1F5-FD3AEFBC4DA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a:extLst>
            <a:ext uri="{FF2B5EF4-FFF2-40B4-BE49-F238E27FC236}">
              <a16:creationId xmlns:a16="http://schemas.microsoft.com/office/drawing/2014/main" id="{10391365-4B4C-4056-8915-5660CE0B325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a:extLst>
            <a:ext uri="{FF2B5EF4-FFF2-40B4-BE49-F238E27FC236}">
              <a16:creationId xmlns:a16="http://schemas.microsoft.com/office/drawing/2014/main" id="{5D7E5911-A9DE-4C41-8488-0CF12A4303A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a:extLst>
            <a:ext uri="{FF2B5EF4-FFF2-40B4-BE49-F238E27FC236}">
              <a16:creationId xmlns:a16="http://schemas.microsoft.com/office/drawing/2014/main" id="{E84A1F72-BDA6-4941-B348-9384FD1CB19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F3A601FD-EE7C-4E0D-BDF7-3F56398936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34DDBD15-83E3-4704-AFB8-A1493AF1F1C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A99B26FB-F356-4D91-994E-F946F39C33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98" name="直線コネクタ 197">
          <a:extLst>
            <a:ext uri="{FF2B5EF4-FFF2-40B4-BE49-F238E27FC236}">
              <a16:creationId xmlns:a16="http://schemas.microsoft.com/office/drawing/2014/main" id="{552DE015-7FBB-4CAD-9215-1656BAE32D16}"/>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9" name="【体育館・プール】&#10;一人当たり面積最小値テキスト">
          <a:extLst>
            <a:ext uri="{FF2B5EF4-FFF2-40B4-BE49-F238E27FC236}">
              <a16:creationId xmlns:a16="http://schemas.microsoft.com/office/drawing/2014/main" id="{4E757073-14A1-4187-B7C5-FB3825F53D9B}"/>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200" name="直線コネクタ 199">
          <a:extLst>
            <a:ext uri="{FF2B5EF4-FFF2-40B4-BE49-F238E27FC236}">
              <a16:creationId xmlns:a16="http://schemas.microsoft.com/office/drawing/2014/main" id="{87E1A6A6-29FE-4B73-B022-CFB7C9FF4140}"/>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201" name="【体育館・プール】&#10;一人当たり面積最大値テキスト">
          <a:extLst>
            <a:ext uri="{FF2B5EF4-FFF2-40B4-BE49-F238E27FC236}">
              <a16:creationId xmlns:a16="http://schemas.microsoft.com/office/drawing/2014/main" id="{0DD36533-648F-471B-BC12-AD2BE0D59404}"/>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202" name="直線コネクタ 201">
          <a:extLst>
            <a:ext uri="{FF2B5EF4-FFF2-40B4-BE49-F238E27FC236}">
              <a16:creationId xmlns:a16="http://schemas.microsoft.com/office/drawing/2014/main" id="{5BC12EB4-2E05-4A63-960B-4D1A5870034C}"/>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203" name="【体育館・プール】&#10;一人当たり面積平均値テキスト">
          <a:extLst>
            <a:ext uri="{FF2B5EF4-FFF2-40B4-BE49-F238E27FC236}">
              <a16:creationId xmlns:a16="http://schemas.microsoft.com/office/drawing/2014/main" id="{02C43FCD-3335-497A-9654-7661753BC125}"/>
            </a:ext>
          </a:extLst>
        </xdr:cNvPr>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204" name="フローチャート: 判断 203">
          <a:extLst>
            <a:ext uri="{FF2B5EF4-FFF2-40B4-BE49-F238E27FC236}">
              <a16:creationId xmlns:a16="http://schemas.microsoft.com/office/drawing/2014/main" id="{CEC876CA-4E89-4904-9F2B-78B8E1873965}"/>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205" name="フローチャート: 判断 204">
          <a:extLst>
            <a:ext uri="{FF2B5EF4-FFF2-40B4-BE49-F238E27FC236}">
              <a16:creationId xmlns:a16="http://schemas.microsoft.com/office/drawing/2014/main" id="{42F89104-5AFA-4401-B5CF-4244D7B0FE11}"/>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66766</xdr:rowOff>
    </xdr:from>
    <xdr:to>
      <xdr:col>46</xdr:col>
      <xdr:colOff>38100</xdr:colOff>
      <xdr:row>61</xdr:row>
      <xdr:rowOff>168366</xdr:rowOff>
    </xdr:to>
    <xdr:sp macro="" textlink="">
      <xdr:nvSpPr>
        <xdr:cNvPr id="206" name="フローチャート: 判断 205">
          <a:extLst>
            <a:ext uri="{FF2B5EF4-FFF2-40B4-BE49-F238E27FC236}">
              <a16:creationId xmlns:a16="http://schemas.microsoft.com/office/drawing/2014/main" id="{FCC5DCC5-EFDB-4719-BC4E-1C41A72A64A1}"/>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265EF70-B65B-407B-A957-431A85CA63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3BF8F52-9F41-4930-8F3D-14D97BFFB90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0C4E96C-203D-41B0-A1A8-6AF6C3EA8D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D284ACF-FDCB-41C8-9DF3-EF3D4E5F2E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465E91E-61DA-4BCE-8E6D-2B9F74F114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96157</xdr:rowOff>
    </xdr:from>
    <xdr:to>
      <xdr:col>55</xdr:col>
      <xdr:colOff>50800</xdr:colOff>
      <xdr:row>61</xdr:row>
      <xdr:rowOff>26307</xdr:rowOff>
    </xdr:to>
    <xdr:sp macro="" textlink="">
      <xdr:nvSpPr>
        <xdr:cNvPr id="212" name="楕円 211">
          <a:extLst>
            <a:ext uri="{FF2B5EF4-FFF2-40B4-BE49-F238E27FC236}">
              <a16:creationId xmlns:a16="http://schemas.microsoft.com/office/drawing/2014/main" id="{3CC58075-0148-4BBB-B373-FE641B5177A9}"/>
            </a:ext>
          </a:extLst>
        </xdr:cNvPr>
        <xdr:cNvSpPr/>
      </xdr:nvSpPr>
      <xdr:spPr>
        <a:xfrm>
          <a:off x="104267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119034</xdr:rowOff>
    </xdr:from>
    <xdr:ext cx="469744" cy="259045"/>
    <xdr:sp macro="" textlink="">
      <xdr:nvSpPr>
        <xdr:cNvPr id="213" name="【体育館・プール】&#10;一人当たり面積該当値テキスト">
          <a:extLst>
            <a:ext uri="{FF2B5EF4-FFF2-40B4-BE49-F238E27FC236}">
              <a16:creationId xmlns:a16="http://schemas.microsoft.com/office/drawing/2014/main" id="{76621926-625F-4047-AABC-CDC9F8496E95}"/>
            </a:ext>
          </a:extLst>
        </xdr:cNvPr>
        <xdr:cNvSpPr txBox="1"/>
      </xdr:nvSpPr>
      <xdr:spPr>
        <a:xfrm>
          <a:off x="10515600" y="102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112485</xdr:rowOff>
    </xdr:from>
    <xdr:to>
      <xdr:col>50</xdr:col>
      <xdr:colOff>165100</xdr:colOff>
      <xdr:row>61</xdr:row>
      <xdr:rowOff>42635</xdr:rowOff>
    </xdr:to>
    <xdr:sp macro="" textlink="">
      <xdr:nvSpPr>
        <xdr:cNvPr id="214" name="楕円 213">
          <a:extLst>
            <a:ext uri="{FF2B5EF4-FFF2-40B4-BE49-F238E27FC236}">
              <a16:creationId xmlns:a16="http://schemas.microsoft.com/office/drawing/2014/main" id="{F376286A-26C3-4DA8-89E9-A6908EE0A777}"/>
            </a:ext>
          </a:extLst>
        </xdr:cNvPr>
        <xdr:cNvSpPr/>
      </xdr:nvSpPr>
      <xdr:spPr>
        <a:xfrm>
          <a:off x="958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146957</xdr:rowOff>
    </xdr:from>
    <xdr:to>
      <xdr:col>55</xdr:col>
      <xdr:colOff>0</xdr:colOff>
      <xdr:row>60</xdr:row>
      <xdr:rowOff>163285</xdr:rowOff>
    </xdr:to>
    <xdr:cxnSp macro="">
      <xdr:nvCxnSpPr>
        <xdr:cNvPr id="215" name="直線コネクタ 214">
          <a:extLst>
            <a:ext uri="{FF2B5EF4-FFF2-40B4-BE49-F238E27FC236}">
              <a16:creationId xmlns:a16="http://schemas.microsoft.com/office/drawing/2014/main" id="{B0D5ADA2-FAB9-4585-92C8-BDE54835069D}"/>
            </a:ext>
          </a:extLst>
        </xdr:cNvPr>
        <xdr:cNvCxnSpPr/>
      </xdr:nvCxnSpPr>
      <xdr:spPr>
        <a:xfrm flipV="1">
          <a:off x="9639300" y="10433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125549</xdr:rowOff>
    </xdr:from>
    <xdr:to>
      <xdr:col>46</xdr:col>
      <xdr:colOff>38100</xdr:colOff>
      <xdr:row>61</xdr:row>
      <xdr:rowOff>55699</xdr:rowOff>
    </xdr:to>
    <xdr:sp macro="" textlink="">
      <xdr:nvSpPr>
        <xdr:cNvPr id="216" name="楕円 215">
          <a:extLst>
            <a:ext uri="{FF2B5EF4-FFF2-40B4-BE49-F238E27FC236}">
              <a16:creationId xmlns:a16="http://schemas.microsoft.com/office/drawing/2014/main" id="{F7A3BBDB-CE77-41CB-BA70-F36897AFCBAA}"/>
            </a:ext>
          </a:extLst>
        </xdr:cNvPr>
        <xdr:cNvSpPr/>
      </xdr:nvSpPr>
      <xdr:spPr>
        <a:xfrm>
          <a:off x="869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163285</xdr:rowOff>
    </xdr:from>
    <xdr:to>
      <xdr:col>50</xdr:col>
      <xdr:colOff>114300</xdr:colOff>
      <xdr:row>61</xdr:row>
      <xdr:rowOff>4899</xdr:rowOff>
    </xdr:to>
    <xdr:cxnSp macro="">
      <xdr:nvCxnSpPr>
        <xdr:cNvPr id="217" name="直線コネクタ 216">
          <a:extLst>
            <a:ext uri="{FF2B5EF4-FFF2-40B4-BE49-F238E27FC236}">
              <a16:creationId xmlns:a16="http://schemas.microsoft.com/office/drawing/2014/main" id="{5F5D52D0-800D-4899-A8D6-B4E9D15D2039}"/>
            </a:ext>
          </a:extLst>
        </xdr:cNvPr>
        <xdr:cNvCxnSpPr/>
      </xdr:nvCxnSpPr>
      <xdr:spPr>
        <a:xfrm flipV="1">
          <a:off x="8750300" y="104502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18" name="n_1aveValue【体育館・プール】&#10;一人当たり面積">
          <a:extLst>
            <a:ext uri="{FF2B5EF4-FFF2-40B4-BE49-F238E27FC236}">
              <a16:creationId xmlns:a16="http://schemas.microsoft.com/office/drawing/2014/main" id="{6B8FA0A3-730D-4517-8827-549A133A0A2E}"/>
            </a:ext>
          </a:extLst>
        </xdr:cNvPr>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159493</xdr:rowOff>
    </xdr:from>
    <xdr:ext cx="469744" cy="259045"/>
    <xdr:sp macro="" textlink="">
      <xdr:nvSpPr>
        <xdr:cNvPr id="219" name="n_2aveValue【体育館・プール】&#10;一人当たり面積">
          <a:extLst>
            <a:ext uri="{FF2B5EF4-FFF2-40B4-BE49-F238E27FC236}">
              <a16:creationId xmlns:a16="http://schemas.microsoft.com/office/drawing/2014/main" id="{74034DC3-4F36-43BC-8D28-38D75429FE42}"/>
            </a:ext>
          </a:extLst>
        </xdr:cNvPr>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59162</xdr:rowOff>
    </xdr:from>
    <xdr:ext cx="469744" cy="259045"/>
    <xdr:sp macro="" textlink="">
      <xdr:nvSpPr>
        <xdr:cNvPr id="220" name="n_1mainValue【体育館・プール】&#10;一人当たり面積">
          <a:extLst>
            <a:ext uri="{FF2B5EF4-FFF2-40B4-BE49-F238E27FC236}">
              <a16:creationId xmlns:a16="http://schemas.microsoft.com/office/drawing/2014/main" id="{C3FB08CE-6DD7-4DF4-BEC9-B69FC0251B14}"/>
            </a:ext>
          </a:extLst>
        </xdr:cNvPr>
        <xdr:cNvSpPr txBox="1"/>
      </xdr:nvSpPr>
      <xdr:spPr>
        <a:xfrm>
          <a:off x="9391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72226</xdr:rowOff>
    </xdr:from>
    <xdr:ext cx="469744" cy="259045"/>
    <xdr:sp macro="" textlink="">
      <xdr:nvSpPr>
        <xdr:cNvPr id="221" name="n_2mainValue【体育館・プール】&#10;一人当たり面積">
          <a:extLst>
            <a:ext uri="{FF2B5EF4-FFF2-40B4-BE49-F238E27FC236}">
              <a16:creationId xmlns:a16="http://schemas.microsoft.com/office/drawing/2014/main" id="{51281355-D855-478B-9949-76F85DC75308}"/>
            </a:ext>
          </a:extLst>
        </xdr:cNvPr>
        <xdr:cNvSpPr txBox="1"/>
      </xdr:nvSpPr>
      <xdr:spPr>
        <a:xfrm>
          <a:off x="85154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D1560C4C-E57F-4CA7-A5BC-77C6DFAFAB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F2D29F47-9142-4736-B4FF-AB2AB350B3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DFD95262-AB5B-44EE-BFE8-68AB3EB405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A8D3118C-9125-4FED-85FF-CCE5C84B71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675BAA83-0B01-47DA-8E91-FB6A6B5B32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7241E964-C7A3-4DEF-8E57-A944975FCB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2280AF57-453A-4ED8-B787-5D03E17BCB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D2550D1B-9BB7-4461-B476-40EF542515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DC75FF87-7583-44B6-B5BE-FED614103D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51212ED9-C696-419E-B2FC-FC77FA1231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a:extLst>
            <a:ext uri="{FF2B5EF4-FFF2-40B4-BE49-F238E27FC236}">
              <a16:creationId xmlns:a16="http://schemas.microsoft.com/office/drawing/2014/main" id="{84540680-5D20-4B8E-8871-E6AA7B3493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a:extLst>
            <a:ext uri="{FF2B5EF4-FFF2-40B4-BE49-F238E27FC236}">
              <a16:creationId xmlns:a16="http://schemas.microsoft.com/office/drawing/2014/main" id="{D1EF8BEE-8028-450B-B865-570BD820C3B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a:extLst>
            <a:ext uri="{FF2B5EF4-FFF2-40B4-BE49-F238E27FC236}">
              <a16:creationId xmlns:a16="http://schemas.microsoft.com/office/drawing/2014/main" id="{0DB3C720-2BDC-4867-8438-7D55680B2D4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a:extLst>
            <a:ext uri="{FF2B5EF4-FFF2-40B4-BE49-F238E27FC236}">
              <a16:creationId xmlns:a16="http://schemas.microsoft.com/office/drawing/2014/main" id="{3EADC0CF-61A5-4CFE-8CCD-9929C6B75C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a:extLst>
            <a:ext uri="{FF2B5EF4-FFF2-40B4-BE49-F238E27FC236}">
              <a16:creationId xmlns:a16="http://schemas.microsoft.com/office/drawing/2014/main" id="{F9828FBE-21C3-4DF8-9B87-44AD126DAC5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a:extLst>
            <a:ext uri="{FF2B5EF4-FFF2-40B4-BE49-F238E27FC236}">
              <a16:creationId xmlns:a16="http://schemas.microsoft.com/office/drawing/2014/main" id="{3A78808E-7B07-4F18-8528-B3F28D452B5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a:extLst>
            <a:ext uri="{FF2B5EF4-FFF2-40B4-BE49-F238E27FC236}">
              <a16:creationId xmlns:a16="http://schemas.microsoft.com/office/drawing/2014/main" id="{35A531BB-4360-4E3A-A365-45B0497EDCD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a:extLst>
            <a:ext uri="{FF2B5EF4-FFF2-40B4-BE49-F238E27FC236}">
              <a16:creationId xmlns:a16="http://schemas.microsoft.com/office/drawing/2014/main" id="{9CEB3A08-DD47-4305-A18D-633672D57B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a:extLst>
            <a:ext uri="{FF2B5EF4-FFF2-40B4-BE49-F238E27FC236}">
              <a16:creationId xmlns:a16="http://schemas.microsoft.com/office/drawing/2014/main" id="{87C63E58-B129-42BA-B08C-C120A4945B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a:extLst>
            <a:ext uri="{FF2B5EF4-FFF2-40B4-BE49-F238E27FC236}">
              <a16:creationId xmlns:a16="http://schemas.microsoft.com/office/drawing/2014/main" id="{39654A8A-068F-4D4D-A4E8-73F001BDE7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a:extLst>
            <a:ext uri="{FF2B5EF4-FFF2-40B4-BE49-F238E27FC236}">
              <a16:creationId xmlns:a16="http://schemas.microsoft.com/office/drawing/2014/main" id="{9CFD34B4-8AD8-41AC-B629-279C994CA20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EC37CD24-2142-417F-B97D-1B334C63F91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379A80A9-4173-4741-9F4C-97C81AF506C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C5018BAD-DA7E-4911-BE28-082D77A117D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2E05B514-8A79-465E-A115-D4754BBDDA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47" name="直線コネクタ 246">
          <a:extLst>
            <a:ext uri="{FF2B5EF4-FFF2-40B4-BE49-F238E27FC236}">
              <a16:creationId xmlns:a16="http://schemas.microsoft.com/office/drawing/2014/main" id="{55303630-1A65-4433-910C-CCDF00F8C02F}"/>
            </a:ext>
          </a:extLst>
        </xdr:cNvPr>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775D91-FA6E-4D43-9F12-2D905C7151C5}"/>
            </a:ext>
          </a:extLst>
        </xdr:cNvPr>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49" name="直線コネクタ 248">
          <a:extLst>
            <a:ext uri="{FF2B5EF4-FFF2-40B4-BE49-F238E27FC236}">
              <a16:creationId xmlns:a16="http://schemas.microsoft.com/office/drawing/2014/main" id="{874FDC6B-6D04-4F63-9DEC-43B754879E0D}"/>
            </a:ext>
          </a:extLst>
        </xdr:cNvPr>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CAEA0566-F182-4592-8AC1-F27BC0C5CD1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1" name="直線コネクタ 250">
          <a:extLst>
            <a:ext uri="{FF2B5EF4-FFF2-40B4-BE49-F238E27FC236}">
              <a16:creationId xmlns:a16="http://schemas.microsoft.com/office/drawing/2014/main" id="{93328563-5CFE-4AC0-AAD5-5815D3D6BA7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5346C0B0-FF2D-47BE-ABB9-2E26F32F8610}"/>
            </a:ext>
          </a:extLst>
        </xdr:cNvPr>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53" name="フローチャート: 判断 252">
          <a:extLst>
            <a:ext uri="{FF2B5EF4-FFF2-40B4-BE49-F238E27FC236}">
              <a16:creationId xmlns:a16="http://schemas.microsoft.com/office/drawing/2014/main" id="{08FA9394-FCBA-42C6-ADCB-2ED1D42AC59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54" name="フローチャート: 判断 253">
          <a:extLst>
            <a:ext uri="{FF2B5EF4-FFF2-40B4-BE49-F238E27FC236}">
              <a16:creationId xmlns:a16="http://schemas.microsoft.com/office/drawing/2014/main" id="{39E4F3CC-69F7-4C6C-8D6F-9C69D9E98BA4}"/>
            </a:ext>
          </a:extLst>
        </xdr:cNvPr>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55" name="フローチャート: 判断 254">
          <a:extLst>
            <a:ext uri="{FF2B5EF4-FFF2-40B4-BE49-F238E27FC236}">
              <a16:creationId xmlns:a16="http://schemas.microsoft.com/office/drawing/2014/main" id="{53D9431B-7F24-4CA1-927E-AD8288F7DEC7}"/>
            </a:ext>
          </a:extLst>
        </xdr:cNvPr>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50A7E30-6537-41FE-918B-6F093DD3C6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79E3B56-0A76-419E-948D-360FF7F1E44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A03F36D-E0CF-4703-B5B3-3E42E060C2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13D7AF0-0081-40EA-9086-46C9E989EF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E10734E-35C5-4982-8836-1861A4D331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261" name="楕円 260">
          <a:extLst>
            <a:ext uri="{FF2B5EF4-FFF2-40B4-BE49-F238E27FC236}">
              <a16:creationId xmlns:a16="http://schemas.microsoft.com/office/drawing/2014/main" id="{E044BF83-F267-4FC7-804B-C59BD96A4899}"/>
            </a:ext>
          </a:extLst>
        </xdr:cNvPr>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18341</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503EC374-FD74-4C75-9287-D20BFF621F51}"/>
            </a:ext>
          </a:extLst>
        </xdr:cNvPr>
        <xdr:cNvSpPr txBox="1"/>
      </xdr:nvSpPr>
      <xdr:spPr>
        <a:xfrm>
          <a:off x="4673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75474</xdr:rowOff>
    </xdr:from>
    <xdr:to>
      <xdr:col>20</xdr:col>
      <xdr:colOff>38100</xdr:colOff>
      <xdr:row>82</xdr:row>
      <xdr:rowOff>5624</xdr:rowOff>
    </xdr:to>
    <xdr:sp macro="" textlink="">
      <xdr:nvSpPr>
        <xdr:cNvPr id="263" name="楕円 262">
          <a:extLst>
            <a:ext uri="{FF2B5EF4-FFF2-40B4-BE49-F238E27FC236}">
              <a16:creationId xmlns:a16="http://schemas.microsoft.com/office/drawing/2014/main" id="{033CAE6E-C2B8-4D55-9A94-396DD0ED03AC}"/>
            </a:ext>
          </a:extLst>
        </xdr:cNvPr>
        <xdr:cNvSpPr/>
      </xdr:nvSpPr>
      <xdr:spPr>
        <a:xfrm>
          <a:off x="3746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81</xdr:row>
      <xdr:rowOff>126274</xdr:rowOff>
    </xdr:to>
    <xdr:cxnSp macro="">
      <xdr:nvCxnSpPr>
        <xdr:cNvPr id="264" name="直線コネクタ 263">
          <a:extLst>
            <a:ext uri="{FF2B5EF4-FFF2-40B4-BE49-F238E27FC236}">
              <a16:creationId xmlns:a16="http://schemas.microsoft.com/office/drawing/2014/main" id="{2986A5DE-4CF5-443E-886C-C61906FD9AE9}"/>
            </a:ext>
          </a:extLst>
        </xdr:cNvPr>
        <xdr:cNvCxnSpPr/>
      </xdr:nvCxnSpPr>
      <xdr:spPr>
        <a:xfrm flipV="1">
          <a:off x="3797300" y="13933714"/>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11793</xdr:rowOff>
    </xdr:from>
    <xdr:to>
      <xdr:col>15</xdr:col>
      <xdr:colOff>101600</xdr:colOff>
      <xdr:row>81</xdr:row>
      <xdr:rowOff>113393</xdr:rowOff>
    </xdr:to>
    <xdr:sp macro="" textlink="">
      <xdr:nvSpPr>
        <xdr:cNvPr id="265" name="楕円 264">
          <a:extLst>
            <a:ext uri="{FF2B5EF4-FFF2-40B4-BE49-F238E27FC236}">
              <a16:creationId xmlns:a16="http://schemas.microsoft.com/office/drawing/2014/main" id="{A3BB2598-B754-4454-A784-FFF7625B1DDA}"/>
            </a:ext>
          </a:extLst>
        </xdr:cNvPr>
        <xdr:cNvSpPr/>
      </xdr:nvSpPr>
      <xdr:spPr>
        <a:xfrm>
          <a:off x="2857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62593</xdr:rowOff>
    </xdr:from>
    <xdr:to>
      <xdr:col>19</xdr:col>
      <xdr:colOff>177800</xdr:colOff>
      <xdr:row>81</xdr:row>
      <xdr:rowOff>126274</xdr:rowOff>
    </xdr:to>
    <xdr:cxnSp macro="">
      <xdr:nvCxnSpPr>
        <xdr:cNvPr id="266" name="直線コネクタ 265">
          <a:extLst>
            <a:ext uri="{FF2B5EF4-FFF2-40B4-BE49-F238E27FC236}">
              <a16:creationId xmlns:a16="http://schemas.microsoft.com/office/drawing/2014/main" id="{68DCE726-F9D1-488C-84D5-57C94DB21C34}"/>
            </a:ext>
          </a:extLst>
        </xdr:cNvPr>
        <xdr:cNvCxnSpPr/>
      </xdr:nvCxnSpPr>
      <xdr:spPr>
        <a:xfrm>
          <a:off x="2908300" y="139500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84926</xdr:rowOff>
    </xdr:from>
    <xdr:ext cx="405111" cy="259045"/>
    <xdr:sp macro="" textlink="">
      <xdr:nvSpPr>
        <xdr:cNvPr id="267" name="n_1aveValue【福祉施設】&#10;有形固定資産減価償却率">
          <a:extLst>
            <a:ext uri="{FF2B5EF4-FFF2-40B4-BE49-F238E27FC236}">
              <a16:creationId xmlns:a16="http://schemas.microsoft.com/office/drawing/2014/main" id="{8B95167E-FC93-4419-B527-44B76FD0D822}"/>
            </a:ext>
          </a:extLst>
        </xdr:cNvPr>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106153</xdr:rowOff>
    </xdr:from>
    <xdr:ext cx="405111" cy="259045"/>
    <xdr:sp macro="" textlink="">
      <xdr:nvSpPr>
        <xdr:cNvPr id="268" name="n_2aveValue【福祉施設】&#10;有形固定資産減価償却率">
          <a:extLst>
            <a:ext uri="{FF2B5EF4-FFF2-40B4-BE49-F238E27FC236}">
              <a16:creationId xmlns:a16="http://schemas.microsoft.com/office/drawing/2014/main" id="{4A7690FB-0F98-4370-914E-DD63C5AF62A6}"/>
            </a:ext>
          </a:extLst>
        </xdr:cNvPr>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22151</xdr:rowOff>
    </xdr:from>
    <xdr:ext cx="405111" cy="259045"/>
    <xdr:sp macro="" textlink="">
      <xdr:nvSpPr>
        <xdr:cNvPr id="269" name="n_1mainValue【福祉施設】&#10;有形固定資産減価償却率">
          <a:extLst>
            <a:ext uri="{FF2B5EF4-FFF2-40B4-BE49-F238E27FC236}">
              <a16:creationId xmlns:a16="http://schemas.microsoft.com/office/drawing/2014/main" id="{719A73F4-46D3-4E4E-ACE2-B16923C37C89}"/>
            </a:ext>
          </a:extLst>
        </xdr:cNvPr>
        <xdr:cNvSpPr txBox="1"/>
      </xdr:nvSpPr>
      <xdr:spPr>
        <a:xfrm>
          <a:off x="35820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129920</xdr:rowOff>
    </xdr:from>
    <xdr:ext cx="405111" cy="259045"/>
    <xdr:sp macro="" textlink="">
      <xdr:nvSpPr>
        <xdr:cNvPr id="270" name="n_2mainValue【福祉施設】&#10;有形固定資産減価償却率">
          <a:extLst>
            <a:ext uri="{FF2B5EF4-FFF2-40B4-BE49-F238E27FC236}">
              <a16:creationId xmlns:a16="http://schemas.microsoft.com/office/drawing/2014/main" id="{01A9410B-FD1E-41F0-B184-33FE845DF57A}"/>
            </a:ext>
          </a:extLst>
        </xdr:cNvPr>
        <xdr:cNvSpPr txBox="1"/>
      </xdr:nvSpPr>
      <xdr:spPr>
        <a:xfrm>
          <a:off x="2705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D449AC0-645E-44D8-9DF5-81426C093A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D4BAD02F-F83E-42F2-B868-86D3DB55B7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5B06A3CE-670F-4CEC-91FA-B907D69B65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283DDD39-A716-40F6-8F76-C9CC78EF861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8A697C56-F196-4C64-BF4D-6E683A3EB0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EB7E602E-D5F0-4DE5-AFE5-1A058E452E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4C93910A-057A-4D3E-A394-7CE7F1AC71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98B817FC-7FC1-4DA5-A2B4-6567D40603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E3F92A77-7CFD-4700-BDF3-33D9078357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2969193F-FDC8-4988-B779-B80FFBD10DD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59E5FB53-E256-4EA4-A308-468BA952CC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87743D0E-8D92-4580-BEFB-6D9EB6834B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7B7D3F6C-12B1-4B64-A91A-692AE1AB0E2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45783032-A8D4-40D4-BE45-87C8CF9741C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EA54574F-0F0E-4840-BA38-21EFA3CB4EE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F954999C-165E-4E34-B1E0-80FB6FA7F75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0409CDF0-AABB-46C0-863A-3ABD29AEF75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F756B8CC-AEF1-4459-A869-510D25B83CC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D847B75B-D71A-48D4-A61A-9882B92A0F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20E5B45C-2BB3-46C9-BE69-E02DFFE1C2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14A55749-93CB-4580-A107-DA731FF3279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92" name="直線コネクタ 291">
          <a:extLst>
            <a:ext uri="{FF2B5EF4-FFF2-40B4-BE49-F238E27FC236}">
              <a16:creationId xmlns:a16="http://schemas.microsoft.com/office/drawing/2014/main" id="{EB1B9A3B-E828-4A1D-909F-BD800686DCF6}"/>
            </a:ext>
          </a:extLst>
        </xdr:cNvPr>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93" name="【福祉施設】&#10;一人当たり面積最小値テキスト">
          <a:extLst>
            <a:ext uri="{FF2B5EF4-FFF2-40B4-BE49-F238E27FC236}">
              <a16:creationId xmlns:a16="http://schemas.microsoft.com/office/drawing/2014/main" id="{5D2FCFFD-EFF0-4904-9528-E4DA26633942}"/>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94" name="直線コネクタ 293">
          <a:extLst>
            <a:ext uri="{FF2B5EF4-FFF2-40B4-BE49-F238E27FC236}">
              <a16:creationId xmlns:a16="http://schemas.microsoft.com/office/drawing/2014/main" id="{803E8344-5C3C-4009-A5BE-754041616C1F}"/>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95" name="【福祉施設】&#10;一人当たり面積最大値テキスト">
          <a:extLst>
            <a:ext uri="{FF2B5EF4-FFF2-40B4-BE49-F238E27FC236}">
              <a16:creationId xmlns:a16="http://schemas.microsoft.com/office/drawing/2014/main" id="{A682C759-EEBE-46AD-BC58-6878A09C18F9}"/>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96" name="直線コネクタ 295">
          <a:extLst>
            <a:ext uri="{FF2B5EF4-FFF2-40B4-BE49-F238E27FC236}">
              <a16:creationId xmlns:a16="http://schemas.microsoft.com/office/drawing/2014/main" id="{600FE59C-87DB-4F2F-9DFA-929BBD2B8897}"/>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97" name="【福祉施設】&#10;一人当たり面積平均値テキスト">
          <a:extLst>
            <a:ext uri="{FF2B5EF4-FFF2-40B4-BE49-F238E27FC236}">
              <a16:creationId xmlns:a16="http://schemas.microsoft.com/office/drawing/2014/main" id="{29889B17-09EF-452A-9365-0F2FBDFD0555}"/>
            </a:ext>
          </a:extLst>
        </xdr:cNvPr>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98" name="フローチャート: 判断 297">
          <a:extLst>
            <a:ext uri="{FF2B5EF4-FFF2-40B4-BE49-F238E27FC236}">
              <a16:creationId xmlns:a16="http://schemas.microsoft.com/office/drawing/2014/main" id="{0CD4806E-7A2C-4A13-8750-3B02BB91FF72}"/>
            </a:ext>
          </a:extLst>
        </xdr:cNvPr>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99" name="フローチャート: 判断 298">
          <a:extLst>
            <a:ext uri="{FF2B5EF4-FFF2-40B4-BE49-F238E27FC236}">
              <a16:creationId xmlns:a16="http://schemas.microsoft.com/office/drawing/2014/main" id="{4D1DEEB7-3D2B-4F96-91AC-FC76F15EF721}"/>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35306</xdr:rowOff>
    </xdr:from>
    <xdr:to>
      <xdr:col>46</xdr:col>
      <xdr:colOff>38100</xdr:colOff>
      <xdr:row>84</xdr:row>
      <xdr:rowOff>136906</xdr:rowOff>
    </xdr:to>
    <xdr:sp macro="" textlink="">
      <xdr:nvSpPr>
        <xdr:cNvPr id="300" name="フローチャート: 判断 299">
          <a:extLst>
            <a:ext uri="{FF2B5EF4-FFF2-40B4-BE49-F238E27FC236}">
              <a16:creationId xmlns:a16="http://schemas.microsoft.com/office/drawing/2014/main" id="{6A527FBA-793E-4F20-BF96-63D3549A4893}"/>
            </a:ext>
          </a:extLst>
        </xdr:cNvPr>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C90D84-F2BC-4991-923D-30D966AA08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8983F6E-23D9-4D54-A111-8EA01A5C32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E822C8B-A6AF-463D-A549-26FE192421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BC72572-F571-4148-B1D9-62ED978C18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AD2A385-C131-4316-97B0-1A12C40E97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26163</xdr:rowOff>
    </xdr:from>
    <xdr:to>
      <xdr:col>55</xdr:col>
      <xdr:colOff>50800</xdr:colOff>
      <xdr:row>82</xdr:row>
      <xdr:rowOff>127763</xdr:rowOff>
    </xdr:to>
    <xdr:sp macro="" textlink="">
      <xdr:nvSpPr>
        <xdr:cNvPr id="306" name="楕円 305">
          <a:extLst>
            <a:ext uri="{FF2B5EF4-FFF2-40B4-BE49-F238E27FC236}">
              <a16:creationId xmlns:a16="http://schemas.microsoft.com/office/drawing/2014/main" id="{BB7E9464-F8ED-4D28-B599-093E9E228A51}"/>
            </a:ext>
          </a:extLst>
        </xdr:cNvPr>
        <xdr:cNvSpPr/>
      </xdr:nvSpPr>
      <xdr:spPr>
        <a:xfrm>
          <a:off x="10426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49040</xdr:rowOff>
    </xdr:from>
    <xdr:ext cx="469744" cy="259045"/>
    <xdr:sp macro="" textlink="">
      <xdr:nvSpPr>
        <xdr:cNvPr id="307" name="【福祉施設】&#10;一人当たり面積該当値テキスト">
          <a:extLst>
            <a:ext uri="{FF2B5EF4-FFF2-40B4-BE49-F238E27FC236}">
              <a16:creationId xmlns:a16="http://schemas.microsoft.com/office/drawing/2014/main" id="{C05C94FF-1AC9-49F9-9615-4ACD0401BF0D}"/>
            </a:ext>
          </a:extLst>
        </xdr:cNvPr>
        <xdr:cNvSpPr txBox="1"/>
      </xdr:nvSpPr>
      <xdr:spPr>
        <a:xfrm>
          <a:off x="10515600" y="139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110744</xdr:rowOff>
    </xdr:from>
    <xdr:to>
      <xdr:col>50</xdr:col>
      <xdr:colOff>165100</xdr:colOff>
      <xdr:row>83</xdr:row>
      <xdr:rowOff>40894</xdr:rowOff>
    </xdr:to>
    <xdr:sp macro="" textlink="">
      <xdr:nvSpPr>
        <xdr:cNvPr id="308" name="楕円 307">
          <a:extLst>
            <a:ext uri="{FF2B5EF4-FFF2-40B4-BE49-F238E27FC236}">
              <a16:creationId xmlns:a16="http://schemas.microsoft.com/office/drawing/2014/main" id="{7BE8A1F4-1C71-439C-8A18-B1D738711DB1}"/>
            </a:ext>
          </a:extLst>
        </xdr:cNvPr>
        <xdr:cNvSpPr/>
      </xdr:nvSpPr>
      <xdr:spPr>
        <a:xfrm>
          <a:off x="9588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76963</xdr:rowOff>
    </xdr:from>
    <xdr:to>
      <xdr:col>55</xdr:col>
      <xdr:colOff>0</xdr:colOff>
      <xdr:row>82</xdr:row>
      <xdr:rowOff>161544</xdr:rowOff>
    </xdr:to>
    <xdr:cxnSp macro="">
      <xdr:nvCxnSpPr>
        <xdr:cNvPr id="309" name="直線コネクタ 308">
          <a:extLst>
            <a:ext uri="{FF2B5EF4-FFF2-40B4-BE49-F238E27FC236}">
              <a16:creationId xmlns:a16="http://schemas.microsoft.com/office/drawing/2014/main" id="{80C3D114-B948-44F8-A4EC-31871BC7F556}"/>
            </a:ext>
          </a:extLst>
        </xdr:cNvPr>
        <xdr:cNvCxnSpPr/>
      </xdr:nvCxnSpPr>
      <xdr:spPr>
        <a:xfrm flipV="1">
          <a:off x="9639300" y="14135863"/>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129032</xdr:rowOff>
    </xdr:from>
    <xdr:to>
      <xdr:col>46</xdr:col>
      <xdr:colOff>38100</xdr:colOff>
      <xdr:row>84</xdr:row>
      <xdr:rowOff>59182</xdr:rowOff>
    </xdr:to>
    <xdr:sp macro="" textlink="">
      <xdr:nvSpPr>
        <xdr:cNvPr id="310" name="楕円 309">
          <a:extLst>
            <a:ext uri="{FF2B5EF4-FFF2-40B4-BE49-F238E27FC236}">
              <a16:creationId xmlns:a16="http://schemas.microsoft.com/office/drawing/2014/main" id="{9B393339-9171-4B41-B9A4-7114F6A5C83C}"/>
            </a:ext>
          </a:extLst>
        </xdr:cNvPr>
        <xdr:cNvSpPr/>
      </xdr:nvSpPr>
      <xdr:spPr>
        <a:xfrm>
          <a:off x="8699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161544</xdr:rowOff>
    </xdr:from>
    <xdr:to>
      <xdr:col>50</xdr:col>
      <xdr:colOff>114300</xdr:colOff>
      <xdr:row>84</xdr:row>
      <xdr:rowOff>8382</xdr:rowOff>
    </xdr:to>
    <xdr:cxnSp macro="">
      <xdr:nvCxnSpPr>
        <xdr:cNvPr id="311" name="直線コネクタ 310">
          <a:extLst>
            <a:ext uri="{FF2B5EF4-FFF2-40B4-BE49-F238E27FC236}">
              <a16:creationId xmlns:a16="http://schemas.microsoft.com/office/drawing/2014/main" id="{58DFED78-1479-489E-9ECB-0807C0E1F7B1}"/>
            </a:ext>
          </a:extLst>
        </xdr:cNvPr>
        <xdr:cNvCxnSpPr/>
      </xdr:nvCxnSpPr>
      <xdr:spPr>
        <a:xfrm flipV="1">
          <a:off x="8750300" y="1422044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12" name="n_1aveValue【福祉施設】&#10;一人当たり面積">
          <a:extLst>
            <a:ext uri="{FF2B5EF4-FFF2-40B4-BE49-F238E27FC236}">
              <a16:creationId xmlns:a16="http://schemas.microsoft.com/office/drawing/2014/main" id="{0B705C42-AF9B-4771-8186-1B23D25E9F32}"/>
            </a:ext>
          </a:extLst>
        </xdr:cNvPr>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128033</xdr:rowOff>
    </xdr:from>
    <xdr:ext cx="469744" cy="259045"/>
    <xdr:sp macro="" textlink="">
      <xdr:nvSpPr>
        <xdr:cNvPr id="313" name="n_2aveValue【福祉施設】&#10;一人当たり面積">
          <a:extLst>
            <a:ext uri="{FF2B5EF4-FFF2-40B4-BE49-F238E27FC236}">
              <a16:creationId xmlns:a16="http://schemas.microsoft.com/office/drawing/2014/main" id="{53AE7B1E-DC22-4CC3-846C-80B9075B08AC}"/>
            </a:ext>
          </a:extLst>
        </xdr:cNvPr>
        <xdr:cNvSpPr txBox="1"/>
      </xdr:nvSpPr>
      <xdr:spPr>
        <a:xfrm>
          <a:off x="85154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57421</xdr:rowOff>
    </xdr:from>
    <xdr:ext cx="469744" cy="259045"/>
    <xdr:sp macro="" textlink="">
      <xdr:nvSpPr>
        <xdr:cNvPr id="314" name="n_1mainValue【福祉施設】&#10;一人当たり面積">
          <a:extLst>
            <a:ext uri="{FF2B5EF4-FFF2-40B4-BE49-F238E27FC236}">
              <a16:creationId xmlns:a16="http://schemas.microsoft.com/office/drawing/2014/main" id="{93A5A3D9-AA4A-4928-B989-EEBCE7625A1C}"/>
            </a:ext>
          </a:extLst>
        </xdr:cNvPr>
        <xdr:cNvSpPr txBox="1"/>
      </xdr:nvSpPr>
      <xdr:spPr>
        <a:xfrm>
          <a:off x="9391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75709</xdr:rowOff>
    </xdr:from>
    <xdr:ext cx="469744" cy="259045"/>
    <xdr:sp macro="" textlink="">
      <xdr:nvSpPr>
        <xdr:cNvPr id="315" name="n_2mainValue【福祉施設】&#10;一人当たり面積">
          <a:extLst>
            <a:ext uri="{FF2B5EF4-FFF2-40B4-BE49-F238E27FC236}">
              <a16:creationId xmlns:a16="http://schemas.microsoft.com/office/drawing/2014/main" id="{518EA4D3-03B2-404F-96B4-F5DCDF9AFE18}"/>
            </a:ext>
          </a:extLst>
        </xdr:cNvPr>
        <xdr:cNvSpPr txBox="1"/>
      </xdr:nvSpPr>
      <xdr:spPr>
        <a:xfrm>
          <a:off x="8515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7ED45B55-C4B4-445C-B28A-E5D13567DD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37C97125-5026-4196-92A7-7D81F3592E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E0BFE4F3-D2E7-4B0C-91F1-E30EB65B5A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1345E1E0-4771-4E0C-BDD9-2284ACC2D6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902C8274-D105-487E-9317-9DB85F2C36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675DD278-0B57-4AE8-B8D8-99BB64FB23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D1175038-F91B-4FF3-A6F7-03A55F9877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D351D494-C651-49C6-BCB2-1D4577F811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CD6E3E11-6775-4CA6-A4F4-5BD5B157BF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5D9BE6D1-6ABE-4DE0-A76A-7B9362F2E3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77FE65F0-5F36-4097-A07A-5D15D621B9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2EEFE240-D12E-46B1-9048-BB2BCCD0C5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1C21C9B5-66E5-4B5C-89BA-8C008AECFC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71D574DC-03F0-44E3-91A7-D698E986BE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4B71DB1-4BF3-4F82-B1C9-C7AFBC4D5C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4742D75C-6A2D-4DC2-BB7F-26A0BF083D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F4820E19-6624-4169-BE11-4B0D15D865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F2594848-C1E6-4AFE-9F60-D57E830148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293576FF-87BE-4015-8DA9-76F4CB4E60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759B79B9-F4D8-4E51-B6DA-E9E6435584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BCA44838-1F19-45E6-8D1C-F593D979CB6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205D1DFF-2E59-4078-A6C2-CC645EE134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CF1E49C7-5C0F-4555-83F1-77FA5119E9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790890AD-A43F-4D55-8236-30F2A8A0C1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A3711056-A8DB-43E9-95AD-E7461F9E04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FB70740F-7649-41A7-BB61-B0FBFAF425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a:extLst>
            <a:ext uri="{FF2B5EF4-FFF2-40B4-BE49-F238E27FC236}">
              <a16:creationId xmlns:a16="http://schemas.microsoft.com/office/drawing/2014/main" id="{8D33D543-05E7-4743-B740-B29A0ADFF07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43" name="テキスト ボックス 342">
          <a:extLst>
            <a:ext uri="{FF2B5EF4-FFF2-40B4-BE49-F238E27FC236}">
              <a16:creationId xmlns:a16="http://schemas.microsoft.com/office/drawing/2014/main" id="{BB251570-B505-4FD0-8C01-9548CA6F736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a:extLst>
            <a:ext uri="{FF2B5EF4-FFF2-40B4-BE49-F238E27FC236}">
              <a16:creationId xmlns:a16="http://schemas.microsoft.com/office/drawing/2014/main" id="{7677FCC8-FD1F-4679-9235-8D1DF71DD44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a:extLst>
            <a:ext uri="{FF2B5EF4-FFF2-40B4-BE49-F238E27FC236}">
              <a16:creationId xmlns:a16="http://schemas.microsoft.com/office/drawing/2014/main" id="{BB04BD22-C896-4B17-B23A-7716E3F23E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a:extLst>
            <a:ext uri="{FF2B5EF4-FFF2-40B4-BE49-F238E27FC236}">
              <a16:creationId xmlns:a16="http://schemas.microsoft.com/office/drawing/2014/main" id="{22FD9306-62E8-4BF7-B208-789EC3FC840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a:extLst>
            <a:ext uri="{FF2B5EF4-FFF2-40B4-BE49-F238E27FC236}">
              <a16:creationId xmlns:a16="http://schemas.microsoft.com/office/drawing/2014/main" id="{7C19CA55-881A-4FF6-AF12-E8A8B7F9AE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a:extLst>
            <a:ext uri="{FF2B5EF4-FFF2-40B4-BE49-F238E27FC236}">
              <a16:creationId xmlns:a16="http://schemas.microsoft.com/office/drawing/2014/main" id="{BC05E526-328D-4C0C-891E-33B88CA5F6F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a:extLst>
            <a:ext uri="{FF2B5EF4-FFF2-40B4-BE49-F238E27FC236}">
              <a16:creationId xmlns:a16="http://schemas.microsoft.com/office/drawing/2014/main" id="{D3675CE6-CF75-474B-9BD2-31BE92A3DC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a:extLst>
            <a:ext uri="{FF2B5EF4-FFF2-40B4-BE49-F238E27FC236}">
              <a16:creationId xmlns:a16="http://schemas.microsoft.com/office/drawing/2014/main" id="{D0D1339C-2D8E-4293-875B-2E52F15C6DA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a:extLst>
            <a:ext uri="{FF2B5EF4-FFF2-40B4-BE49-F238E27FC236}">
              <a16:creationId xmlns:a16="http://schemas.microsoft.com/office/drawing/2014/main" id="{D8F919B1-D0E2-4119-8F22-6F2BA2D2047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1F1E7EDA-C958-4F5C-BD7F-CC5E4C4952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2CC518F5-A7BB-437B-B372-BF180435C06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a:extLst>
            <a:ext uri="{FF2B5EF4-FFF2-40B4-BE49-F238E27FC236}">
              <a16:creationId xmlns:a16="http://schemas.microsoft.com/office/drawing/2014/main" id="{0A2CD34B-7DEE-45E9-ACC6-3DB58356AC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55" name="直線コネクタ 354">
          <a:extLst>
            <a:ext uri="{FF2B5EF4-FFF2-40B4-BE49-F238E27FC236}">
              <a16:creationId xmlns:a16="http://schemas.microsoft.com/office/drawing/2014/main" id="{29495D7F-B52C-484D-AC4C-B15ACF0AA95B}"/>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56" name="【一般廃棄物処理施設】&#10;有形固定資産減価償却率最小値テキスト">
          <a:extLst>
            <a:ext uri="{FF2B5EF4-FFF2-40B4-BE49-F238E27FC236}">
              <a16:creationId xmlns:a16="http://schemas.microsoft.com/office/drawing/2014/main" id="{1167AA7F-7E1D-48F0-85FA-24AA6D1463CD}"/>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57" name="直線コネクタ 356">
          <a:extLst>
            <a:ext uri="{FF2B5EF4-FFF2-40B4-BE49-F238E27FC236}">
              <a16:creationId xmlns:a16="http://schemas.microsoft.com/office/drawing/2014/main" id="{84AE0FF7-8317-4122-AC30-F7F750F8D9CA}"/>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58" name="【一般廃棄物処理施設】&#10;有形固定資産減価償却率最大値テキスト">
          <a:extLst>
            <a:ext uri="{FF2B5EF4-FFF2-40B4-BE49-F238E27FC236}">
              <a16:creationId xmlns:a16="http://schemas.microsoft.com/office/drawing/2014/main" id="{85219ACB-D42E-4A39-BDC9-FE347F8C001C}"/>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59" name="直線コネクタ 358">
          <a:extLst>
            <a:ext uri="{FF2B5EF4-FFF2-40B4-BE49-F238E27FC236}">
              <a16:creationId xmlns:a16="http://schemas.microsoft.com/office/drawing/2014/main" id="{5AAF6504-4B5E-4A57-AA5A-054FABC0AF0C}"/>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60" name="【一般廃棄物処理施設】&#10;有形固定資産減価償却率平均値テキスト">
          <a:extLst>
            <a:ext uri="{FF2B5EF4-FFF2-40B4-BE49-F238E27FC236}">
              <a16:creationId xmlns:a16="http://schemas.microsoft.com/office/drawing/2014/main" id="{A5DE5CCB-5967-4825-AD38-5BFC6AE95181}"/>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61" name="フローチャート: 判断 360">
          <a:extLst>
            <a:ext uri="{FF2B5EF4-FFF2-40B4-BE49-F238E27FC236}">
              <a16:creationId xmlns:a16="http://schemas.microsoft.com/office/drawing/2014/main" id="{E17D2281-DB45-466A-BD85-A5E10DE67DAC}"/>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62" name="フローチャート: 判断 361">
          <a:extLst>
            <a:ext uri="{FF2B5EF4-FFF2-40B4-BE49-F238E27FC236}">
              <a16:creationId xmlns:a16="http://schemas.microsoft.com/office/drawing/2014/main" id="{2644D886-C054-490A-99A8-5F5BCE522F38}"/>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52070</xdr:rowOff>
    </xdr:from>
    <xdr:to>
      <xdr:col>76</xdr:col>
      <xdr:colOff>165100</xdr:colOff>
      <xdr:row>35</xdr:row>
      <xdr:rowOff>153670</xdr:rowOff>
    </xdr:to>
    <xdr:sp macro="" textlink="">
      <xdr:nvSpPr>
        <xdr:cNvPr id="363" name="フローチャート: 判断 362">
          <a:extLst>
            <a:ext uri="{FF2B5EF4-FFF2-40B4-BE49-F238E27FC236}">
              <a16:creationId xmlns:a16="http://schemas.microsoft.com/office/drawing/2014/main" id="{2843E48C-0F4F-41C1-9E21-07732ECD7CC4}"/>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921A891-DEE3-4C5C-B574-1F974EB8790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66BAD552-3850-43B5-BA1D-57C12BAF24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39E956AF-9E8A-4B90-8752-1EDF951FF08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88D4B983-1308-4523-9AE2-36027E6968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93F07EF-4A0C-4DFB-AEBC-E7267C6C297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369" name="楕円 368">
          <a:extLst>
            <a:ext uri="{FF2B5EF4-FFF2-40B4-BE49-F238E27FC236}">
              <a16:creationId xmlns:a16="http://schemas.microsoft.com/office/drawing/2014/main" id="{4A052E6C-4139-4E6F-8C26-5BF70C419CCE}"/>
            </a:ext>
          </a:extLst>
        </xdr:cNvPr>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370" name="【一般廃棄物処理施設】&#10;有形固定資産減価償却率該当値テキスト">
          <a:extLst>
            <a:ext uri="{FF2B5EF4-FFF2-40B4-BE49-F238E27FC236}">
              <a16:creationId xmlns:a16="http://schemas.microsoft.com/office/drawing/2014/main" id="{BAB940B7-041C-474E-8B5C-A262E611BFA2}"/>
            </a:ext>
          </a:extLst>
        </xdr:cNvPr>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371" name="楕円 370">
          <a:extLst>
            <a:ext uri="{FF2B5EF4-FFF2-40B4-BE49-F238E27FC236}">
              <a16:creationId xmlns:a16="http://schemas.microsoft.com/office/drawing/2014/main" id="{0424053B-09E2-4F9F-A944-CE26C67A1DD2}"/>
            </a:ext>
          </a:extLst>
        </xdr:cNvPr>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87630</xdr:rowOff>
    </xdr:to>
    <xdr:cxnSp macro="">
      <xdr:nvCxnSpPr>
        <xdr:cNvPr id="372" name="直線コネクタ 371">
          <a:extLst>
            <a:ext uri="{FF2B5EF4-FFF2-40B4-BE49-F238E27FC236}">
              <a16:creationId xmlns:a16="http://schemas.microsoft.com/office/drawing/2014/main" id="{DBDD8EE7-A646-4094-A799-17C4D8C6B927}"/>
            </a:ext>
          </a:extLst>
        </xdr:cNvPr>
        <xdr:cNvCxnSpPr/>
      </xdr:nvCxnSpPr>
      <xdr:spPr>
        <a:xfrm flipV="1">
          <a:off x="15481300" y="60407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373" name="楕円 372">
          <a:extLst>
            <a:ext uri="{FF2B5EF4-FFF2-40B4-BE49-F238E27FC236}">
              <a16:creationId xmlns:a16="http://schemas.microsoft.com/office/drawing/2014/main" id="{8F53294F-74C6-4681-83F8-8CBB546D5EC2}"/>
            </a:ext>
          </a:extLst>
        </xdr:cNvPr>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133350</xdr:rowOff>
    </xdr:to>
    <xdr:cxnSp macro="">
      <xdr:nvCxnSpPr>
        <xdr:cNvPr id="374" name="直線コネクタ 373">
          <a:extLst>
            <a:ext uri="{FF2B5EF4-FFF2-40B4-BE49-F238E27FC236}">
              <a16:creationId xmlns:a16="http://schemas.microsoft.com/office/drawing/2014/main" id="{C8A231A7-4C39-43BA-8A67-44EB500B765D}"/>
            </a:ext>
          </a:extLst>
        </xdr:cNvPr>
        <xdr:cNvCxnSpPr/>
      </xdr:nvCxnSpPr>
      <xdr:spPr>
        <a:xfrm flipV="1">
          <a:off x="14592300" y="608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38117</xdr:rowOff>
    </xdr:from>
    <xdr:ext cx="405111" cy="259045"/>
    <xdr:sp macro="" textlink="">
      <xdr:nvSpPr>
        <xdr:cNvPr id="375" name="n_1aveValue【一般廃棄物処理施設】&#10;有形固定資産減価償却率">
          <a:extLst>
            <a:ext uri="{FF2B5EF4-FFF2-40B4-BE49-F238E27FC236}">
              <a16:creationId xmlns:a16="http://schemas.microsoft.com/office/drawing/2014/main" id="{6C42034B-2D8D-414D-A0B8-1D4DDD7BD860}"/>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376" name="n_2aveValue【一般廃棄物処理施設】&#10;有形固定資産減価償却率">
          <a:extLst>
            <a:ext uri="{FF2B5EF4-FFF2-40B4-BE49-F238E27FC236}">
              <a16:creationId xmlns:a16="http://schemas.microsoft.com/office/drawing/2014/main" id="{9BFA7D92-0F27-483B-AD33-729A4EEDB82A}"/>
            </a:ext>
          </a:extLst>
        </xdr:cNvPr>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377" name="n_1mainValue【一般廃棄物処理施設】&#10;有形固定資産減価償却率">
          <a:extLst>
            <a:ext uri="{FF2B5EF4-FFF2-40B4-BE49-F238E27FC236}">
              <a16:creationId xmlns:a16="http://schemas.microsoft.com/office/drawing/2014/main" id="{AA016410-867B-4CC1-B7AE-5BA408AD6358}"/>
            </a:ext>
          </a:extLst>
        </xdr:cNvPr>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3827</xdr:rowOff>
    </xdr:from>
    <xdr:ext cx="405111" cy="259045"/>
    <xdr:sp macro="" textlink="">
      <xdr:nvSpPr>
        <xdr:cNvPr id="378" name="n_2mainValue【一般廃棄物処理施設】&#10;有形固定資産減価償却率">
          <a:extLst>
            <a:ext uri="{FF2B5EF4-FFF2-40B4-BE49-F238E27FC236}">
              <a16:creationId xmlns:a16="http://schemas.microsoft.com/office/drawing/2014/main" id="{B5074F8D-2289-4086-8025-BBF4D54723F1}"/>
            </a:ext>
          </a:extLst>
        </xdr:cNvPr>
        <xdr:cNvSpPr txBox="1"/>
      </xdr:nvSpPr>
      <xdr:spPr>
        <a:xfrm>
          <a:off x="14389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9C5B9953-8E05-48CD-92FA-1CA0B30D50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C634EF93-BB2F-4607-A8BC-86E8FAB7A24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A3710D14-BBF8-4AE4-9F56-34680938C7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8F0BF086-B3A0-47FC-BC21-526FFC76D2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2B68BB4A-162E-48A7-A3D9-300B68E119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F7266AB8-786C-4BE2-884C-17F8C4DF2F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EEE49167-38C7-4650-909F-C6225E67DD9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53C6D7AD-9CAA-4873-9B63-93CBA95FC6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4277EED0-63CA-4EBB-B9D0-418D71C8211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B5179E73-568D-463B-B601-CC64893F2D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a:extLst>
            <a:ext uri="{FF2B5EF4-FFF2-40B4-BE49-F238E27FC236}">
              <a16:creationId xmlns:a16="http://schemas.microsoft.com/office/drawing/2014/main" id="{8153B535-C603-491B-ABC5-C676CA30794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0" name="テキスト ボックス 389">
          <a:extLst>
            <a:ext uri="{FF2B5EF4-FFF2-40B4-BE49-F238E27FC236}">
              <a16:creationId xmlns:a16="http://schemas.microsoft.com/office/drawing/2014/main" id="{1F5D04E5-667B-4C65-BC18-2F70556321D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a:extLst>
            <a:ext uri="{FF2B5EF4-FFF2-40B4-BE49-F238E27FC236}">
              <a16:creationId xmlns:a16="http://schemas.microsoft.com/office/drawing/2014/main" id="{E5D54A98-58C7-4479-A2B1-11B8988BD33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2" name="テキスト ボックス 391">
          <a:extLst>
            <a:ext uri="{FF2B5EF4-FFF2-40B4-BE49-F238E27FC236}">
              <a16:creationId xmlns:a16="http://schemas.microsoft.com/office/drawing/2014/main" id="{C0D57201-4F87-4361-B986-F0A9F9BD9C3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a:extLst>
            <a:ext uri="{FF2B5EF4-FFF2-40B4-BE49-F238E27FC236}">
              <a16:creationId xmlns:a16="http://schemas.microsoft.com/office/drawing/2014/main" id="{11E0CCC6-F8F3-4CA2-9830-78BC39B484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4" name="テキスト ボックス 393">
          <a:extLst>
            <a:ext uri="{FF2B5EF4-FFF2-40B4-BE49-F238E27FC236}">
              <a16:creationId xmlns:a16="http://schemas.microsoft.com/office/drawing/2014/main" id="{D96FF6F5-F579-4E31-B195-926BCFCBDB0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a:extLst>
            <a:ext uri="{FF2B5EF4-FFF2-40B4-BE49-F238E27FC236}">
              <a16:creationId xmlns:a16="http://schemas.microsoft.com/office/drawing/2014/main" id="{A8CD32D1-9C21-4A8E-8BBA-7AEC01126F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6" name="テキスト ボックス 395">
          <a:extLst>
            <a:ext uri="{FF2B5EF4-FFF2-40B4-BE49-F238E27FC236}">
              <a16:creationId xmlns:a16="http://schemas.microsoft.com/office/drawing/2014/main" id="{2B21580E-B67B-4969-9C5C-9F4BDBD0824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a:extLst>
            <a:ext uri="{FF2B5EF4-FFF2-40B4-BE49-F238E27FC236}">
              <a16:creationId xmlns:a16="http://schemas.microsoft.com/office/drawing/2014/main" id="{F5AAA4B0-197D-479C-B64C-29A5F72E08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8" name="テキスト ボックス 397">
          <a:extLst>
            <a:ext uri="{FF2B5EF4-FFF2-40B4-BE49-F238E27FC236}">
              <a16:creationId xmlns:a16="http://schemas.microsoft.com/office/drawing/2014/main" id="{B6937BFF-EE86-48C6-A0D8-BA0F7452592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CA089A51-B0A7-41B3-8FED-7A071B231F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0" name="テキスト ボックス 399">
          <a:extLst>
            <a:ext uri="{FF2B5EF4-FFF2-40B4-BE49-F238E27FC236}">
              <a16:creationId xmlns:a16="http://schemas.microsoft.com/office/drawing/2014/main" id="{28018FF7-4D4F-4FC6-A4E5-732E3C9A08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一般廃棄物処理施設】&#10;一人当たり有形固定資産（償却資産）額グラフ枠">
          <a:extLst>
            <a:ext uri="{FF2B5EF4-FFF2-40B4-BE49-F238E27FC236}">
              <a16:creationId xmlns:a16="http://schemas.microsoft.com/office/drawing/2014/main" id="{7E2D6DD3-CF73-478B-81F1-BC66BC8D0E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02" name="直線コネクタ 401">
          <a:extLst>
            <a:ext uri="{FF2B5EF4-FFF2-40B4-BE49-F238E27FC236}">
              <a16:creationId xmlns:a16="http://schemas.microsoft.com/office/drawing/2014/main" id="{4A60F59B-6DC9-4D0F-AC3F-F742C35525C7}"/>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03" name="【一般廃棄物処理施設】&#10;一人当たり有形固定資産（償却資産）額最小値テキスト">
          <a:extLst>
            <a:ext uri="{FF2B5EF4-FFF2-40B4-BE49-F238E27FC236}">
              <a16:creationId xmlns:a16="http://schemas.microsoft.com/office/drawing/2014/main" id="{90889BA6-7384-4790-B57C-A97A40EC1B87}"/>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04" name="直線コネクタ 403">
          <a:extLst>
            <a:ext uri="{FF2B5EF4-FFF2-40B4-BE49-F238E27FC236}">
              <a16:creationId xmlns:a16="http://schemas.microsoft.com/office/drawing/2014/main" id="{3E10E81C-DB09-459C-83E9-4F410F1CC249}"/>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05" name="【一般廃棄物処理施設】&#10;一人当たり有形固定資産（償却資産）額最大値テキスト">
          <a:extLst>
            <a:ext uri="{FF2B5EF4-FFF2-40B4-BE49-F238E27FC236}">
              <a16:creationId xmlns:a16="http://schemas.microsoft.com/office/drawing/2014/main" id="{EB0D5A14-D45F-49A1-B051-8B8FD0073EDF}"/>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06" name="直線コネクタ 405">
          <a:extLst>
            <a:ext uri="{FF2B5EF4-FFF2-40B4-BE49-F238E27FC236}">
              <a16:creationId xmlns:a16="http://schemas.microsoft.com/office/drawing/2014/main" id="{F1737E40-6EEA-4300-AFB6-317172A615D6}"/>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07" name="【一般廃棄物処理施設】&#10;一人当たり有形固定資産（償却資産）額平均値テキスト">
          <a:extLst>
            <a:ext uri="{FF2B5EF4-FFF2-40B4-BE49-F238E27FC236}">
              <a16:creationId xmlns:a16="http://schemas.microsoft.com/office/drawing/2014/main" id="{DE5FC57B-88FE-4266-BEF2-46CE53A29F11}"/>
            </a:ext>
          </a:extLst>
        </xdr:cNvPr>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08" name="フローチャート: 判断 407">
          <a:extLst>
            <a:ext uri="{FF2B5EF4-FFF2-40B4-BE49-F238E27FC236}">
              <a16:creationId xmlns:a16="http://schemas.microsoft.com/office/drawing/2014/main" id="{3C850C6D-0BDE-4775-8EA9-DC29EAA9CFED}"/>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09" name="フローチャート: 判断 408">
          <a:extLst>
            <a:ext uri="{FF2B5EF4-FFF2-40B4-BE49-F238E27FC236}">
              <a16:creationId xmlns:a16="http://schemas.microsoft.com/office/drawing/2014/main" id="{BC15FFBC-04E7-43B3-8FEF-70AAB75D1881}"/>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82120</xdr:rowOff>
    </xdr:from>
    <xdr:to>
      <xdr:col>107</xdr:col>
      <xdr:colOff>101600</xdr:colOff>
      <xdr:row>40</xdr:row>
      <xdr:rowOff>12270</xdr:rowOff>
    </xdr:to>
    <xdr:sp macro="" textlink="">
      <xdr:nvSpPr>
        <xdr:cNvPr id="410" name="フローチャート: 判断 409">
          <a:extLst>
            <a:ext uri="{FF2B5EF4-FFF2-40B4-BE49-F238E27FC236}">
              <a16:creationId xmlns:a16="http://schemas.microsoft.com/office/drawing/2014/main" id="{FA5720E4-1020-4C1E-BC50-6D5D7B9D0F89}"/>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A67BCCDE-313B-4FD9-863A-986E368A7B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B19D0448-9D6A-4B4F-82AA-BC73A1E113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909229F5-36F9-4D75-8FE7-7AAAD2CCBF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C72F3CF-FA41-448D-AF4A-50CD425859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C033E71-53E4-4D03-A034-A02D69EB9A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89008</xdr:rowOff>
    </xdr:from>
    <xdr:to>
      <xdr:col>116</xdr:col>
      <xdr:colOff>114300</xdr:colOff>
      <xdr:row>38</xdr:row>
      <xdr:rowOff>19159</xdr:rowOff>
    </xdr:to>
    <xdr:sp macro="" textlink="">
      <xdr:nvSpPr>
        <xdr:cNvPr id="416" name="楕円 415">
          <a:extLst>
            <a:ext uri="{FF2B5EF4-FFF2-40B4-BE49-F238E27FC236}">
              <a16:creationId xmlns:a16="http://schemas.microsoft.com/office/drawing/2014/main" id="{E4AB317D-557E-4237-BB72-EA8D6F66AB18}"/>
            </a:ext>
          </a:extLst>
        </xdr:cNvPr>
        <xdr:cNvSpPr/>
      </xdr:nvSpPr>
      <xdr:spPr>
        <a:xfrm>
          <a:off x="22110700" y="64326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111885</xdr:rowOff>
    </xdr:from>
    <xdr:ext cx="599010" cy="259045"/>
    <xdr:sp macro="" textlink="">
      <xdr:nvSpPr>
        <xdr:cNvPr id="417" name="【一般廃棄物処理施設】&#10;一人当たり有形固定資産（償却資産）額該当値テキスト">
          <a:extLst>
            <a:ext uri="{FF2B5EF4-FFF2-40B4-BE49-F238E27FC236}">
              <a16:creationId xmlns:a16="http://schemas.microsoft.com/office/drawing/2014/main" id="{66558C85-2596-4D92-8BC1-7327235FFCDC}"/>
            </a:ext>
          </a:extLst>
        </xdr:cNvPr>
        <xdr:cNvSpPr txBox="1"/>
      </xdr:nvSpPr>
      <xdr:spPr>
        <a:xfrm>
          <a:off x="22199600" y="628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108869</xdr:rowOff>
    </xdr:from>
    <xdr:to>
      <xdr:col>112</xdr:col>
      <xdr:colOff>38100</xdr:colOff>
      <xdr:row>38</xdr:row>
      <xdr:rowOff>39019</xdr:rowOff>
    </xdr:to>
    <xdr:sp macro="" textlink="">
      <xdr:nvSpPr>
        <xdr:cNvPr id="418" name="楕円 417">
          <a:extLst>
            <a:ext uri="{FF2B5EF4-FFF2-40B4-BE49-F238E27FC236}">
              <a16:creationId xmlns:a16="http://schemas.microsoft.com/office/drawing/2014/main" id="{0DBC63A7-2950-4A11-937C-509015B4A2C4}"/>
            </a:ext>
          </a:extLst>
        </xdr:cNvPr>
        <xdr:cNvSpPr/>
      </xdr:nvSpPr>
      <xdr:spPr>
        <a:xfrm>
          <a:off x="21272500" y="64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139808</xdr:rowOff>
    </xdr:from>
    <xdr:to>
      <xdr:col>116</xdr:col>
      <xdr:colOff>63500</xdr:colOff>
      <xdr:row>37</xdr:row>
      <xdr:rowOff>159669</xdr:rowOff>
    </xdr:to>
    <xdr:cxnSp macro="">
      <xdr:nvCxnSpPr>
        <xdr:cNvPr id="419" name="直線コネクタ 418">
          <a:extLst>
            <a:ext uri="{FF2B5EF4-FFF2-40B4-BE49-F238E27FC236}">
              <a16:creationId xmlns:a16="http://schemas.microsoft.com/office/drawing/2014/main" id="{C963CCAA-7045-4D50-9900-19338A76C5BA}"/>
            </a:ext>
          </a:extLst>
        </xdr:cNvPr>
        <xdr:cNvCxnSpPr/>
      </xdr:nvCxnSpPr>
      <xdr:spPr>
        <a:xfrm flipV="1">
          <a:off x="21323300" y="6483458"/>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120551</xdr:rowOff>
    </xdr:from>
    <xdr:to>
      <xdr:col>107</xdr:col>
      <xdr:colOff>101600</xdr:colOff>
      <xdr:row>38</xdr:row>
      <xdr:rowOff>50701</xdr:rowOff>
    </xdr:to>
    <xdr:sp macro="" textlink="">
      <xdr:nvSpPr>
        <xdr:cNvPr id="420" name="楕円 419">
          <a:extLst>
            <a:ext uri="{FF2B5EF4-FFF2-40B4-BE49-F238E27FC236}">
              <a16:creationId xmlns:a16="http://schemas.microsoft.com/office/drawing/2014/main" id="{DD399CD8-2BA0-4035-B090-2B05B694EF6F}"/>
            </a:ext>
          </a:extLst>
        </xdr:cNvPr>
        <xdr:cNvSpPr/>
      </xdr:nvSpPr>
      <xdr:spPr>
        <a:xfrm>
          <a:off x="20383500" y="64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159669</xdr:rowOff>
    </xdr:from>
    <xdr:to>
      <xdr:col>111</xdr:col>
      <xdr:colOff>177800</xdr:colOff>
      <xdr:row>37</xdr:row>
      <xdr:rowOff>171351</xdr:rowOff>
    </xdr:to>
    <xdr:cxnSp macro="">
      <xdr:nvCxnSpPr>
        <xdr:cNvPr id="421" name="直線コネクタ 420">
          <a:extLst>
            <a:ext uri="{FF2B5EF4-FFF2-40B4-BE49-F238E27FC236}">
              <a16:creationId xmlns:a16="http://schemas.microsoft.com/office/drawing/2014/main" id="{253705D3-4D9E-401E-87F4-5238BF212B09}"/>
            </a:ext>
          </a:extLst>
        </xdr:cNvPr>
        <xdr:cNvCxnSpPr/>
      </xdr:nvCxnSpPr>
      <xdr:spPr>
        <a:xfrm flipV="1">
          <a:off x="20434300" y="650331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92387</xdr:rowOff>
    </xdr:from>
    <xdr:ext cx="599010" cy="259045"/>
    <xdr:sp macro="" textlink="">
      <xdr:nvSpPr>
        <xdr:cNvPr id="422" name="n_1aveValue【一般廃棄物処理施設】&#10;一人当たり有形固定資産（償却資産）額">
          <a:extLst>
            <a:ext uri="{FF2B5EF4-FFF2-40B4-BE49-F238E27FC236}">
              <a16:creationId xmlns:a16="http://schemas.microsoft.com/office/drawing/2014/main" id="{22171961-E3C5-41A7-991F-6E1B41691D7A}"/>
            </a:ext>
          </a:extLst>
        </xdr:cNvPr>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3397</xdr:rowOff>
    </xdr:from>
    <xdr:ext cx="599010" cy="259045"/>
    <xdr:sp macro="" textlink="">
      <xdr:nvSpPr>
        <xdr:cNvPr id="423" name="n_2aveValue【一般廃棄物処理施設】&#10;一人当たり有形固定資産（償却資産）額">
          <a:extLst>
            <a:ext uri="{FF2B5EF4-FFF2-40B4-BE49-F238E27FC236}">
              <a16:creationId xmlns:a16="http://schemas.microsoft.com/office/drawing/2014/main" id="{C26C98CD-C136-4849-B230-3D42EA4F7952}"/>
            </a:ext>
          </a:extLst>
        </xdr:cNvPr>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55546</xdr:rowOff>
    </xdr:from>
    <xdr:ext cx="599010" cy="259045"/>
    <xdr:sp macro="" textlink="">
      <xdr:nvSpPr>
        <xdr:cNvPr id="424" name="n_1mainValue【一般廃棄物処理施設】&#10;一人当たり有形固定資産（償却資産）額">
          <a:extLst>
            <a:ext uri="{FF2B5EF4-FFF2-40B4-BE49-F238E27FC236}">
              <a16:creationId xmlns:a16="http://schemas.microsoft.com/office/drawing/2014/main" id="{76AD3515-29E8-41D9-A2E3-55DAAAF8A211}"/>
            </a:ext>
          </a:extLst>
        </xdr:cNvPr>
        <xdr:cNvSpPr txBox="1"/>
      </xdr:nvSpPr>
      <xdr:spPr>
        <a:xfrm>
          <a:off x="21011095" y="622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67228</xdr:rowOff>
    </xdr:from>
    <xdr:ext cx="599010" cy="259045"/>
    <xdr:sp macro="" textlink="">
      <xdr:nvSpPr>
        <xdr:cNvPr id="425" name="n_2mainValue【一般廃棄物処理施設】&#10;一人当たり有形固定資産（償却資産）額">
          <a:extLst>
            <a:ext uri="{FF2B5EF4-FFF2-40B4-BE49-F238E27FC236}">
              <a16:creationId xmlns:a16="http://schemas.microsoft.com/office/drawing/2014/main" id="{71021820-A7A0-4A89-B8A5-A7ED22C6A1F6}"/>
            </a:ext>
          </a:extLst>
        </xdr:cNvPr>
        <xdr:cNvSpPr txBox="1"/>
      </xdr:nvSpPr>
      <xdr:spPr>
        <a:xfrm>
          <a:off x="20134795" y="62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E6CE249A-38CE-459B-A302-ACE4F7B332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F6224AAF-EADE-4F89-B16F-A7053AF9275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4DEE711E-4412-4481-9B11-7186AA8444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19B9AD3A-6979-4C1E-B37C-580BBB5FAE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9BEFB4EA-FB71-485D-A575-ED037801F8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85C77F62-AB48-4BE2-A982-573F4B6E7F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9103EA01-C29D-49D8-9A17-87AAE7C414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B22A13F0-2B92-4C51-8477-F493EDC92DC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21186EC8-5553-479B-B453-C0BB04B195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84058E51-33DD-4A63-98AA-0E36A50D60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3EA85AED-CE44-484F-A627-18632FF2117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47F53D60-17E7-4144-8D3D-8970BC172F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2D59A15A-CE2F-405A-BD1C-C052EF426F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411844E4-A77E-45FC-905D-437A1319E4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281A9DC0-2F69-4FB6-8BA7-93E9BCF8A9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4B4F2533-4D8B-4DB3-A6BC-309A7AB9019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a:extLst>
            <a:ext uri="{FF2B5EF4-FFF2-40B4-BE49-F238E27FC236}">
              <a16:creationId xmlns:a16="http://schemas.microsoft.com/office/drawing/2014/main" id="{92A39B1C-09C6-4B92-AE6D-6361C69CFC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a:extLst>
            <a:ext uri="{FF2B5EF4-FFF2-40B4-BE49-F238E27FC236}">
              <a16:creationId xmlns:a16="http://schemas.microsoft.com/office/drawing/2014/main" id="{3AFC7DFB-DD57-47AE-83E7-C8E8F6B6D7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a:extLst>
            <a:ext uri="{FF2B5EF4-FFF2-40B4-BE49-F238E27FC236}">
              <a16:creationId xmlns:a16="http://schemas.microsoft.com/office/drawing/2014/main" id="{BCAE8996-F463-4AB0-90FF-5784185E2F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a:extLst>
            <a:ext uri="{FF2B5EF4-FFF2-40B4-BE49-F238E27FC236}">
              <a16:creationId xmlns:a16="http://schemas.microsoft.com/office/drawing/2014/main" id="{11F4945E-81A0-46D2-92B6-587C17AB4F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a:extLst>
            <a:ext uri="{FF2B5EF4-FFF2-40B4-BE49-F238E27FC236}">
              <a16:creationId xmlns:a16="http://schemas.microsoft.com/office/drawing/2014/main" id="{B547798A-7078-4E4B-A537-F95CD541CE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a:extLst>
            <a:ext uri="{FF2B5EF4-FFF2-40B4-BE49-F238E27FC236}">
              <a16:creationId xmlns:a16="http://schemas.microsoft.com/office/drawing/2014/main" id="{E7090A1C-D047-475D-8503-77310E32A3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a:extLst>
            <a:ext uri="{FF2B5EF4-FFF2-40B4-BE49-F238E27FC236}">
              <a16:creationId xmlns:a16="http://schemas.microsoft.com/office/drawing/2014/main" id="{171C6C8D-9367-4B68-BACC-E203010CF9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a:extLst>
            <a:ext uri="{FF2B5EF4-FFF2-40B4-BE49-F238E27FC236}">
              <a16:creationId xmlns:a16="http://schemas.microsoft.com/office/drawing/2014/main" id="{E622649C-14A7-4DD1-8BA2-66D400AFA47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a:extLst>
            <a:ext uri="{FF2B5EF4-FFF2-40B4-BE49-F238E27FC236}">
              <a16:creationId xmlns:a16="http://schemas.microsoft.com/office/drawing/2014/main" id="{4E1C8B32-54CB-45FF-BADF-49095144052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a:extLst>
            <a:ext uri="{FF2B5EF4-FFF2-40B4-BE49-F238E27FC236}">
              <a16:creationId xmlns:a16="http://schemas.microsoft.com/office/drawing/2014/main" id="{19354BFE-E039-4B55-9278-B7A5133368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52" name="直線コネクタ 451">
          <a:extLst>
            <a:ext uri="{FF2B5EF4-FFF2-40B4-BE49-F238E27FC236}">
              <a16:creationId xmlns:a16="http://schemas.microsoft.com/office/drawing/2014/main" id="{B69EAFD0-4F00-4149-A805-D0501A84411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53" name="テキスト ボックス 452">
          <a:extLst>
            <a:ext uri="{FF2B5EF4-FFF2-40B4-BE49-F238E27FC236}">
              <a16:creationId xmlns:a16="http://schemas.microsoft.com/office/drawing/2014/main" id="{5F2AB7DB-2C20-4171-982C-7E4A79027DAB}"/>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4" name="直線コネクタ 453">
          <a:extLst>
            <a:ext uri="{FF2B5EF4-FFF2-40B4-BE49-F238E27FC236}">
              <a16:creationId xmlns:a16="http://schemas.microsoft.com/office/drawing/2014/main" id="{FE3D903B-2F69-4C3A-B093-E631727AC93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5" name="テキスト ボックス 454">
          <a:extLst>
            <a:ext uri="{FF2B5EF4-FFF2-40B4-BE49-F238E27FC236}">
              <a16:creationId xmlns:a16="http://schemas.microsoft.com/office/drawing/2014/main" id="{C553BB27-7991-4CD9-82E8-8361A7B92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6" name="直線コネクタ 455">
          <a:extLst>
            <a:ext uri="{FF2B5EF4-FFF2-40B4-BE49-F238E27FC236}">
              <a16:creationId xmlns:a16="http://schemas.microsoft.com/office/drawing/2014/main" id="{BFF78685-5AA7-4769-9A39-32B38C553B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7" name="テキスト ボックス 456">
          <a:extLst>
            <a:ext uri="{FF2B5EF4-FFF2-40B4-BE49-F238E27FC236}">
              <a16:creationId xmlns:a16="http://schemas.microsoft.com/office/drawing/2014/main" id="{628377D2-D3B3-4AED-92FD-A0DA5EE5AA7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8" name="直線コネクタ 457">
          <a:extLst>
            <a:ext uri="{FF2B5EF4-FFF2-40B4-BE49-F238E27FC236}">
              <a16:creationId xmlns:a16="http://schemas.microsoft.com/office/drawing/2014/main" id="{1BB601F8-3AFD-4BBF-9B51-5BAC960E95E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9" name="テキスト ボックス 458">
          <a:extLst>
            <a:ext uri="{FF2B5EF4-FFF2-40B4-BE49-F238E27FC236}">
              <a16:creationId xmlns:a16="http://schemas.microsoft.com/office/drawing/2014/main" id="{ADD2B983-C62C-42FE-B131-EAA86E567ED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0" name="直線コネクタ 459">
          <a:extLst>
            <a:ext uri="{FF2B5EF4-FFF2-40B4-BE49-F238E27FC236}">
              <a16:creationId xmlns:a16="http://schemas.microsoft.com/office/drawing/2014/main" id="{94EC2561-B9EC-4F6F-ABCF-91F7A11D78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1" name="テキスト ボックス 460">
          <a:extLst>
            <a:ext uri="{FF2B5EF4-FFF2-40B4-BE49-F238E27FC236}">
              <a16:creationId xmlns:a16="http://schemas.microsoft.com/office/drawing/2014/main" id="{BE88CB24-5298-4623-B546-2E69DB6E65E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a:extLst>
            <a:ext uri="{FF2B5EF4-FFF2-40B4-BE49-F238E27FC236}">
              <a16:creationId xmlns:a16="http://schemas.microsoft.com/office/drawing/2014/main" id="{0518426A-8759-4F6F-8DA9-362C3F2F5DA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C5BF24DE-58D3-4492-B563-00C93D72B24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a:extLst>
            <a:ext uri="{FF2B5EF4-FFF2-40B4-BE49-F238E27FC236}">
              <a16:creationId xmlns:a16="http://schemas.microsoft.com/office/drawing/2014/main" id="{95CFCD4A-DAD6-4B88-9A47-8F73410E6F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65" name="直線コネクタ 464">
          <a:extLst>
            <a:ext uri="{FF2B5EF4-FFF2-40B4-BE49-F238E27FC236}">
              <a16:creationId xmlns:a16="http://schemas.microsoft.com/office/drawing/2014/main" id="{4CF25C9B-5EC7-43A3-AAC7-56749A4DA961}"/>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66" name="【消防施設】&#10;有形固定資産減価償却率最小値テキスト">
          <a:extLst>
            <a:ext uri="{FF2B5EF4-FFF2-40B4-BE49-F238E27FC236}">
              <a16:creationId xmlns:a16="http://schemas.microsoft.com/office/drawing/2014/main" id="{D0DE9D07-0FC0-4068-B10E-1FF392AC2F05}"/>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67" name="直線コネクタ 466">
          <a:extLst>
            <a:ext uri="{FF2B5EF4-FFF2-40B4-BE49-F238E27FC236}">
              <a16:creationId xmlns:a16="http://schemas.microsoft.com/office/drawing/2014/main" id="{3DD11A50-3749-4CA8-9DC2-626F8D33FFD0}"/>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68" name="【消防施設】&#10;有形固定資産減価償却率最大値テキスト">
          <a:extLst>
            <a:ext uri="{FF2B5EF4-FFF2-40B4-BE49-F238E27FC236}">
              <a16:creationId xmlns:a16="http://schemas.microsoft.com/office/drawing/2014/main" id="{0569B32B-C8C7-446A-B12D-61C4A1461073}"/>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69" name="直線コネクタ 468">
          <a:extLst>
            <a:ext uri="{FF2B5EF4-FFF2-40B4-BE49-F238E27FC236}">
              <a16:creationId xmlns:a16="http://schemas.microsoft.com/office/drawing/2014/main" id="{AE4EAF3E-E07D-40D1-8EB2-24BE425D654C}"/>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70" name="【消防施設】&#10;有形固定資産減価償却率平均値テキスト">
          <a:extLst>
            <a:ext uri="{FF2B5EF4-FFF2-40B4-BE49-F238E27FC236}">
              <a16:creationId xmlns:a16="http://schemas.microsoft.com/office/drawing/2014/main" id="{1FBBF94A-C194-44BF-9722-5D90D7598763}"/>
            </a:ext>
          </a:extLst>
        </xdr:cNvPr>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71" name="フローチャート: 判断 470">
          <a:extLst>
            <a:ext uri="{FF2B5EF4-FFF2-40B4-BE49-F238E27FC236}">
              <a16:creationId xmlns:a16="http://schemas.microsoft.com/office/drawing/2014/main" id="{C4830276-77EF-4F78-BE40-C62FC82151C2}"/>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72" name="フローチャート: 判断 471">
          <a:extLst>
            <a:ext uri="{FF2B5EF4-FFF2-40B4-BE49-F238E27FC236}">
              <a16:creationId xmlns:a16="http://schemas.microsoft.com/office/drawing/2014/main" id="{C19833FB-D536-443D-B210-138F79DF2A48}"/>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137795</xdr:rowOff>
    </xdr:from>
    <xdr:to>
      <xdr:col>76</xdr:col>
      <xdr:colOff>165100</xdr:colOff>
      <xdr:row>81</xdr:row>
      <xdr:rowOff>67945</xdr:rowOff>
    </xdr:to>
    <xdr:sp macro="" textlink="">
      <xdr:nvSpPr>
        <xdr:cNvPr id="473" name="フローチャート: 判断 472">
          <a:extLst>
            <a:ext uri="{FF2B5EF4-FFF2-40B4-BE49-F238E27FC236}">
              <a16:creationId xmlns:a16="http://schemas.microsoft.com/office/drawing/2014/main" id="{FF4A39DD-C6F0-401D-A805-52A272D87C07}"/>
            </a:ext>
          </a:extLst>
        </xdr:cNvPr>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6A555C79-7435-44EF-A411-E2A43938F9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76AA6023-ACCB-4404-8625-EE97FEDC3EF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BB5BFC3F-70B6-4654-B870-76FD9F4697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C52D10EC-85A1-4E27-923B-D7A4FA180B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301EE7E7-257E-49B0-A5C1-F6F11707BA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168275</xdr:rowOff>
    </xdr:from>
    <xdr:to>
      <xdr:col>85</xdr:col>
      <xdr:colOff>177800</xdr:colOff>
      <xdr:row>79</xdr:row>
      <xdr:rowOff>98425</xdr:rowOff>
    </xdr:to>
    <xdr:sp macro="" textlink="">
      <xdr:nvSpPr>
        <xdr:cNvPr id="479" name="楕円 478">
          <a:extLst>
            <a:ext uri="{FF2B5EF4-FFF2-40B4-BE49-F238E27FC236}">
              <a16:creationId xmlns:a16="http://schemas.microsoft.com/office/drawing/2014/main" id="{F507BE43-035E-4E8A-ADC1-3791A56740FF}"/>
            </a:ext>
          </a:extLst>
        </xdr:cNvPr>
        <xdr:cNvSpPr/>
      </xdr:nvSpPr>
      <xdr:spPr>
        <a:xfrm>
          <a:off x="16268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19702</xdr:rowOff>
    </xdr:from>
    <xdr:ext cx="405111" cy="259045"/>
    <xdr:sp macro="" textlink="">
      <xdr:nvSpPr>
        <xdr:cNvPr id="480" name="【消防施設】&#10;有形固定資産減価償却率該当値テキスト">
          <a:extLst>
            <a:ext uri="{FF2B5EF4-FFF2-40B4-BE49-F238E27FC236}">
              <a16:creationId xmlns:a16="http://schemas.microsoft.com/office/drawing/2014/main" id="{F37347DE-D3C4-468F-B1C5-E1F3A58D462A}"/>
            </a:ext>
          </a:extLst>
        </xdr:cNvPr>
        <xdr:cNvSpPr txBox="1"/>
      </xdr:nvSpPr>
      <xdr:spPr>
        <a:xfrm>
          <a:off x="16357600"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27305</xdr:rowOff>
    </xdr:from>
    <xdr:to>
      <xdr:col>81</xdr:col>
      <xdr:colOff>101600</xdr:colOff>
      <xdr:row>79</xdr:row>
      <xdr:rowOff>128905</xdr:rowOff>
    </xdr:to>
    <xdr:sp macro="" textlink="">
      <xdr:nvSpPr>
        <xdr:cNvPr id="481" name="楕円 480">
          <a:extLst>
            <a:ext uri="{FF2B5EF4-FFF2-40B4-BE49-F238E27FC236}">
              <a16:creationId xmlns:a16="http://schemas.microsoft.com/office/drawing/2014/main" id="{F31ED19F-21BA-4CDC-885E-32626AF773D3}"/>
            </a:ext>
          </a:extLst>
        </xdr:cNvPr>
        <xdr:cNvSpPr/>
      </xdr:nvSpPr>
      <xdr:spPr>
        <a:xfrm>
          <a:off x="1543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78105</xdr:rowOff>
    </xdr:to>
    <xdr:cxnSp macro="">
      <xdr:nvCxnSpPr>
        <xdr:cNvPr id="482" name="直線コネクタ 481">
          <a:extLst>
            <a:ext uri="{FF2B5EF4-FFF2-40B4-BE49-F238E27FC236}">
              <a16:creationId xmlns:a16="http://schemas.microsoft.com/office/drawing/2014/main" id="{0B2887D0-5E51-4061-B6D1-541731195DC9}"/>
            </a:ext>
          </a:extLst>
        </xdr:cNvPr>
        <xdr:cNvCxnSpPr/>
      </xdr:nvCxnSpPr>
      <xdr:spPr>
        <a:xfrm flipV="1">
          <a:off x="15481300" y="135921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151130</xdr:rowOff>
    </xdr:from>
    <xdr:to>
      <xdr:col>76</xdr:col>
      <xdr:colOff>165100</xdr:colOff>
      <xdr:row>80</xdr:row>
      <xdr:rowOff>81280</xdr:rowOff>
    </xdr:to>
    <xdr:sp macro="" textlink="">
      <xdr:nvSpPr>
        <xdr:cNvPr id="483" name="楕円 482">
          <a:extLst>
            <a:ext uri="{FF2B5EF4-FFF2-40B4-BE49-F238E27FC236}">
              <a16:creationId xmlns:a16="http://schemas.microsoft.com/office/drawing/2014/main" id="{9DA497BE-6A22-4D51-AC02-3F1D3E22F172}"/>
            </a:ext>
          </a:extLst>
        </xdr:cNvPr>
        <xdr:cNvSpPr/>
      </xdr:nvSpPr>
      <xdr:spPr>
        <a:xfrm>
          <a:off x="14541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78105</xdr:rowOff>
    </xdr:from>
    <xdr:to>
      <xdr:col>81</xdr:col>
      <xdr:colOff>50800</xdr:colOff>
      <xdr:row>80</xdr:row>
      <xdr:rowOff>30480</xdr:rowOff>
    </xdr:to>
    <xdr:cxnSp macro="">
      <xdr:nvCxnSpPr>
        <xdr:cNvPr id="484" name="直線コネクタ 483">
          <a:extLst>
            <a:ext uri="{FF2B5EF4-FFF2-40B4-BE49-F238E27FC236}">
              <a16:creationId xmlns:a16="http://schemas.microsoft.com/office/drawing/2014/main" id="{8541BD4E-1615-41A1-898A-F73D70E54E1A}"/>
            </a:ext>
          </a:extLst>
        </xdr:cNvPr>
        <xdr:cNvCxnSpPr/>
      </xdr:nvCxnSpPr>
      <xdr:spPr>
        <a:xfrm flipV="1">
          <a:off x="14592300" y="1362265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485" name="n_1aveValue【消防施設】&#10;有形固定資産減価償却率">
          <a:extLst>
            <a:ext uri="{FF2B5EF4-FFF2-40B4-BE49-F238E27FC236}">
              <a16:creationId xmlns:a16="http://schemas.microsoft.com/office/drawing/2014/main" id="{2584ACC1-EBC7-4D18-BE88-B246886854DD}"/>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59072</xdr:rowOff>
    </xdr:from>
    <xdr:ext cx="405111" cy="259045"/>
    <xdr:sp macro="" textlink="">
      <xdr:nvSpPr>
        <xdr:cNvPr id="486" name="n_2aveValue【消防施設】&#10;有形固定資産減価償却率">
          <a:extLst>
            <a:ext uri="{FF2B5EF4-FFF2-40B4-BE49-F238E27FC236}">
              <a16:creationId xmlns:a16="http://schemas.microsoft.com/office/drawing/2014/main" id="{69C5FCEB-10E4-4D94-94D0-6C427F353DAC}"/>
            </a:ext>
          </a:extLst>
        </xdr:cNvPr>
        <xdr:cNvSpPr txBox="1"/>
      </xdr:nvSpPr>
      <xdr:spPr>
        <a:xfrm>
          <a:off x="14389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145432</xdr:rowOff>
    </xdr:from>
    <xdr:ext cx="405111" cy="259045"/>
    <xdr:sp macro="" textlink="">
      <xdr:nvSpPr>
        <xdr:cNvPr id="487" name="n_1mainValue【消防施設】&#10;有形固定資産減価償却率">
          <a:extLst>
            <a:ext uri="{FF2B5EF4-FFF2-40B4-BE49-F238E27FC236}">
              <a16:creationId xmlns:a16="http://schemas.microsoft.com/office/drawing/2014/main" id="{4DDE83C3-E260-4977-81DA-C11C38B0FEE6}"/>
            </a:ext>
          </a:extLst>
        </xdr:cNvPr>
        <xdr:cNvSpPr txBox="1"/>
      </xdr:nvSpPr>
      <xdr:spPr>
        <a:xfrm>
          <a:off x="152660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97807</xdr:rowOff>
    </xdr:from>
    <xdr:ext cx="405111" cy="259045"/>
    <xdr:sp macro="" textlink="">
      <xdr:nvSpPr>
        <xdr:cNvPr id="488" name="n_2mainValue【消防施設】&#10;有形固定資産減価償却率">
          <a:extLst>
            <a:ext uri="{FF2B5EF4-FFF2-40B4-BE49-F238E27FC236}">
              <a16:creationId xmlns:a16="http://schemas.microsoft.com/office/drawing/2014/main" id="{7F714E27-1818-490F-8DFA-3E66EFB1997E}"/>
            </a:ext>
          </a:extLst>
        </xdr:cNvPr>
        <xdr:cNvSpPr txBox="1"/>
      </xdr:nvSpPr>
      <xdr:spPr>
        <a:xfrm>
          <a:off x="14389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000C3FB5-6A0D-4EE2-9DBF-E91C3D62D97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9A9E0867-64C3-4DBB-A58E-F02C38AF26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FCE1C9D0-D6F0-4A38-9C76-2AB9C6C111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1D90B3DF-FAD6-43C0-9C47-61391E9808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AA97D1BB-5700-48D4-BFFF-D850D94525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CA33246F-7DF5-46D8-B9A0-CE6F7DE733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6EED1F8C-5772-4F36-8D4C-ABD8F8BAF5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048A8294-38A8-4002-8094-8010CAB997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7F301D10-7C02-433D-9505-2AB2DD66CB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4A706686-63F7-480E-96B1-21FECC52FB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A7DA14C6-F5DA-431E-A2F4-5BC1FB8058D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2F4B402E-D779-4262-80D9-9D366F2604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62EF8344-FB0C-4504-8C28-D2D84E4200A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7D5FE527-7988-4179-9543-B0909C0FA9B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3EB29441-4A51-4C9E-A69E-40BE17DFC2B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5D30CDB7-D155-4F06-8669-08F3485CB9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42B4A459-B864-4970-8817-8157464101E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1A7B46B3-CF26-42B1-AAE5-65E729A6E74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9F69A731-2D89-48E9-96E6-46953ED3EA1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EB0FADEF-D53D-43C9-A09B-7E64B8CFD7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8F3552CE-83BD-41B8-B61D-87F942DB73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10" name="直線コネクタ 509">
          <a:extLst>
            <a:ext uri="{FF2B5EF4-FFF2-40B4-BE49-F238E27FC236}">
              <a16:creationId xmlns:a16="http://schemas.microsoft.com/office/drawing/2014/main" id="{9ABA322C-AFD8-4AC7-9FDE-F7FD5106F842}"/>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11" name="【消防施設】&#10;一人当たり面積最小値テキスト">
          <a:extLst>
            <a:ext uri="{FF2B5EF4-FFF2-40B4-BE49-F238E27FC236}">
              <a16:creationId xmlns:a16="http://schemas.microsoft.com/office/drawing/2014/main" id="{D486A319-296B-4E06-B01B-8F1CFAC221F3}"/>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12" name="直線コネクタ 511">
          <a:extLst>
            <a:ext uri="{FF2B5EF4-FFF2-40B4-BE49-F238E27FC236}">
              <a16:creationId xmlns:a16="http://schemas.microsoft.com/office/drawing/2014/main" id="{47E37ABA-A129-4791-A0FA-07AC0F47FE52}"/>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13" name="【消防施設】&#10;一人当たり面積最大値テキスト">
          <a:extLst>
            <a:ext uri="{FF2B5EF4-FFF2-40B4-BE49-F238E27FC236}">
              <a16:creationId xmlns:a16="http://schemas.microsoft.com/office/drawing/2014/main" id="{264A00D0-E3CA-4BD7-84EE-7A6A8D1A20CD}"/>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14" name="直線コネクタ 513">
          <a:extLst>
            <a:ext uri="{FF2B5EF4-FFF2-40B4-BE49-F238E27FC236}">
              <a16:creationId xmlns:a16="http://schemas.microsoft.com/office/drawing/2014/main" id="{009CA0D4-F597-4C23-B0AC-99B03D5C8291}"/>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15" name="【消防施設】&#10;一人当たり面積平均値テキスト">
          <a:extLst>
            <a:ext uri="{FF2B5EF4-FFF2-40B4-BE49-F238E27FC236}">
              <a16:creationId xmlns:a16="http://schemas.microsoft.com/office/drawing/2014/main" id="{F7DAF608-76DE-45FE-B85D-25C9BD1A89B8}"/>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16" name="フローチャート: 判断 515">
          <a:extLst>
            <a:ext uri="{FF2B5EF4-FFF2-40B4-BE49-F238E27FC236}">
              <a16:creationId xmlns:a16="http://schemas.microsoft.com/office/drawing/2014/main" id="{24ADF434-8701-47FB-815B-B5FF99186ACA}"/>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17" name="フローチャート: 判断 516">
          <a:extLst>
            <a:ext uri="{FF2B5EF4-FFF2-40B4-BE49-F238E27FC236}">
              <a16:creationId xmlns:a16="http://schemas.microsoft.com/office/drawing/2014/main" id="{A08956CA-73CC-41E9-BAD1-CEE125F73072}"/>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110744</xdr:rowOff>
    </xdr:from>
    <xdr:to>
      <xdr:col>107</xdr:col>
      <xdr:colOff>101600</xdr:colOff>
      <xdr:row>85</xdr:row>
      <xdr:rowOff>40894</xdr:rowOff>
    </xdr:to>
    <xdr:sp macro="" textlink="">
      <xdr:nvSpPr>
        <xdr:cNvPr id="518" name="フローチャート: 判断 517">
          <a:extLst>
            <a:ext uri="{FF2B5EF4-FFF2-40B4-BE49-F238E27FC236}">
              <a16:creationId xmlns:a16="http://schemas.microsoft.com/office/drawing/2014/main" id="{053EEA46-2E73-4EB5-9E38-58814B53C933}"/>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D1115711-F969-45F2-AF6F-D3021650ED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A2F0C64-62D4-48C4-86F7-53722320BE4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9878C811-2667-4932-8FB6-B132637BBF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2D4FA0E-25E8-4924-B63A-EAE791F5B9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439FF6F8-ED6D-40CE-A665-E6A08924FC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524" name="楕円 523">
          <a:extLst>
            <a:ext uri="{FF2B5EF4-FFF2-40B4-BE49-F238E27FC236}">
              <a16:creationId xmlns:a16="http://schemas.microsoft.com/office/drawing/2014/main" id="{3F3CBF55-0297-4703-A797-E53FB1BCA696}"/>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525" name="【消防施設】&#10;一人当たり面積該当値テキスト">
          <a:extLst>
            <a:ext uri="{FF2B5EF4-FFF2-40B4-BE49-F238E27FC236}">
              <a16:creationId xmlns:a16="http://schemas.microsoft.com/office/drawing/2014/main" id="{EDC48949-9D2D-4E64-AA23-16B67C92FF4B}"/>
            </a:ext>
          </a:extLst>
        </xdr:cNvPr>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62737</xdr:rowOff>
    </xdr:from>
    <xdr:to>
      <xdr:col>112</xdr:col>
      <xdr:colOff>38100</xdr:colOff>
      <xdr:row>84</xdr:row>
      <xdr:rowOff>164337</xdr:rowOff>
    </xdr:to>
    <xdr:sp macro="" textlink="">
      <xdr:nvSpPr>
        <xdr:cNvPr id="526" name="楕円 525">
          <a:extLst>
            <a:ext uri="{FF2B5EF4-FFF2-40B4-BE49-F238E27FC236}">
              <a16:creationId xmlns:a16="http://schemas.microsoft.com/office/drawing/2014/main" id="{8F20D8E1-9282-441E-9121-91915F66F818}"/>
            </a:ext>
          </a:extLst>
        </xdr:cNvPr>
        <xdr:cNvSpPr/>
      </xdr:nvSpPr>
      <xdr:spPr>
        <a:xfrm>
          <a:off x="21272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113537</xdr:rowOff>
    </xdr:to>
    <xdr:cxnSp macro="">
      <xdr:nvCxnSpPr>
        <xdr:cNvPr id="527" name="直線コネクタ 526">
          <a:extLst>
            <a:ext uri="{FF2B5EF4-FFF2-40B4-BE49-F238E27FC236}">
              <a16:creationId xmlns:a16="http://schemas.microsoft.com/office/drawing/2014/main" id="{6940EACB-149A-4251-8976-7A06B883A2E3}"/>
            </a:ext>
          </a:extLst>
        </xdr:cNvPr>
        <xdr:cNvCxnSpPr/>
      </xdr:nvCxnSpPr>
      <xdr:spPr>
        <a:xfrm flipV="1">
          <a:off x="21323300" y="145084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528" name="楕円 527">
          <a:extLst>
            <a:ext uri="{FF2B5EF4-FFF2-40B4-BE49-F238E27FC236}">
              <a16:creationId xmlns:a16="http://schemas.microsoft.com/office/drawing/2014/main" id="{BC089CE6-81F2-4D87-B463-CAFD8BA222DC}"/>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113537</xdr:rowOff>
    </xdr:from>
    <xdr:to>
      <xdr:col>111</xdr:col>
      <xdr:colOff>177800</xdr:colOff>
      <xdr:row>84</xdr:row>
      <xdr:rowOff>124968</xdr:rowOff>
    </xdr:to>
    <xdr:cxnSp macro="">
      <xdr:nvCxnSpPr>
        <xdr:cNvPr id="529" name="直線コネクタ 528">
          <a:extLst>
            <a:ext uri="{FF2B5EF4-FFF2-40B4-BE49-F238E27FC236}">
              <a16:creationId xmlns:a16="http://schemas.microsoft.com/office/drawing/2014/main" id="{F3740DC7-1824-4FB7-8415-D08229C138BD}"/>
            </a:ext>
          </a:extLst>
        </xdr:cNvPr>
        <xdr:cNvCxnSpPr/>
      </xdr:nvCxnSpPr>
      <xdr:spPr>
        <a:xfrm flipV="1">
          <a:off x="20434300" y="145153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30" name="n_1aveValue【消防施設】&#10;一人当たり面積">
          <a:extLst>
            <a:ext uri="{FF2B5EF4-FFF2-40B4-BE49-F238E27FC236}">
              <a16:creationId xmlns:a16="http://schemas.microsoft.com/office/drawing/2014/main" id="{946FF69B-8694-4BDA-86A8-AA8A5A4A509B}"/>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531" name="n_2aveValue【消防施設】&#10;一人当たり面積">
          <a:extLst>
            <a:ext uri="{FF2B5EF4-FFF2-40B4-BE49-F238E27FC236}">
              <a16:creationId xmlns:a16="http://schemas.microsoft.com/office/drawing/2014/main" id="{A8CCAE0E-ADA7-4FF5-A383-B28D739DC177}"/>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155464</xdr:rowOff>
    </xdr:from>
    <xdr:ext cx="469744" cy="259045"/>
    <xdr:sp macro="" textlink="">
      <xdr:nvSpPr>
        <xdr:cNvPr id="532" name="n_1mainValue【消防施設】&#10;一人当たり面積">
          <a:extLst>
            <a:ext uri="{FF2B5EF4-FFF2-40B4-BE49-F238E27FC236}">
              <a16:creationId xmlns:a16="http://schemas.microsoft.com/office/drawing/2014/main" id="{C7292009-F7D5-4B3C-BBC0-2BF26553D174}"/>
            </a:ext>
          </a:extLst>
        </xdr:cNvPr>
        <xdr:cNvSpPr txBox="1"/>
      </xdr:nvSpPr>
      <xdr:spPr>
        <a:xfrm>
          <a:off x="21075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533" name="n_2mainValue【消防施設】&#10;一人当たり面積">
          <a:extLst>
            <a:ext uri="{FF2B5EF4-FFF2-40B4-BE49-F238E27FC236}">
              <a16:creationId xmlns:a16="http://schemas.microsoft.com/office/drawing/2014/main" id="{1508AB23-543B-4A21-860D-ECBD8F0454A9}"/>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EE7F32AE-3B2C-4678-8F66-7AE1E5D8C1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3DB1B3EF-6BBC-4CD7-94B4-8BEEEF62D9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90AA4C40-1280-4576-AEE0-7EA74EA17C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076C85B3-5900-4FEE-998E-EABBFE891F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50EDAABC-202B-41CD-A48F-C5CC4B7C14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4DA3B251-DE08-44AE-B10A-7AE4F12432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D7AD7380-CF6B-46C6-B6E4-23A4CCF6A4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4CDE231D-33FA-44A5-AC37-A6B37B7C95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3EA32290-7913-451D-9B31-9358C0A7BA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E8338CC7-94D3-433D-A9F5-DC3961BB6B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a:extLst>
            <a:ext uri="{FF2B5EF4-FFF2-40B4-BE49-F238E27FC236}">
              <a16:creationId xmlns:a16="http://schemas.microsoft.com/office/drawing/2014/main" id="{942A572E-8B10-4510-B2D5-467C156AA2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a:extLst>
            <a:ext uri="{FF2B5EF4-FFF2-40B4-BE49-F238E27FC236}">
              <a16:creationId xmlns:a16="http://schemas.microsoft.com/office/drawing/2014/main" id="{0B242A6A-195E-4832-92D1-07DDF7970DB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a:extLst>
            <a:ext uri="{FF2B5EF4-FFF2-40B4-BE49-F238E27FC236}">
              <a16:creationId xmlns:a16="http://schemas.microsoft.com/office/drawing/2014/main" id="{39A059C3-95FC-43C2-9A94-CC3D9BB4B75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a:extLst>
            <a:ext uri="{FF2B5EF4-FFF2-40B4-BE49-F238E27FC236}">
              <a16:creationId xmlns:a16="http://schemas.microsoft.com/office/drawing/2014/main" id="{2E6C81AB-BF72-4EB9-98E1-F182056236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a:extLst>
            <a:ext uri="{FF2B5EF4-FFF2-40B4-BE49-F238E27FC236}">
              <a16:creationId xmlns:a16="http://schemas.microsoft.com/office/drawing/2014/main" id="{2298C80C-18B4-4295-A234-AE3E8835AD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a:extLst>
            <a:ext uri="{FF2B5EF4-FFF2-40B4-BE49-F238E27FC236}">
              <a16:creationId xmlns:a16="http://schemas.microsoft.com/office/drawing/2014/main" id="{FFEA7A71-BA85-4A54-911F-9543D663412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a:extLst>
            <a:ext uri="{FF2B5EF4-FFF2-40B4-BE49-F238E27FC236}">
              <a16:creationId xmlns:a16="http://schemas.microsoft.com/office/drawing/2014/main" id="{21A8BFEE-C42D-464C-87C6-5AC5BCC7EAA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a:extLst>
            <a:ext uri="{FF2B5EF4-FFF2-40B4-BE49-F238E27FC236}">
              <a16:creationId xmlns:a16="http://schemas.microsoft.com/office/drawing/2014/main" id="{3EE12BDD-6BC3-4563-86EE-A80D441B6D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a:extLst>
            <a:ext uri="{FF2B5EF4-FFF2-40B4-BE49-F238E27FC236}">
              <a16:creationId xmlns:a16="http://schemas.microsoft.com/office/drawing/2014/main" id="{E3BC3D9A-B773-459A-B210-617C2D35C7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a:extLst>
            <a:ext uri="{FF2B5EF4-FFF2-40B4-BE49-F238E27FC236}">
              <a16:creationId xmlns:a16="http://schemas.microsoft.com/office/drawing/2014/main" id="{8534C577-3322-4C82-8DA7-FF525D352F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a:extLst>
            <a:ext uri="{FF2B5EF4-FFF2-40B4-BE49-F238E27FC236}">
              <a16:creationId xmlns:a16="http://schemas.microsoft.com/office/drawing/2014/main" id="{0E4B5684-0962-496C-AFA8-9AC2D057DE2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a:extLst>
            <a:ext uri="{FF2B5EF4-FFF2-40B4-BE49-F238E27FC236}">
              <a16:creationId xmlns:a16="http://schemas.microsoft.com/office/drawing/2014/main" id="{D5FB3024-5072-4B99-878B-AF40A033033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DAB54EDB-61F4-4F48-87A3-10E94EC4EA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a:extLst>
            <a:ext uri="{FF2B5EF4-FFF2-40B4-BE49-F238E27FC236}">
              <a16:creationId xmlns:a16="http://schemas.microsoft.com/office/drawing/2014/main" id="{751EF024-AA33-4F26-A027-0B250E142A9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23D450CF-BC17-4B62-8549-98AC6FA125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59" name="直線コネクタ 558">
          <a:extLst>
            <a:ext uri="{FF2B5EF4-FFF2-40B4-BE49-F238E27FC236}">
              <a16:creationId xmlns:a16="http://schemas.microsoft.com/office/drawing/2014/main" id="{EED99338-D37D-4DC4-B42E-D6066482E668}"/>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60" name="【庁舎】&#10;有形固定資産減価償却率最小値テキスト">
          <a:extLst>
            <a:ext uri="{FF2B5EF4-FFF2-40B4-BE49-F238E27FC236}">
              <a16:creationId xmlns:a16="http://schemas.microsoft.com/office/drawing/2014/main" id="{8090935B-6236-4914-8864-D9453A4ED2A5}"/>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61" name="直線コネクタ 560">
          <a:extLst>
            <a:ext uri="{FF2B5EF4-FFF2-40B4-BE49-F238E27FC236}">
              <a16:creationId xmlns:a16="http://schemas.microsoft.com/office/drawing/2014/main" id="{98C1DD1E-5486-4BF6-B478-4B52548C8A3D}"/>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2" name="【庁舎】&#10;有形固定資産減価償却率最大値テキスト">
          <a:extLst>
            <a:ext uri="{FF2B5EF4-FFF2-40B4-BE49-F238E27FC236}">
              <a16:creationId xmlns:a16="http://schemas.microsoft.com/office/drawing/2014/main" id="{CF0D3011-D0DA-46CE-B8DF-8965F6A12A86}"/>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3" name="直線コネクタ 562">
          <a:extLst>
            <a:ext uri="{FF2B5EF4-FFF2-40B4-BE49-F238E27FC236}">
              <a16:creationId xmlns:a16="http://schemas.microsoft.com/office/drawing/2014/main" id="{03DCD4D9-366E-486A-A617-11EF247997C8}"/>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64" name="【庁舎】&#10;有形固定資産減価償却率平均値テキスト">
          <a:extLst>
            <a:ext uri="{FF2B5EF4-FFF2-40B4-BE49-F238E27FC236}">
              <a16:creationId xmlns:a16="http://schemas.microsoft.com/office/drawing/2014/main" id="{4865C4C1-D052-4D3C-8D93-241E609AC236}"/>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65" name="フローチャート: 判断 564">
          <a:extLst>
            <a:ext uri="{FF2B5EF4-FFF2-40B4-BE49-F238E27FC236}">
              <a16:creationId xmlns:a16="http://schemas.microsoft.com/office/drawing/2014/main" id="{DD08D559-AF12-4A1A-A3D8-21913F488AAF}"/>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66" name="フローチャート: 判断 565">
          <a:extLst>
            <a:ext uri="{FF2B5EF4-FFF2-40B4-BE49-F238E27FC236}">
              <a16:creationId xmlns:a16="http://schemas.microsoft.com/office/drawing/2014/main" id="{01CF5BD8-1DC6-4701-ADAA-B6FB7D793D47}"/>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67" name="フローチャート: 判断 566">
          <a:extLst>
            <a:ext uri="{FF2B5EF4-FFF2-40B4-BE49-F238E27FC236}">
              <a16:creationId xmlns:a16="http://schemas.microsoft.com/office/drawing/2014/main" id="{8315BD2B-B0CA-4AE0-B831-BBF290E11B1B}"/>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7F3746A7-F999-4B7E-96C1-850583ABD6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BBF3931A-15D0-468A-BEC9-8AD8C20ABC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928C8AAB-A956-4C54-98F5-F45D8C27D57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93005E32-9885-477F-B830-AD642DF5C9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911DC2C0-F0D2-4136-AFCA-0A5DF3AEEE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38463</xdr:rowOff>
    </xdr:from>
    <xdr:to>
      <xdr:col>85</xdr:col>
      <xdr:colOff>177800</xdr:colOff>
      <xdr:row>100</xdr:row>
      <xdr:rowOff>140063</xdr:rowOff>
    </xdr:to>
    <xdr:sp macro="" textlink="">
      <xdr:nvSpPr>
        <xdr:cNvPr id="573" name="楕円 572">
          <a:extLst>
            <a:ext uri="{FF2B5EF4-FFF2-40B4-BE49-F238E27FC236}">
              <a16:creationId xmlns:a16="http://schemas.microsoft.com/office/drawing/2014/main" id="{E37B66D0-2E0A-4F2C-AD82-3AFF62A03EBE}"/>
            </a:ext>
          </a:extLst>
        </xdr:cNvPr>
        <xdr:cNvSpPr/>
      </xdr:nvSpPr>
      <xdr:spPr>
        <a:xfrm>
          <a:off x="162687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61340</xdr:rowOff>
    </xdr:from>
    <xdr:ext cx="405111" cy="259045"/>
    <xdr:sp macro="" textlink="">
      <xdr:nvSpPr>
        <xdr:cNvPr id="574" name="【庁舎】&#10;有形固定資産減価償却率該当値テキスト">
          <a:extLst>
            <a:ext uri="{FF2B5EF4-FFF2-40B4-BE49-F238E27FC236}">
              <a16:creationId xmlns:a16="http://schemas.microsoft.com/office/drawing/2014/main" id="{56C2A769-8B17-46BF-8F1F-4BA4331C7A68}"/>
            </a:ext>
          </a:extLst>
        </xdr:cNvPr>
        <xdr:cNvSpPr txBox="1"/>
      </xdr:nvSpPr>
      <xdr:spPr>
        <a:xfrm>
          <a:off x="16357600" y="170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71120</xdr:rowOff>
    </xdr:from>
    <xdr:to>
      <xdr:col>81</xdr:col>
      <xdr:colOff>101600</xdr:colOff>
      <xdr:row>101</xdr:row>
      <xdr:rowOff>1270</xdr:rowOff>
    </xdr:to>
    <xdr:sp macro="" textlink="">
      <xdr:nvSpPr>
        <xdr:cNvPr id="575" name="楕円 574">
          <a:extLst>
            <a:ext uri="{FF2B5EF4-FFF2-40B4-BE49-F238E27FC236}">
              <a16:creationId xmlns:a16="http://schemas.microsoft.com/office/drawing/2014/main" id="{E2AE0234-A113-4C57-92DB-EE9C2FF5C0E9}"/>
            </a:ext>
          </a:extLst>
        </xdr:cNvPr>
        <xdr:cNvSpPr/>
      </xdr:nvSpPr>
      <xdr:spPr>
        <a:xfrm>
          <a:off x="15430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89263</xdr:rowOff>
    </xdr:from>
    <xdr:to>
      <xdr:col>85</xdr:col>
      <xdr:colOff>127000</xdr:colOff>
      <xdr:row>100</xdr:row>
      <xdr:rowOff>121920</xdr:rowOff>
    </xdr:to>
    <xdr:cxnSp macro="">
      <xdr:nvCxnSpPr>
        <xdr:cNvPr id="576" name="直線コネクタ 575">
          <a:extLst>
            <a:ext uri="{FF2B5EF4-FFF2-40B4-BE49-F238E27FC236}">
              <a16:creationId xmlns:a16="http://schemas.microsoft.com/office/drawing/2014/main" id="{69F12C58-1DCD-43C7-822D-2CADAD093C0B}"/>
            </a:ext>
          </a:extLst>
        </xdr:cNvPr>
        <xdr:cNvCxnSpPr/>
      </xdr:nvCxnSpPr>
      <xdr:spPr>
        <a:xfrm flipV="1">
          <a:off x="15481300" y="172342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100512</xdr:rowOff>
    </xdr:from>
    <xdr:to>
      <xdr:col>76</xdr:col>
      <xdr:colOff>165100</xdr:colOff>
      <xdr:row>101</xdr:row>
      <xdr:rowOff>30662</xdr:rowOff>
    </xdr:to>
    <xdr:sp macro="" textlink="">
      <xdr:nvSpPr>
        <xdr:cNvPr id="577" name="楕円 576">
          <a:extLst>
            <a:ext uri="{FF2B5EF4-FFF2-40B4-BE49-F238E27FC236}">
              <a16:creationId xmlns:a16="http://schemas.microsoft.com/office/drawing/2014/main" id="{42C8C112-6524-47C5-8826-7016DC52BF10}"/>
            </a:ext>
          </a:extLst>
        </xdr:cNvPr>
        <xdr:cNvSpPr/>
      </xdr:nvSpPr>
      <xdr:spPr>
        <a:xfrm>
          <a:off x="14541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151312</xdr:rowOff>
    </xdr:to>
    <xdr:cxnSp macro="">
      <xdr:nvCxnSpPr>
        <xdr:cNvPr id="578" name="直線コネクタ 577">
          <a:extLst>
            <a:ext uri="{FF2B5EF4-FFF2-40B4-BE49-F238E27FC236}">
              <a16:creationId xmlns:a16="http://schemas.microsoft.com/office/drawing/2014/main" id="{16C21B90-620F-417A-813A-2E8BDBFE4986}"/>
            </a:ext>
          </a:extLst>
        </xdr:cNvPr>
        <xdr:cNvCxnSpPr/>
      </xdr:nvCxnSpPr>
      <xdr:spPr>
        <a:xfrm flipV="1">
          <a:off x="14592300" y="172669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79" name="n_1aveValue【庁舎】&#10;有形固定資産減価償却率">
          <a:extLst>
            <a:ext uri="{FF2B5EF4-FFF2-40B4-BE49-F238E27FC236}">
              <a16:creationId xmlns:a16="http://schemas.microsoft.com/office/drawing/2014/main" id="{4D9118C6-68B6-4519-97A1-82672BBD03CF}"/>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580" name="n_2aveValue【庁舎】&#10;有形固定資産減価償却率">
          <a:extLst>
            <a:ext uri="{FF2B5EF4-FFF2-40B4-BE49-F238E27FC236}">
              <a16:creationId xmlns:a16="http://schemas.microsoft.com/office/drawing/2014/main" id="{8CD25BF2-918E-4632-A7B0-3FF59FB3032C}"/>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17797</xdr:rowOff>
    </xdr:from>
    <xdr:ext cx="405111" cy="259045"/>
    <xdr:sp macro="" textlink="">
      <xdr:nvSpPr>
        <xdr:cNvPr id="581" name="n_1mainValue【庁舎】&#10;有形固定資産減価償却率">
          <a:extLst>
            <a:ext uri="{FF2B5EF4-FFF2-40B4-BE49-F238E27FC236}">
              <a16:creationId xmlns:a16="http://schemas.microsoft.com/office/drawing/2014/main" id="{B4531984-A974-4F65-84EB-84AB674B5ACF}"/>
            </a:ext>
          </a:extLst>
        </xdr:cNvPr>
        <xdr:cNvSpPr txBox="1"/>
      </xdr:nvSpPr>
      <xdr:spPr>
        <a:xfrm>
          <a:off x="15266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47189</xdr:rowOff>
    </xdr:from>
    <xdr:ext cx="405111" cy="259045"/>
    <xdr:sp macro="" textlink="">
      <xdr:nvSpPr>
        <xdr:cNvPr id="582" name="n_2mainValue【庁舎】&#10;有形固定資産減価償却率">
          <a:extLst>
            <a:ext uri="{FF2B5EF4-FFF2-40B4-BE49-F238E27FC236}">
              <a16:creationId xmlns:a16="http://schemas.microsoft.com/office/drawing/2014/main" id="{1F724403-2990-41F5-86CD-B6FDAEFDF348}"/>
            </a:ext>
          </a:extLst>
        </xdr:cNvPr>
        <xdr:cNvSpPr txBox="1"/>
      </xdr:nvSpPr>
      <xdr:spPr>
        <a:xfrm>
          <a:off x="14389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id="{2D4000D6-C103-4EA4-970D-3221386260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id="{02198FE2-7AFE-4C4C-BEB3-4A5E2321B6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id="{CC1AEEA1-7821-434A-8B73-F85D285283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id="{907FC989-99B2-49E1-B20F-981F0412AA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id="{58C3DBCC-1C84-432B-AF34-C526B6111D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id="{CC13D3C4-2D3B-4FAF-B5D0-F58FEFE0FE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id="{958C4070-E05E-4450-9FC1-1860C271DD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id="{930DC131-CAFF-47D5-8E5E-98091D3B4B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a:extLst>
            <a:ext uri="{FF2B5EF4-FFF2-40B4-BE49-F238E27FC236}">
              <a16:creationId xmlns:a16="http://schemas.microsoft.com/office/drawing/2014/main" id="{6C5F2A24-D161-40B5-B524-884978BD0B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a:extLst>
            <a:ext uri="{FF2B5EF4-FFF2-40B4-BE49-F238E27FC236}">
              <a16:creationId xmlns:a16="http://schemas.microsoft.com/office/drawing/2014/main" id="{ECAD5422-4B21-4645-B279-E6626D6ABE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a:extLst>
            <a:ext uri="{FF2B5EF4-FFF2-40B4-BE49-F238E27FC236}">
              <a16:creationId xmlns:a16="http://schemas.microsoft.com/office/drawing/2014/main" id="{718A46E8-8AC0-45B7-8E0C-1A3F792C7CE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19477B0D-D2F8-404E-87F8-28D24CACFC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a:extLst>
            <a:ext uri="{FF2B5EF4-FFF2-40B4-BE49-F238E27FC236}">
              <a16:creationId xmlns:a16="http://schemas.microsoft.com/office/drawing/2014/main" id="{FF5CC0C3-3158-45DA-AC5F-9285C880BCE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a:extLst>
            <a:ext uri="{FF2B5EF4-FFF2-40B4-BE49-F238E27FC236}">
              <a16:creationId xmlns:a16="http://schemas.microsoft.com/office/drawing/2014/main" id="{F736D109-0020-4D06-ACA4-7F6454B60E7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a:extLst>
            <a:ext uri="{FF2B5EF4-FFF2-40B4-BE49-F238E27FC236}">
              <a16:creationId xmlns:a16="http://schemas.microsoft.com/office/drawing/2014/main" id="{04F825E4-E52A-49B3-BC22-913063A166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a:extLst>
            <a:ext uri="{FF2B5EF4-FFF2-40B4-BE49-F238E27FC236}">
              <a16:creationId xmlns:a16="http://schemas.microsoft.com/office/drawing/2014/main" id="{1379B8D7-1F4A-4754-803C-E77CAFC483F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a:extLst>
            <a:ext uri="{FF2B5EF4-FFF2-40B4-BE49-F238E27FC236}">
              <a16:creationId xmlns:a16="http://schemas.microsoft.com/office/drawing/2014/main" id="{744B0589-DEFB-4247-9F28-4924841A1A9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a:extLst>
            <a:ext uri="{FF2B5EF4-FFF2-40B4-BE49-F238E27FC236}">
              <a16:creationId xmlns:a16="http://schemas.microsoft.com/office/drawing/2014/main" id="{576B6965-B34B-4D30-86E7-17426F884B8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a:extLst>
            <a:ext uri="{FF2B5EF4-FFF2-40B4-BE49-F238E27FC236}">
              <a16:creationId xmlns:a16="http://schemas.microsoft.com/office/drawing/2014/main" id="{7D045812-8CEC-4764-9B44-172A51BFCB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8309139B-7814-47A9-8D60-1253A28C0FF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5D7160FA-6A90-49F2-96EA-4DC8EAA677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39C97765-8127-4962-9D64-1DCA660ABC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a:extLst>
            <a:ext uri="{FF2B5EF4-FFF2-40B4-BE49-F238E27FC236}">
              <a16:creationId xmlns:a16="http://schemas.microsoft.com/office/drawing/2014/main" id="{95A93C8A-3CAA-4BEE-88C0-74405DCC3E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06" name="直線コネクタ 605">
          <a:extLst>
            <a:ext uri="{FF2B5EF4-FFF2-40B4-BE49-F238E27FC236}">
              <a16:creationId xmlns:a16="http://schemas.microsoft.com/office/drawing/2014/main" id="{AC52D029-2D4E-4AE6-AAFB-ABA4B3CB9B33}"/>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07" name="【庁舎】&#10;一人当たり面積最小値テキスト">
          <a:extLst>
            <a:ext uri="{FF2B5EF4-FFF2-40B4-BE49-F238E27FC236}">
              <a16:creationId xmlns:a16="http://schemas.microsoft.com/office/drawing/2014/main" id="{3AFE0D71-CBA2-4308-B9D0-A84FEA47A685}"/>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08" name="直線コネクタ 607">
          <a:extLst>
            <a:ext uri="{FF2B5EF4-FFF2-40B4-BE49-F238E27FC236}">
              <a16:creationId xmlns:a16="http://schemas.microsoft.com/office/drawing/2014/main" id="{306189BF-D666-47C9-B877-C49B68FCFE4D}"/>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09" name="【庁舎】&#10;一人当たり面積最大値テキスト">
          <a:extLst>
            <a:ext uri="{FF2B5EF4-FFF2-40B4-BE49-F238E27FC236}">
              <a16:creationId xmlns:a16="http://schemas.microsoft.com/office/drawing/2014/main" id="{71FD3BE2-3374-4C43-A5FB-284AA3D2CF2C}"/>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0" name="直線コネクタ 609">
          <a:extLst>
            <a:ext uri="{FF2B5EF4-FFF2-40B4-BE49-F238E27FC236}">
              <a16:creationId xmlns:a16="http://schemas.microsoft.com/office/drawing/2014/main" id="{B163B07A-4680-4AED-8924-4CACFFB51353}"/>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611" name="【庁舎】&#10;一人当たり面積平均値テキスト">
          <a:extLst>
            <a:ext uri="{FF2B5EF4-FFF2-40B4-BE49-F238E27FC236}">
              <a16:creationId xmlns:a16="http://schemas.microsoft.com/office/drawing/2014/main" id="{4966F542-3298-456E-ABD6-26020C2E398B}"/>
            </a:ext>
          </a:extLst>
        </xdr:cNvPr>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12" name="フローチャート: 判断 611">
          <a:extLst>
            <a:ext uri="{FF2B5EF4-FFF2-40B4-BE49-F238E27FC236}">
              <a16:creationId xmlns:a16="http://schemas.microsoft.com/office/drawing/2014/main" id="{AF081ABF-81FC-4D14-9735-B7F66E98A4B6}"/>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3" name="フローチャート: 判断 612">
          <a:extLst>
            <a:ext uri="{FF2B5EF4-FFF2-40B4-BE49-F238E27FC236}">
              <a16:creationId xmlns:a16="http://schemas.microsoft.com/office/drawing/2014/main" id="{E909CAE9-68D5-40FC-9B65-89084E011B07}"/>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69214</xdr:rowOff>
    </xdr:from>
    <xdr:to>
      <xdr:col>107</xdr:col>
      <xdr:colOff>101600</xdr:colOff>
      <xdr:row>105</xdr:row>
      <xdr:rowOff>170814</xdr:rowOff>
    </xdr:to>
    <xdr:sp macro="" textlink="">
      <xdr:nvSpPr>
        <xdr:cNvPr id="614" name="フローチャート: 判断 613">
          <a:extLst>
            <a:ext uri="{FF2B5EF4-FFF2-40B4-BE49-F238E27FC236}">
              <a16:creationId xmlns:a16="http://schemas.microsoft.com/office/drawing/2014/main" id="{358158FE-3343-4825-BE65-73F3CC6A254E}"/>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8A67AC09-B76F-495B-A6B3-5B777215B5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399D927B-B0CA-405D-AA43-B3C16E8527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4ACD4331-6EA5-40F1-A839-F78BE206F9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47CDAFEE-DFD9-44E2-BF84-9A235E6AC6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DBC6E287-325E-431F-AD4B-46268C3505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636</xdr:rowOff>
    </xdr:from>
    <xdr:to>
      <xdr:col>116</xdr:col>
      <xdr:colOff>114300</xdr:colOff>
      <xdr:row>106</xdr:row>
      <xdr:rowOff>102236</xdr:rowOff>
    </xdr:to>
    <xdr:sp macro="" textlink="">
      <xdr:nvSpPr>
        <xdr:cNvPr id="620" name="楕円 619">
          <a:extLst>
            <a:ext uri="{FF2B5EF4-FFF2-40B4-BE49-F238E27FC236}">
              <a16:creationId xmlns:a16="http://schemas.microsoft.com/office/drawing/2014/main" id="{42047F4F-AD2A-40E6-98CD-3CF46835AC8A}"/>
            </a:ext>
          </a:extLst>
        </xdr:cNvPr>
        <xdr:cNvSpPr/>
      </xdr:nvSpPr>
      <xdr:spPr>
        <a:xfrm>
          <a:off x="221107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150513</xdr:rowOff>
    </xdr:from>
    <xdr:ext cx="469744" cy="259045"/>
    <xdr:sp macro="" textlink="">
      <xdr:nvSpPr>
        <xdr:cNvPr id="621" name="【庁舎】&#10;一人当たり面積該当値テキスト">
          <a:extLst>
            <a:ext uri="{FF2B5EF4-FFF2-40B4-BE49-F238E27FC236}">
              <a16:creationId xmlns:a16="http://schemas.microsoft.com/office/drawing/2014/main" id="{A58997DD-89D3-4F8B-9D26-32FA60579418}"/>
            </a:ext>
          </a:extLst>
        </xdr:cNvPr>
        <xdr:cNvSpPr txBox="1"/>
      </xdr:nvSpPr>
      <xdr:spPr>
        <a:xfrm>
          <a:off x="22199600"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12064</xdr:rowOff>
    </xdr:from>
    <xdr:to>
      <xdr:col>112</xdr:col>
      <xdr:colOff>38100</xdr:colOff>
      <xdr:row>106</xdr:row>
      <xdr:rowOff>113664</xdr:rowOff>
    </xdr:to>
    <xdr:sp macro="" textlink="">
      <xdr:nvSpPr>
        <xdr:cNvPr id="622" name="楕円 621">
          <a:extLst>
            <a:ext uri="{FF2B5EF4-FFF2-40B4-BE49-F238E27FC236}">
              <a16:creationId xmlns:a16="http://schemas.microsoft.com/office/drawing/2014/main" id="{C2D72A66-BEA6-4121-B265-CF1F467F6403}"/>
            </a:ext>
          </a:extLst>
        </xdr:cNvPr>
        <xdr:cNvSpPr/>
      </xdr:nvSpPr>
      <xdr:spPr>
        <a:xfrm>
          <a:off x="2127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62864</xdr:rowOff>
    </xdr:to>
    <xdr:cxnSp macro="">
      <xdr:nvCxnSpPr>
        <xdr:cNvPr id="623" name="直線コネクタ 622">
          <a:extLst>
            <a:ext uri="{FF2B5EF4-FFF2-40B4-BE49-F238E27FC236}">
              <a16:creationId xmlns:a16="http://schemas.microsoft.com/office/drawing/2014/main" id="{9544E2F7-53B8-497B-B0AF-37B8CAD29174}"/>
            </a:ext>
          </a:extLst>
        </xdr:cNvPr>
        <xdr:cNvCxnSpPr/>
      </xdr:nvCxnSpPr>
      <xdr:spPr>
        <a:xfrm flipV="1">
          <a:off x="21323300" y="182251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12064</xdr:rowOff>
    </xdr:from>
    <xdr:to>
      <xdr:col>107</xdr:col>
      <xdr:colOff>101600</xdr:colOff>
      <xdr:row>106</xdr:row>
      <xdr:rowOff>113664</xdr:rowOff>
    </xdr:to>
    <xdr:sp macro="" textlink="">
      <xdr:nvSpPr>
        <xdr:cNvPr id="624" name="楕円 623">
          <a:extLst>
            <a:ext uri="{FF2B5EF4-FFF2-40B4-BE49-F238E27FC236}">
              <a16:creationId xmlns:a16="http://schemas.microsoft.com/office/drawing/2014/main" id="{304E2E53-2993-471D-AD75-1C99EF928CF9}"/>
            </a:ext>
          </a:extLst>
        </xdr:cNvPr>
        <xdr:cNvSpPr/>
      </xdr:nvSpPr>
      <xdr:spPr>
        <a:xfrm>
          <a:off x="20383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62864</xdr:rowOff>
    </xdr:from>
    <xdr:to>
      <xdr:col>111</xdr:col>
      <xdr:colOff>177800</xdr:colOff>
      <xdr:row>106</xdr:row>
      <xdr:rowOff>62864</xdr:rowOff>
    </xdr:to>
    <xdr:cxnSp macro="">
      <xdr:nvCxnSpPr>
        <xdr:cNvPr id="625" name="直線コネクタ 624">
          <a:extLst>
            <a:ext uri="{FF2B5EF4-FFF2-40B4-BE49-F238E27FC236}">
              <a16:creationId xmlns:a16="http://schemas.microsoft.com/office/drawing/2014/main" id="{D361F061-4853-47C5-805D-36F583E0AF85}"/>
            </a:ext>
          </a:extLst>
        </xdr:cNvPr>
        <xdr:cNvCxnSpPr/>
      </xdr:nvCxnSpPr>
      <xdr:spPr>
        <a:xfrm>
          <a:off x="20434300" y="18236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626" name="n_1aveValue【庁舎】&#10;一人当たり面積">
          <a:extLst>
            <a:ext uri="{FF2B5EF4-FFF2-40B4-BE49-F238E27FC236}">
              <a16:creationId xmlns:a16="http://schemas.microsoft.com/office/drawing/2014/main" id="{3D117B74-A940-4074-BCB1-99D2CCAA4E4D}"/>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627" name="n_2aveValue【庁舎】&#10;一人当たり面積">
          <a:extLst>
            <a:ext uri="{FF2B5EF4-FFF2-40B4-BE49-F238E27FC236}">
              <a16:creationId xmlns:a16="http://schemas.microsoft.com/office/drawing/2014/main" id="{D6076770-74CE-4747-A3D1-D95BDAE3DC2F}"/>
            </a:ext>
          </a:extLst>
        </xdr:cNvPr>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104791</xdr:rowOff>
    </xdr:from>
    <xdr:ext cx="469744" cy="259045"/>
    <xdr:sp macro="" textlink="">
      <xdr:nvSpPr>
        <xdr:cNvPr id="628" name="n_1mainValue【庁舎】&#10;一人当たり面積">
          <a:extLst>
            <a:ext uri="{FF2B5EF4-FFF2-40B4-BE49-F238E27FC236}">
              <a16:creationId xmlns:a16="http://schemas.microsoft.com/office/drawing/2014/main" id="{A960E138-8C50-4ED5-B297-04766160C3C1}"/>
            </a:ext>
          </a:extLst>
        </xdr:cNvPr>
        <xdr:cNvSpPr txBox="1"/>
      </xdr:nvSpPr>
      <xdr:spPr>
        <a:xfrm>
          <a:off x="210757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104791</xdr:rowOff>
    </xdr:from>
    <xdr:ext cx="469744" cy="259045"/>
    <xdr:sp macro="" textlink="">
      <xdr:nvSpPr>
        <xdr:cNvPr id="629" name="n_2mainValue【庁舎】&#10;一人当たり面積">
          <a:extLst>
            <a:ext uri="{FF2B5EF4-FFF2-40B4-BE49-F238E27FC236}">
              <a16:creationId xmlns:a16="http://schemas.microsoft.com/office/drawing/2014/main" id="{D007835C-C136-4F49-B62A-A04FE197CBC7}"/>
            </a:ext>
          </a:extLst>
        </xdr:cNvPr>
        <xdr:cNvSpPr txBox="1"/>
      </xdr:nvSpPr>
      <xdr:spPr>
        <a:xfrm>
          <a:off x="20199427"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960B39E1-4A6B-4855-BFBB-9508A9919D1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DFDFED2B-D178-49C5-A7AD-9F0696C360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6F663CAC-6825-40A2-A245-4C97D8D338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庁舎、図書館について、有形固定資産減価償却率が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近く</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高い値となっており、老朽化が</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かなり</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進んできているため、今後長寿命化や建替え等について検討していく必要がある。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体育館・プール、福祉施設等についても有形固定資産減価償却率が</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以上で類似団体の値</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を上回っており、老朽化が進んでいるため、今後の対応を検討していく必要がある。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また、一般廃棄物処理施設、消防施設についても類似団体と比較して高い値となっているが、当該施設については現在建替えに向けて事業を進めているところである。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4212_&#37027;&#26234;&#21213;&#2800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32.1</v>
          </cell>
          <cell r="CN51">
            <v>34.4</v>
          </cell>
          <cell r="CV51">
            <v>50.6</v>
          </cell>
        </row>
        <row r="53">
          <cell r="CF53">
            <v>64.099999999999994</v>
          </cell>
          <cell r="CN53">
            <v>64.3</v>
          </cell>
          <cell r="CV53">
            <v>65</v>
          </cell>
        </row>
        <row r="55">
          <cell r="AN55" t="str">
            <v>類似団体内平均値</v>
          </cell>
          <cell r="CF55">
            <v>36.5</v>
          </cell>
          <cell r="CN55">
            <v>32.9</v>
          </cell>
          <cell r="CV55">
            <v>28.5</v>
          </cell>
        </row>
        <row r="57">
          <cell r="CF57">
            <v>54.1</v>
          </cell>
          <cell r="CN57">
            <v>57</v>
          </cell>
          <cell r="CV57">
            <v>56.7</v>
          </cell>
        </row>
        <row r="72">
          <cell r="BP72" t="str">
            <v>H25</v>
          </cell>
          <cell r="BX72" t="str">
            <v>H26</v>
          </cell>
          <cell r="CF72" t="str">
            <v>H27</v>
          </cell>
          <cell r="CN72" t="str">
            <v>H28</v>
          </cell>
          <cell r="CV72" t="str">
            <v>H29</v>
          </cell>
        </row>
        <row r="73">
          <cell r="AN73" t="str">
            <v>当該団体値</v>
          </cell>
          <cell r="BP73">
            <v>51.8</v>
          </cell>
          <cell r="BX73">
            <v>46.7</v>
          </cell>
          <cell r="CF73">
            <v>32.1</v>
          </cell>
          <cell r="CN73">
            <v>34.4</v>
          </cell>
          <cell r="CV73">
            <v>50.6</v>
          </cell>
        </row>
        <row r="75">
          <cell r="BP75">
            <v>4.5</v>
          </cell>
          <cell r="BX75">
            <v>4.2</v>
          </cell>
          <cell r="CF75">
            <v>4.3</v>
          </cell>
          <cell r="CN75">
            <v>5.2</v>
          </cell>
          <cell r="CV75">
            <v>5.5</v>
          </cell>
        </row>
        <row r="77">
          <cell r="AN77" t="str">
            <v>類似団体内平均値</v>
          </cell>
          <cell r="BP77">
            <v>54.6</v>
          </cell>
          <cell r="BX77">
            <v>48.7</v>
          </cell>
          <cell r="CF77">
            <v>36.5</v>
          </cell>
          <cell r="CN77">
            <v>32.9</v>
          </cell>
          <cell r="CV77">
            <v>28.5</v>
          </cell>
        </row>
        <row r="79">
          <cell r="BP79">
            <v>11.2</v>
          </cell>
          <cell r="BX79">
            <v>10.4</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8731578</v>
      </c>
      <c r="BO4" s="372"/>
      <c r="BP4" s="372"/>
      <c r="BQ4" s="372"/>
      <c r="BR4" s="372"/>
      <c r="BS4" s="372"/>
      <c r="BT4" s="372"/>
      <c r="BU4" s="373"/>
      <c r="BV4" s="371">
        <v>8248407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1.4</v>
      </c>
      <c r="CU4" s="378"/>
      <c r="CV4" s="378"/>
      <c r="CW4" s="378"/>
      <c r="CX4" s="378"/>
      <c r="CY4" s="378"/>
      <c r="CZ4" s="378"/>
      <c r="DA4" s="379"/>
      <c r="DB4" s="377">
        <v>3.3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8618871</v>
      </c>
      <c r="BO5" s="409"/>
      <c r="BP5" s="409"/>
      <c r="BQ5" s="409"/>
      <c r="BR5" s="409"/>
      <c r="BS5" s="409"/>
      <c r="BT5" s="409"/>
      <c r="BU5" s="410"/>
      <c r="BV5" s="408">
        <v>7981272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91.5</v>
      </c>
      <c r="CU5" s="406"/>
      <c r="CV5" s="406"/>
      <c r="CW5" s="406"/>
      <c r="CX5" s="406"/>
      <c r="CY5" s="406"/>
      <c r="CZ5" s="406"/>
      <c r="DA5" s="407"/>
      <c r="DB5" s="405">
        <v>91.4</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112707</v>
      </c>
      <c r="BO6" s="409"/>
      <c r="BP6" s="409"/>
      <c r="BQ6" s="409"/>
      <c r="BR6" s="409"/>
      <c r="BS6" s="409"/>
      <c r="BT6" s="409"/>
      <c r="BU6" s="410"/>
      <c r="BV6" s="408">
        <v>267135</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96.1</v>
      </c>
      <c r="CU6" s="446"/>
      <c r="CV6" s="446"/>
      <c r="CW6" s="446"/>
      <c r="CX6" s="446"/>
      <c r="CY6" s="446"/>
      <c r="CZ6" s="446"/>
      <c r="DA6" s="447"/>
      <c r="DB6" s="445">
        <v>95.9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44765</v>
      </c>
      <c r="BO7" s="409"/>
      <c r="BP7" s="409"/>
      <c r="BQ7" s="409"/>
      <c r="BR7" s="409"/>
      <c r="BS7" s="409"/>
      <c r="BT7" s="409"/>
      <c r="BU7" s="410"/>
      <c r="BV7" s="408">
        <v>106242</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4790821</v>
      </c>
      <c r="CU7" s="409"/>
      <c r="CV7" s="409"/>
      <c r="CW7" s="409"/>
      <c r="CX7" s="409"/>
      <c r="CY7" s="409"/>
      <c r="CZ7" s="409"/>
      <c r="DA7" s="410"/>
      <c r="DB7" s="408">
        <v>4820698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67942</v>
      </c>
      <c r="BO8" s="409"/>
      <c r="BP8" s="409"/>
      <c r="BQ8" s="409"/>
      <c r="BR8" s="409"/>
      <c r="BS8" s="409"/>
      <c r="BT8" s="409"/>
      <c r="BU8" s="410"/>
      <c r="BV8" s="408">
        <v>160893</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0.34</v>
      </c>
      <c r="CU8" s="449"/>
      <c r="CV8" s="449"/>
      <c r="CW8" s="449"/>
      <c r="CX8" s="449"/>
      <c r="CY8" s="449"/>
      <c r="CZ8" s="449"/>
      <c r="DA8" s="450"/>
      <c r="DB8" s="448">
        <v>0.34</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15682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-92951</v>
      </c>
      <c r="BO9" s="409"/>
      <c r="BP9" s="409"/>
      <c r="BQ9" s="409"/>
      <c r="BR9" s="409"/>
      <c r="BS9" s="409"/>
      <c r="BT9" s="409"/>
      <c r="BU9" s="410"/>
      <c r="BV9" s="408">
        <v>-13228</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12.4</v>
      </c>
      <c r="CU9" s="406"/>
      <c r="CV9" s="406"/>
      <c r="CW9" s="406"/>
      <c r="CX9" s="406"/>
      <c r="CY9" s="406"/>
      <c r="CZ9" s="406"/>
      <c r="DA9" s="407"/>
      <c r="DB9" s="405">
        <v>12.5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17080</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103</v>
      </c>
      <c r="AV10" s="441"/>
      <c r="AW10" s="441"/>
      <c r="AX10" s="441"/>
      <c r="AY10" s="442" t="s">
        <v>115</v>
      </c>
      <c r="AZ10" s="443"/>
      <c r="BA10" s="443"/>
      <c r="BB10" s="443"/>
      <c r="BC10" s="443"/>
      <c r="BD10" s="443"/>
      <c r="BE10" s="443"/>
      <c r="BF10" s="443"/>
      <c r="BG10" s="443"/>
      <c r="BH10" s="443"/>
      <c r="BI10" s="443"/>
      <c r="BJ10" s="443"/>
      <c r="BK10" s="443"/>
      <c r="BL10" s="443"/>
      <c r="BM10" s="444"/>
      <c r="BN10" s="408">
        <v>672</v>
      </c>
      <c r="BO10" s="409"/>
      <c r="BP10" s="409"/>
      <c r="BQ10" s="409"/>
      <c r="BR10" s="409"/>
      <c r="BS10" s="409"/>
      <c r="BT10" s="409"/>
      <c r="BU10" s="410"/>
      <c r="BV10" s="408">
        <v>50571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15567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120</v>
      </c>
      <c r="AV12" s="441"/>
      <c r="AW12" s="441"/>
      <c r="AX12" s="441"/>
      <c r="AY12" s="442" t="s">
        <v>129</v>
      </c>
      <c r="AZ12" s="443"/>
      <c r="BA12" s="443"/>
      <c r="BB12" s="443"/>
      <c r="BC12" s="443"/>
      <c r="BD12" s="443"/>
      <c r="BE12" s="443"/>
      <c r="BF12" s="443"/>
      <c r="BG12" s="443"/>
      <c r="BH12" s="443"/>
      <c r="BI12" s="443"/>
      <c r="BJ12" s="443"/>
      <c r="BK12" s="443"/>
      <c r="BL12" s="443"/>
      <c r="BM12" s="444"/>
      <c r="BN12" s="408">
        <v>50000</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15432</v>
      </c>
      <c r="S13" s="490"/>
      <c r="T13" s="490"/>
      <c r="U13" s="490"/>
      <c r="V13" s="491"/>
      <c r="W13" s="424" t="s">
        <v>133</v>
      </c>
      <c r="X13" s="425"/>
      <c r="Y13" s="425"/>
      <c r="Z13" s="425"/>
      <c r="AA13" s="425"/>
      <c r="AB13" s="415"/>
      <c r="AC13" s="459">
        <v>353</v>
      </c>
      <c r="AD13" s="460"/>
      <c r="AE13" s="460"/>
      <c r="AF13" s="460"/>
      <c r="AG13" s="499"/>
      <c r="AH13" s="459">
        <v>458</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-142279</v>
      </c>
      <c r="BO13" s="409"/>
      <c r="BP13" s="409"/>
      <c r="BQ13" s="409"/>
      <c r="BR13" s="409"/>
      <c r="BS13" s="409"/>
      <c r="BT13" s="409"/>
      <c r="BU13" s="410"/>
      <c r="BV13" s="408">
        <v>37343</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5.5</v>
      </c>
      <c r="CU13" s="406"/>
      <c r="CV13" s="406"/>
      <c r="CW13" s="406"/>
      <c r="CX13" s="406"/>
      <c r="CY13" s="406"/>
      <c r="CZ13" s="406"/>
      <c r="DA13" s="407"/>
      <c r="DB13" s="405">
        <v>5.2</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15977</v>
      </c>
      <c r="S14" s="490"/>
      <c r="T14" s="490"/>
      <c r="U14" s="490"/>
      <c r="V14" s="491"/>
      <c r="W14" s="398"/>
      <c r="X14" s="399"/>
      <c r="Y14" s="399"/>
      <c r="Z14" s="399"/>
      <c r="AA14" s="399"/>
      <c r="AB14" s="388"/>
      <c r="AC14" s="492">
        <v>5.2</v>
      </c>
      <c r="AD14" s="493"/>
      <c r="AE14" s="493"/>
      <c r="AF14" s="493"/>
      <c r="AG14" s="494"/>
      <c r="AH14" s="492">
        <v>6.3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50.6</v>
      </c>
      <c r="CU14" s="504"/>
      <c r="CV14" s="504"/>
      <c r="CW14" s="504"/>
      <c r="CX14" s="504"/>
      <c r="CY14" s="504"/>
      <c r="CZ14" s="504"/>
      <c r="DA14" s="505"/>
      <c r="DB14" s="503">
        <v>34.4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15853</v>
      </c>
      <c r="S15" s="490"/>
      <c r="T15" s="490"/>
      <c r="U15" s="490"/>
      <c r="V15" s="491"/>
      <c r="W15" s="424" t="s">
        <v>140</v>
      </c>
      <c r="X15" s="425"/>
      <c r="Y15" s="425"/>
      <c r="Z15" s="425"/>
      <c r="AA15" s="425"/>
      <c r="AB15" s="415"/>
      <c r="AC15" s="459">
        <v>996</v>
      </c>
      <c r="AD15" s="460"/>
      <c r="AE15" s="460"/>
      <c r="AF15" s="460"/>
      <c r="AG15" s="499"/>
      <c r="AH15" s="459">
        <v>983</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1424298</v>
      </c>
      <c r="BO15" s="372"/>
      <c r="BP15" s="372"/>
      <c r="BQ15" s="372"/>
      <c r="BR15" s="372"/>
      <c r="BS15" s="372"/>
      <c r="BT15" s="372"/>
      <c r="BU15" s="373"/>
      <c r="BV15" s="371">
        <v>1451645</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14.6</v>
      </c>
      <c r="AD16" s="493"/>
      <c r="AE16" s="493"/>
      <c r="AF16" s="493"/>
      <c r="AG16" s="494"/>
      <c r="AH16" s="492">
        <v>13.6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4176857</v>
      </c>
      <c r="BO16" s="409"/>
      <c r="BP16" s="409"/>
      <c r="BQ16" s="409"/>
      <c r="BR16" s="409"/>
      <c r="BS16" s="409"/>
      <c r="BT16" s="409"/>
      <c r="BU16" s="410"/>
      <c r="BV16" s="408">
        <v>4210147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5458</v>
      </c>
      <c r="AD17" s="460"/>
      <c r="AE17" s="460"/>
      <c r="AF17" s="460"/>
      <c r="AG17" s="499"/>
      <c r="AH17" s="459">
        <v>5779</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1807425</v>
      </c>
      <c r="BO17" s="409"/>
      <c r="BP17" s="409"/>
      <c r="BQ17" s="409"/>
      <c r="BR17" s="409"/>
      <c r="BS17" s="409"/>
      <c r="BT17" s="409"/>
      <c r="BU17" s="410"/>
      <c r="BV17" s="408">
        <v>1836695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183.31</v>
      </c>
      <c r="M18" s="521"/>
      <c r="N18" s="521"/>
      <c r="O18" s="521"/>
      <c r="P18" s="521"/>
      <c r="Q18" s="521"/>
      <c r="R18" s="522"/>
      <c r="S18" s="522"/>
      <c r="T18" s="522"/>
      <c r="U18" s="522"/>
      <c r="V18" s="523"/>
      <c r="W18" s="426"/>
      <c r="X18" s="427"/>
      <c r="Y18" s="427"/>
      <c r="Z18" s="427"/>
      <c r="AA18" s="427"/>
      <c r="AB18" s="418"/>
      <c r="AC18" s="524">
        <v>80.2</v>
      </c>
      <c r="AD18" s="525"/>
      <c r="AE18" s="525"/>
      <c r="AF18" s="525"/>
      <c r="AG18" s="526"/>
      <c r="AH18" s="524">
        <v>80</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4524609</v>
      </c>
      <c r="BO18" s="409"/>
      <c r="BP18" s="409"/>
      <c r="BQ18" s="409"/>
      <c r="BR18" s="409"/>
      <c r="BS18" s="409"/>
      <c r="BT18" s="409"/>
      <c r="BU18" s="410"/>
      <c r="BV18" s="408">
        <v>4465629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86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6105561</v>
      </c>
      <c r="BO19" s="409"/>
      <c r="BP19" s="409"/>
      <c r="BQ19" s="409"/>
      <c r="BR19" s="409"/>
      <c r="BS19" s="409"/>
      <c r="BT19" s="409"/>
      <c r="BU19" s="410"/>
      <c r="BV19" s="408">
        <v>5730888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7296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10489204</v>
      </c>
      <c r="BO23" s="409"/>
      <c r="BP23" s="409"/>
      <c r="BQ23" s="409"/>
      <c r="BR23" s="409"/>
      <c r="BS23" s="409"/>
      <c r="BT23" s="409"/>
      <c r="BU23" s="410"/>
      <c r="BV23" s="408">
        <v>9982200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5020</v>
      </c>
      <c r="R24" s="460"/>
      <c r="S24" s="460"/>
      <c r="T24" s="460"/>
      <c r="U24" s="460"/>
      <c r="V24" s="499"/>
      <c r="W24" s="558"/>
      <c r="X24" s="546"/>
      <c r="Y24" s="547"/>
      <c r="Z24" s="458" t="s">
        <v>164</v>
      </c>
      <c r="AA24" s="438"/>
      <c r="AB24" s="438"/>
      <c r="AC24" s="438"/>
      <c r="AD24" s="438"/>
      <c r="AE24" s="438"/>
      <c r="AF24" s="438"/>
      <c r="AG24" s="439"/>
      <c r="AH24" s="459">
        <v>181</v>
      </c>
      <c r="AI24" s="460"/>
      <c r="AJ24" s="460"/>
      <c r="AK24" s="460"/>
      <c r="AL24" s="499"/>
      <c r="AM24" s="459">
        <v>500465</v>
      </c>
      <c r="AN24" s="460"/>
      <c r="AO24" s="460"/>
      <c r="AP24" s="460"/>
      <c r="AQ24" s="460"/>
      <c r="AR24" s="499"/>
      <c r="AS24" s="459">
        <v>2765</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8411906</v>
      </c>
      <c r="BO24" s="409"/>
      <c r="BP24" s="409"/>
      <c r="BQ24" s="409"/>
      <c r="BR24" s="409"/>
      <c r="BS24" s="409"/>
      <c r="BT24" s="409"/>
      <c r="BU24" s="410"/>
      <c r="BV24" s="408">
        <v>7814186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4760</v>
      </c>
      <c r="R25" s="460"/>
      <c r="S25" s="460"/>
      <c r="T25" s="460"/>
      <c r="U25" s="460"/>
      <c r="V25" s="499"/>
      <c r="W25" s="558"/>
      <c r="X25" s="546"/>
      <c r="Y25" s="547"/>
      <c r="Z25" s="458" t="s">
        <v>167</v>
      </c>
      <c r="AA25" s="438"/>
      <c r="AB25" s="438"/>
      <c r="AC25" s="438"/>
      <c r="AD25" s="438"/>
      <c r="AE25" s="438"/>
      <c r="AF25" s="438"/>
      <c r="AG25" s="439"/>
      <c r="AH25" s="459">
        <v>40</v>
      </c>
      <c r="AI25" s="460"/>
      <c r="AJ25" s="460"/>
      <c r="AK25" s="460"/>
      <c r="AL25" s="499"/>
      <c r="AM25" s="459">
        <v>112560</v>
      </c>
      <c r="AN25" s="460"/>
      <c r="AO25" s="460"/>
      <c r="AP25" s="460"/>
      <c r="AQ25" s="460"/>
      <c r="AR25" s="499"/>
      <c r="AS25" s="459">
        <v>2814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t="s">
        <v>169</v>
      </c>
      <c r="BO25" s="372"/>
      <c r="BP25" s="372"/>
      <c r="BQ25" s="372"/>
      <c r="BR25" s="372"/>
      <c r="BS25" s="372"/>
      <c r="BT25" s="372"/>
      <c r="BU25" s="373"/>
      <c r="BV25" s="371">
        <v>1214800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4500</v>
      </c>
      <c r="R26" s="460"/>
      <c r="S26" s="460"/>
      <c r="T26" s="460"/>
      <c r="U26" s="460"/>
      <c r="V26" s="499"/>
      <c r="W26" s="558"/>
      <c r="X26" s="546"/>
      <c r="Y26" s="547"/>
      <c r="Z26" s="458" t="s">
        <v>171</v>
      </c>
      <c r="AA26" s="568"/>
      <c r="AB26" s="568"/>
      <c r="AC26" s="568"/>
      <c r="AD26" s="568"/>
      <c r="AE26" s="568"/>
      <c r="AF26" s="568"/>
      <c r="AG26" s="569"/>
      <c r="AH26" s="459" t="s">
        <v>131</v>
      </c>
      <c r="AI26" s="460"/>
      <c r="AJ26" s="460"/>
      <c r="AK26" s="460"/>
      <c r="AL26" s="499"/>
      <c r="AM26" s="459" t="s">
        <v>169</v>
      </c>
      <c r="AN26" s="460"/>
      <c r="AO26" s="460"/>
      <c r="AP26" s="460"/>
      <c r="AQ26" s="460"/>
      <c r="AR26" s="499"/>
      <c r="AS26" s="459" t="s">
        <v>172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2800</v>
      </c>
      <c r="R27" s="460"/>
      <c r="S27" s="460"/>
      <c r="T27" s="460"/>
      <c r="U27" s="460"/>
      <c r="V27" s="499"/>
      <c r="W27" s="558"/>
      <c r="X27" s="546"/>
      <c r="Y27" s="547"/>
      <c r="Z27" s="458" t="s">
        <v>175</v>
      </c>
      <c r="AA27" s="438"/>
      <c r="AB27" s="438"/>
      <c r="AC27" s="438"/>
      <c r="AD27" s="438"/>
      <c r="AE27" s="438"/>
      <c r="AF27" s="438"/>
      <c r="AG27" s="439"/>
      <c r="AH27" s="459">
        <v>2</v>
      </c>
      <c r="AI27" s="460"/>
      <c r="AJ27" s="460"/>
      <c r="AK27" s="460"/>
      <c r="AL27" s="499"/>
      <c r="AM27" s="459" t="s">
        <v>176</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455258</v>
      </c>
      <c r="BO27" s="582"/>
      <c r="BP27" s="582"/>
      <c r="BQ27" s="582"/>
      <c r="BR27" s="582"/>
      <c r="BS27" s="582"/>
      <c r="BT27" s="582"/>
      <c r="BU27" s="583"/>
      <c r="BV27" s="581">
        <v>447168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2300</v>
      </c>
      <c r="R28" s="460"/>
      <c r="S28" s="460"/>
      <c r="T28" s="460"/>
      <c r="U28" s="460"/>
      <c r="V28" s="499"/>
      <c r="W28" s="558"/>
      <c r="X28" s="546"/>
      <c r="Y28" s="547"/>
      <c r="Z28" s="458" t="s">
        <v>179</v>
      </c>
      <c r="AA28" s="438"/>
      <c r="AB28" s="438"/>
      <c r="AC28" s="438"/>
      <c r="AD28" s="438"/>
      <c r="AE28" s="438"/>
      <c r="AF28" s="438"/>
      <c r="AG28" s="439"/>
      <c r="AH28" s="459" t="s">
        <v>169</v>
      </c>
      <c r="AI28" s="460"/>
      <c r="AJ28" s="460"/>
      <c r="AK28" s="460"/>
      <c r="AL28" s="499"/>
      <c r="AM28" s="459" t="s">
        <v>169</v>
      </c>
      <c r="AN28" s="460"/>
      <c r="AO28" s="460"/>
      <c r="AP28" s="460"/>
      <c r="AQ28" s="460"/>
      <c r="AR28" s="499"/>
      <c r="AS28" s="459" t="s">
        <v>169</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976774</v>
      </c>
      <c r="BO28" s="372"/>
      <c r="BP28" s="372"/>
      <c r="BQ28" s="372"/>
      <c r="BR28" s="372"/>
      <c r="BS28" s="372"/>
      <c r="BT28" s="372"/>
      <c r="BU28" s="373"/>
      <c r="BV28" s="371">
        <v>1026102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10</v>
      </c>
      <c r="M29" s="460"/>
      <c r="N29" s="460"/>
      <c r="O29" s="460"/>
      <c r="P29" s="499"/>
      <c r="Q29" s="459">
        <v>2100</v>
      </c>
      <c r="R29" s="460"/>
      <c r="S29" s="460"/>
      <c r="T29" s="460"/>
      <c r="U29" s="460"/>
      <c r="V29" s="499"/>
      <c r="W29" s="559"/>
      <c r="X29" s="560"/>
      <c r="Y29" s="561"/>
      <c r="Z29" s="458" t="s">
        <v>182</v>
      </c>
      <c r="AA29" s="438"/>
      <c r="AB29" s="438"/>
      <c r="AC29" s="438"/>
      <c r="AD29" s="438"/>
      <c r="AE29" s="438"/>
      <c r="AF29" s="438"/>
      <c r="AG29" s="439"/>
      <c r="AH29" s="459">
        <v>183</v>
      </c>
      <c r="AI29" s="460"/>
      <c r="AJ29" s="460"/>
      <c r="AK29" s="460"/>
      <c r="AL29" s="499"/>
      <c r="AM29" s="459">
        <v>508219</v>
      </c>
      <c r="AN29" s="460"/>
      <c r="AO29" s="460"/>
      <c r="AP29" s="460"/>
      <c r="AQ29" s="460"/>
      <c r="AR29" s="499"/>
      <c r="AS29" s="459">
        <v>2777</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1225585</v>
      </c>
      <c r="BO29" s="409"/>
      <c r="BP29" s="409"/>
      <c r="BQ29" s="409"/>
      <c r="BR29" s="409"/>
      <c r="BS29" s="409"/>
      <c r="BT29" s="409"/>
      <c r="BU29" s="410"/>
      <c r="BV29" s="408">
        <v>1224754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99.4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1639852</v>
      </c>
      <c r="BO30" s="582"/>
      <c r="BP30" s="582"/>
      <c r="BQ30" s="582"/>
      <c r="BR30" s="582"/>
      <c r="BS30" s="582"/>
      <c r="BT30" s="582"/>
      <c r="BU30" s="583"/>
      <c r="BV30" s="581">
        <v>1320888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195</v>
      </c>
      <c r="AN33" s="432"/>
      <c r="AO33" s="397" t="s">
        <v>192</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193</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国民健康保険事業費特別会計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IF('各会計、関係団体の財政状況及び健全化判断比率'!B35="","",'各会計、関係団体の財政状況及び健全化判断比率'!B35)</f>
        <v>下水道事業費特別会計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和歌山県市町村総合事務組合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那智勝浦冷蔵株式会社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住宅宅地資金貸付事業費特別会計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後期高齢者医療事業費特別会計</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IF('各会計、関係団体の財政状況及び健全化判断比率'!B34="","",'各会計、関係団体の財政状況及び健全化判断比率'!B34)</f>
        <v>町立温泉病院事業会計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IF('各会計、関係団体の財政状況及び健全化判断比率'!B36="","",'各会計、関係団体の財政状況及び健全化判断比率'!B36)</f>
        <v>勝浦地方卸売市場事業費特別会計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紀南学園事務組合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土地取得事業費特別会計</v>
      </c>
      <c r="F36" s="595"/>
      <c r="G36" s="595"/>
      <c r="H36" s="595"/>
      <c r="I36" s="595"/>
      <c r="J36" s="595"/>
      <c r="K36" s="595"/>
      <c r="L36" s="595"/>
      <c r="M36" s="595"/>
      <c r="N36" s="595"/>
      <c r="O36" s="595"/>
      <c r="P36" s="595"/>
      <c r="Q36" s="595"/>
      <c r="R36" s="595"/>
      <c r="S36" s="595"/>
      <c r="T36" s="193"/>
      <c r="U36" s="594">
        <f t="shared" ref="U36:U43" si="4">IF(W36="","",U35+1)</f>
        <v>7</v>
      </c>
      <c r="V36" s="594"/>
      <c r="W36" s="595" t="str">
        <f>IF('各会計、関係団体の財政状況及び健全化判断比率'!B30="","",'各会計、関係団体の財政状況及び健全化判断比率'!B30)</f>
        <v>介護保険事業費特別会計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東牟婁郡町村新宮市老人福祉施設事務組合（一般会計）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育英奨学金貸与事業費特別会計</v>
      </c>
      <c r="F37" s="595"/>
      <c r="G37" s="595"/>
      <c r="H37" s="595"/>
      <c r="I37" s="595"/>
      <c r="J37" s="595"/>
      <c r="K37" s="595"/>
      <c r="L37" s="595"/>
      <c r="M37" s="595"/>
      <c r="N37" s="595"/>
      <c r="O37" s="595"/>
      <c r="P37" s="595"/>
      <c r="Q37" s="595"/>
      <c r="R37" s="595"/>
      <c r="S37" s="595"/>
      <c r="T37" s="193"/>
      <c r="U37" s="594">
        <f t="shared" si="4"/>
        <v>8</v>
      </c>
      <c r="V37" s="594"/>
      <c r="W37" s="595" t="str">
        <f>IF('各会計、関係団体の財政状況及び健全化判断比率'!B31="","",'各会計、関係団体の財政状況及び健全化判断比率'!B31)</f>
        <v>通所介護事業費特別会計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東牟婁郡町村新宮市老人福祉施設事務組合（特別会計）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9</v>
      </c>
      <c r="V38" s="594"/>
      <c r="W38" s="595" t="str">
        <f>IF('各会計、関係団体の財政状況及び健全化判断比率'!B32="","",'各会計、関係団体の財政状況及び健全化判断比率'!B32)</f>
        <v>介護認定審査会共同設置事業費特別会計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那智勝浦町・太地町環境衛生施設一部事務組合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新宮周辺広域市町村圏事務組合（一般会計）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新宮周辺広域市町村圏事務組合（特別会計）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和歌山地方税回収機構</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和歌山県後期高齢者医療広域連合（一般会計）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和歌山県後期高齢者医療広域連合（特別会計）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0sp3WbgMguSL7X8ln275NZGpKOzNsHIghc722enqolAHoAkzGtCmgZsRgNRyKVPnttXu95watMRf9wVpFXYA==" saltValue="j+1NyS2rpQCQazjMhNkF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1530838</v>
      </c>
      <c r="S5" s="611"/>
      <c r="T5" s="611"/>
      <c r="U5" s="611"/>
      <c r="V5" s="611"/>
      <c r="W5" s="611"/>
      <c r="X5" s="611"/>
      <c r="Y5" s="612"/>
      <c r="Z5" s="613">
        <v>17.5</v>
      </c>
      <c r="AA5" s="613"/>
      <c r="AB5" s="613"/>
      <c r="AC5" s="613"/>
      <c r="AD5" s="614">
        <v>1530838</v>
      </c>
      <c r="AE5" s="614"/>
      <c r="AF5" s="614"/>
      <c r="AG5" s="614"/>
      <c r="AH5" s="614"/>
      <c r="AI5" s="614"/>
      <c r="AJ5" s="614"/>
      <c r="AK5" s="614"/>
      <c r="AL5" s="615">
        <v>32.5</v>
      </c>
      <c r="AM5" s="616"/>
      <c r="AN5" s="616"/>
      <c r="AO5" s="617"/>
      <c r="AP5" s="607" t="s">
        <v>224</v>
      </c>
      <c r="AQ5" s="608"/>
      <c r="AR5" s="608"/>
      <c r="AS5" s="608"/>
      <c r="AT5" s="608"/>
      <c r="AU5" s="608"/>
      <c r="AV5" s="608"/>
      <c r="AW5" s="608"/>
      <c r="AX5" s="608"/>
      <c r="AY5" s="608"/>
      <c r="AZ5" s="608"/>
      <c r="BA5" s="608"/>
      <c r="BB5" s="608"/>
      <c r="BC5" s="608"/>
      <c r="BD5" s="608"/>
      <c r="BE5" s="608"/>
      <c r="BF5" s="609"/>
      <c r="BG5" s="621">
        <v>1454308</v>
      </c>
      <c r="BH5" s="622"/>
      <c r="BI5" s="622"/>
      <c r="BJ5" s="622"/>
      <c r="BK5" s="622"/>
      <c r="BL5" s="622"/>
      <c r="BM5" s="622"/>
      <c r="BN5" s="623"/>
      <c r="BO5" s="624">
        <v>95</v>
      </c>
      <c r="BP5" s="624"/>
      <c r="BQ5" s="624"/>
      <c r="BR5" s="624"/>
      <c r="BS5" s="625" t="s">
        <v>169</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53491</v>
      </c>
      <c r="S6" s="622"/>
      <c r="T6" s="622"/>
      <c r="U6" s="622"/>
      <c r="V6" s="622"/>
      <c r="W6" s="622"/>
      <c r="X6" s="622"/>
      <c r="Y6" s="623"/>
      <c r="Z6" s="624">
        <v>0.6</v>
      </c>
      <c r="AA6" s="624"/>
      <c r="AB6" s="624"/>
      <c r="AC6" s="624"/>
      <c r="AD6" s="625">
        <v>53491</v>
      </c>
      <c r="AE6" s="625"/>
      <c r="AF6" s="625"/>
      <c r="AG6" s="625"/>
      <c r="AH6" s="625"/>
      <c r="AI6" s="625"/>
      <c r="AJ6" s="625"/>
      <c r="AK6" s="625"/>
      <c r="AL6" s="626">
        <v>1.1000000000000001</v>
      </c>
      <c r="AM6" s="627"/>
      <c r="AN6" s="627"/>
      <c r="AO6" s="628"/>
      <c r="AP6" s="618" t="s">
        <v>229</v>
      </c>
      <c r="AQ6" s="619"/>
      <c r="AR6" s="619"/>
      <c r="AS6" s="619"/>
      <c r="AT6" s="619"/>
      <c r="AU6" s="619"/>
      <c r="AV6" s="619"/>
      <c r="AW6" s="619"/>
      <c r="AX6" s="619"/>
      <c r="AY6" s="619"/>
      <c r="AZ6" s="619"/>
      <c r="BA6" s="619"/>
      <c r="BB6" s="619"/>
      <c r="BC6" s="619"/>
      <c r="BD6" s="619"/>
      <c r="BE6" s="619"/>
      <c r="BF6" s="620"/>
      <c r="BG6" s="621">
        <v>1454308</v>
      </c>
      <c r="BH6" s="622"/>
      <c r="BI6" s="622"/>
      <c r="BJ6" s="622"/>
      <c r="BK6" s="622"/>
      <c r="BL6" s="622"/>
      <c r="BM6" s="622"/>
      <c r="BN6" s="623"/>
      <c r="BO6" s="624">
        <v>95</v>
      </c>
      <c r="BP6" s="624"/>
      <c r="BQ6" s="624"/>
      <c r="BR6" s="624"/>
      <c r="BS6" s="625" t="s">
        <v>230</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82527</v>
      </c>
      <c r="CS6" s="622"/>
      <c r="CT6" s="622"/>
      <c r="CU6" s="622"/>
      <c r="CV6" s="622"/>
      <c r="CW6" s="622"/>
      <c r="CX6" s="622"/>
      <c r="CY6" s="623"/>
      <c r="CZ6" s="615">
        <v>1</v>
      </c>
      <c r="DA6" s="616"/>
      <c r="DB6" s="616"/>
      <c r="DC6" s="635"/>
      <c r="DD6" s="630" t="s">
        <v>169</v>
      </c>
      <c r="DE6" s="622"/>
      <c r="DF6" s="622"/>
      <c r="DG6" s="622"/>
      <c r="DH6" s="622"/>
      <c r="DI6" s="622"/>
      <c r="DJ6" s="622"/>
      <c r="DK6" s="622"/>
      <c r="DL6" s="622"/>
      <c r="DM6" s="622"/>
      <c r="DN6" s="622"/>
      <c r="DO6" s="622"/>
      <c r="DP6" s="623"/>
      <c r="DQ6" s="630">
        <v>82527</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4297</v>
      </c>
      <c r="S7" s="622"/>
      <c r="T7" s="622"/>
      <c r="U7" s="622"/>
      <c r="V7" s="622"/>
      <c r="W7" s="622"/>
      <c r="X7" s="622"/>
      <c r="Y7" s="623"/>
      <c r="Z7" s="624">
        <v>0</v>
      </c>
      <c r="AA7" s="624"/>
      <c r="AB7" s="624"/>
      <c r="AC7" s="624"/>
      <c r="AD7" s="625">
        <v>4297</v>
      </c>
      <c r="AE7" s="625"/>
      <c r="AF7" s="625"/>
      <c r="AG7" s="625"/>
      <c r="AH7" s="625"/>
      <c r="AI7" s="625"/>
      <c r="AJ7" s="625"/>
      <c r="AK7" s="625"/>
      <c r="AL7" s="626">
        <v>0.1</v>
      </c>
      <c r="AM7" s="627"/>
      <c r="AN7" s="627"/>
      <c r="AO7" s="628"/>
      <c r="AP7" s="618" t="s">
        <v>233</v>
      </c>
      <c r="AQ7" s="619"/>
      <c r="AR7" s="619"/>
      <c r="AS7" s="619"/>
      <c r="AT7" s="619"/>
      <c r="AU7" s="619"/>
      <c r="AV7" s="619"/>
      <c r="AW7" s="619"/>
      <c r="AX7" s="619"/>
      <c r="AY7" s="619"/>
      <c r="AZ7" s="619"/>
      <c r="BA7" s="619"/>
      <c r="BB7" s="619"/>
      <c r="BC7" s="619"/>
      <c r="BD7" s="619"/>
      <c r="BE7" s="619"/>
      <c r="BF7" s="620"/>
      <c r="BG7" s="621">
        <v>549000</v>
      </c>
      <c r="BH7" s="622"/>
      <c r="BI7" s="622"/>
      <c r="BJ7" s="622"/>
      <c r="BK7" s="622"/>
      <c r="BL7" s="622"/>
      <c r="BM7" s="622"/>
      <c r="BN7" s="623"/>
      <c r="BO7" s="624">
        <v>35.9</v>
      </c>
      <c r="BP7" s="624"/>
      <c r="BQ7" s="624"/>
      <c r="BR7" s="624"/>
      <c r="BS7" s="625" t="s">
        <v>169</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1464928</v>
      </c>
      <c r="CS7" s="622"/>
      <c r="CT7" s="622"/>
      <c r="CU7" s="622"/>
      <c r="CV7" s="622"/>
      <c r="CW7" s="622"/>
      <c r="CX7" s="622"/>
      <c r="CY7" s="623"/>
      <c r="CZ7" s="624">
        <v>17</v>
      </c>
      <c r="DA7" s="624"/>
      <c r="DB7" s="624"/>
      <c r="DC7" s="624"/>
      <c r="DD7" s="630">
        <v>3340</v>
      </c>
      <c r="DE7" s="622"/>
      <c r="DF7" s="622"/>
      <c r="DG7" s="622"/>
      <c r="DH7" s="622"/>
      <c r="DI7" s="622"/>
      <c r="DJ7" s="622"/>
      <c r="DK7" s="622"/>
      <c r="DL7" s="622"/>
      <c r="DM7" s="622"/>
      <c r="DN7" s="622"/>
      <c r="DO7" s="622"/>
      <c r="DP7" s="623"/>
      <c r="DQ7" s="630">
        <v>1307190</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9523</v>
      </c>
      <c r="S8" s="622"/>
      <c r="T8" s="622"/>
      <c r="U8" s="622"/>
      <c r="V8" s="622"/>
      <c r="W8" s="622"/>
      <c r="X8" s="622"/>
      <c r="Y8" s="623"/>
      <c r="Z8" s="624">
        <v>0.1</v>
      </c>
      <c r="AA8" s="624"/>
      <c r="AB8" s="624"/>
      <c r="AC8" s="624"/>
      <c r="AD8" s="625">
        <v>9523</v>
      </c>
      <c r="AE8" s="625"/>
      <c r="AF8" s="625"/>
      <c r="AG8" s="625"/>
      <c r="AH8" s="625"/>
      <c r="AI8" s="625"/>
      <c r="AJ8" s="625"/>
      <c r="AK8" s="625"/>
      <c r="AL8" s="626">
        <v>0.2</v>
      </c>
      <c r="AM8" s="627"/>
      <c r="AN8" s="627"/>
      <c r="AO8" s="628"/>
      <c r="AP8" s="618" t="s">
        <v>236</v>
      </c>
      <c r="AQ8" s="619"/>
      <c r="AR8" s="619"/>
      <c r="AS8" s="619"/>
      <c r="AT8" s="619"/>
      <c r="AU8" s="619"/>
      <c r="AV8" s="619"/>
      <c r="AW8" s="619"/>
      <c r="AX8" s="619"/>
      <c r="AY8" s="619"/>
      <c r="AZ8" s="619"/>
      <c r="BA8" s="619"/>
      <c r="BB8" s="619"/>
      <c r="BC8" s="619"/>
      <c r="BD8" s="619"/>
      <c r="BE8" s="619"/>
      <c r="BF8" s="620"/>
      <c r="BG8" s="621">
        <v>24030</v>
      </c>
      <c r="BH8" s="622"/>
      <c r="BI8" s="622"/>
      <c r="BJ8" s="622"/>
      <c r="BK8" s="622"/>
      <c r="BL8" s="622"/>
      <c r="BM8" s="622"/>
      <c r="BN8" s="623"/>
      <c r="BO8" s="624">
        <v>1.6</v>
      </c>
      <c r="BP8" s="624"/>
      <c r="BQ8" s="624"/>
      <c r="BR8" s="624"/>
      <c r="BS8" s="630" t="s">
        <v>169</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2471185</v>
      </c>
      <c r="CS8" s="622"/>
      <c r="CT8" s="622"/>
      <c r="CU8" s="622"/>
      <c r="CV8" s="622"/>
      <c r="CW8" s="622"/>
      <c r="CX8" s="622"/>
      <c r="CY8" s="623"/>
      <c r="CZ8" s="624">
        <v>28.7</v>
      </c>
      <c r="DA8" s="624"/>
      <c r="DB8" s="624"/>
      <c r="DC8" s="624"/>
      <c r="DD8" s="630">
        <v>1202</v>
      </c>
      <c r="DE8" s="622"/>
      <c r="DF8" s="622"/>
      <c r="DG8" s="622"/>
      <c r="DH8" s="622"/>
      <c r="DI8" s="622"/>
      <c r="DJ8" s="622"/>
      <c r="DK8" s="622"/>
      <c r="DL8" s="622"/>
      <c r="DM8" s="622"/>
      <c r="DN8" s="622"/>
      <c r="DO8" s="622"/>
      <c r="DP8" s="623"/>
      <c r="DQ8" s="630">
        <v>1411705</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9294</v>
      </c>
      <c r="S9" s="622"/>
      <c r="T9" s="622"/>
      <c r="U9" s="622"/>
      <c r="V9" s="622"/>
      <c r="W9" s="622"/>
      <c r="X9" s="622"/>
      <c r="Y9" s="623"/>
      <c r="Z9" s="624">
        <v>0.1</v>
      </c>
      <c r="AA9" s="624"/>
      <c r="AB9" s="624"/>
      <c r="AC9" s="624"/>
      <c r="AD9" s="625">
        <v>9294</v>
      </c>
      <c r="AE9" s="625"/>
      <c r="AF9" s="625"/>
      <c r="AG9" s="625"/>
      <c r="AH9" s="625"/>
      <c r="AI9" s="625"/>
      <c r="AJ9" s="625"/>
      <c r="AK9" s="625"/>
      <c r="AL9" s="626">
        <v>0.2</v>
      </c>
      <c r="AM9" s="627"/>
      <c r="AN9" s="627"/>
      <c r="AO9" s="628"/>
      <c r="AP9" s="618" t="s">
        <v>239</v>
      </c>
      <c r="AQ9" s="619"/>
      <c r="AR9" s="619"/>
      <c r="AS9" s="619"/>
      <c r="AT9" s="619"/>
      <c r="AU9" s="619"/>
      <c r="AV9" s="619"/>
      <c r="AW9" s="619"/>
      <c r="AX9" s="619"/>
      <c r="AY9" s="619"/>
      <c r="AZ9" s="619"/>
      <c r="BA9" s="619"/>
      <c r="BB9" s="619"/>
      <c r="BC9" s="619"/>
      <c r="BD9" s="619"/>
      <c r="BE9" s="619"/>
      <c r="BF9" s="620"/>
      <c r="BG9" s="621">
        <v>470295</v>
      </c>
      <c r="BH9" s="622"/>
      <c r="BI9" s="622"/>
      <c r="BJ9" s="622"/>
      <c r="BK9" s="622"/>
      <c r="BL9" s="622"/>
      <c r="BM9" s="622"/>
      <c r="BN9" s="623"/>
      <c r="BO9" s="624">
        <v>30.7</v>
      </c>
      <c r="BP9" s="624"/>
      <c r="BQ9" s="624"/>
      <c r="BR9" s="624"/>
      <c r="BS9" s="630" t="s">
        <v>169</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1801331</v>
      </c>
      <c r="CS9" s="622"/>
      <c r="CT9" s="622"/>
      <c r="CU9" s="622"/>
      <c r="CV9" s="622"/>
      <c r="CW9" s="622"/>
      <c r="CX9" s="622"/>
      <c r="CY9" s="623"/>
      <c r="CZ9" s="624">
        <v>20.9</v>
      </c>
      <c r="DA9" s="624"/>
      <c r="DB9" s="624"/>
      <c r="DC9" s="624"/>
      <c r="DD9" s="630">
        <v>16682</v>
      </c>
      <c r="DE9" s="622"/>
      <c r="DF9" s="622"/>
      <c r="DG9" s="622"/>
      <c r="DH9" s="622"/>
      <c r="DI9" s="622"/>
      <c r="DJ9" s="622"/>
      <c r="DK9" s="622"/>
      <c r="DL9" s="622"/>
      <c r="DM9" s="622"/>
      <c r="DN9" s="622"/>
      <c r="DO9" s="622"/>
      <c r="DP9" s="623"/>
      <c r="DQ9" s="630">
        <v>893712</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230</v>
      </c>
      <c r="S10" s="622"/>
      <c r="T10" s="622"/>
      <c r="U10" s="622"/>
      <c r="V10" s="622"/>
      <c r="W10" s="622"/>
      <c r="X10" s="622"/>
      <c r="Y10" s="623"/>
      <c r="Z10" s="624" t="s">
        <v>169</v>
      </c>
      <c r="AA10" s="624"/>
      <c r="AB10" s="624"/>
      <c r="AC10" s="624"/>
      <c r="AD10" s="625" t="s">
        <v>169</v>
      </c>
      <c r="AE10" s="625"/>
      <c r="AF10" s="625"/>
      <c r="AG10" s="625"/>
      <c r="AH10" s="625"/>
      <c r="AI10" s="625"/>
      <c r="AJ10" s="625"/>
      <c r="AK10" s="625"/>
      <c r="AL10" s="626" t="s">
        <v>169</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28783</v>
      </c>
      <c r="BH10" s="622"/>
      <c r="BI10" s="622"/>
      <c r="BJ10" s="622"/>
      <c r="BK10" s="622"/>
      <c r="BL10" s="622"/>
      <c r="BM10" s="622"/>
      <c r="BN10" s="623"/>
      <c r="BO10" s="624">
        <v>1.9</v>
      </c>
      <c r="BP10" s="624"/>
      <c r="BQ10" s="624"/>
      <c r="BR10" s="624"/>
      <c r="BS10" s="630" t="s">
        <v>230</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230</v>
      </c>
      <c r="CS10" s="622"/>
      <c r="CT10" s="622"/>
      <c r="CU10" s="622"/>
      <c r="CV10" s="622"/>
      <c r="CW10" s="622"/>
      <c r="CX10" s="622"/>
      <c r="CY10" s="623"/>
      <c r="CZ10" s="624" t="s">
        <v>169</v>
      </c>
      <c r="DA10" s="624"/>
      <c r="DB10" s="624"/>
      <c r="DC10" s="624"/>
      <c r="DD10" s="630" t="s">
        <v>169</v>
      </c>
      <c r="DE10" s="622"/>
      <c r="DF10" s="622"/>
      <c r="DG10" s="622"/>
      <c r="DH10" s="622"/>
      <c r="DI10" s="622"/>
      <c r="DJ10" s="622"/>
      <c r="DK10" s="622"/>
      <c r="DL10" s="622"/>
      <c r="DM10" s="622"/>
      <c r="DN10" s="622"/>
      <c r="DO10" s="622"/>
      <c r="DP10" s="623"/>
      <c r="DQ10" s="630" t="s">
        <v>230</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169</v>
      </c>
      <c r="S11" s="622"/>
      <c r="T11" s="622"/>
      <c r="U11" s="622"/>
      <c r="V11" s="622"/>
      <c r="W11" s="622"/>
      <c r="X11" s="622"/>
      <c r="Y11" s="623"/>
      <c r="Z11" s="624" t="s">
        <v>169</v>
      </c>
      <c r="AA11" s="624"/>
      <c r="AB11" s="624"/>
      <c r="AC11" s="624"/>
      <c r="AD11" s="625" t="s">
        <v>169</v>
      </c>
      <c r="AE11" s="625"/>
      <c r="AF11" s="625"/>
      <c r="AG11" s="625"/>
      <c r="AH11" s="625"/>
      <c r="AI11" s="625"/>
      <c r="AJ11" s="625"/>
      <c r="AK11" s="625"/>
      <c r="AL11" s="626" t="s">
        <v>169</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25892</v>
      </c>
      <c r="BH11" s="622"/>
      <c r="BI11" s="622"/>
      <c r="BJ11" s="622"/>
      <c r="BK11" s="622"/>
      <c r="BL11" s="622"/>
      <c r="BM11" s="622"/>
      <c r="BN11" s="623"/>
      <c r="BO11" s="624">
        <v>1.7</v>
      </c>
      <c r="BP11" s="624"/>
      <c r="BQ11" s="624"/>
      <c r="BR11" s="624"/>
      <c r="BS11" s="630" t="s">
        <v>230</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395525</v>
      </c>
      <c r="CS11" s="622"/>
      <c r="CT11" s="622"/>
      <c r="CU11" s="622"/>
      <c r="CV11" s="622"/>
      <c r="CW11" s="622"/>
      <c r="CX11" s="622"/>
      <c r="CY11" s="623"/>
      <c r="CZ11" s="624">
        <v>4.5999999999999996</v>
      </c>
      <c r="DA11" s="624"/>
      <c r="DB11" s="624"/>
      <c r="DC11" s="624"/>
      <c r="DD11" s="630">
        <v>239695</v>
      </c>
      <c r="DE11" s="622"/>
      <c r="DF11" s="622"/>
      <c r="DG11" s="622"/>
      <c r="DH11" s="622"/>
      <c r="DI11" s="622"/>
      <c r="DJ11" s="622"/>
      <c r="DK11" s="622"/>
      <c r="DL11" s="622"/>
      <c r="DM11" s="622"/>
      <c r="DN11" s="622"/>
      <c r="DO11" s="622"/>
      <c r="DP11" s="623"/>
      <c r="DQ11" s="630">
        <v>136783</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269197</v>
      </c>
      <c r="S12" s="622"/>
      <c r="T12" s="622"/>
      <c r="U12" s="622"/>
      <c r="V12" s="622"/>
      <c r="W12" s="622"/>
      <c r="X12" s="622"/>
      <c r="Y12" s="623"/>
      <c r="Z12" s="624">
        <v>3.1</v>
      </c>
      <c r="AA12" s="624"/>
      <c r="AB12" s="624"/>
      <c r="AC12" s="624"/>
      <c r="AD12" s="625">
        <v>269197</v>
      </c>
      <c r="AE12" s="625"/>
      <c r="AF12" s="625"/>
      <c r="AG12" s="625"/>
      <c r="AH12" s="625"/>
      <c r="AI12" s="625"/>
      <c r="AJ12" s="625"/>
      <c r="AK12" s="625"/>
      <c r="AL12" s="626">
        <v>5.7</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729626</v>
      </c>
      <c r="BH12" s="622"/>
      <c r="BI12" s="622"/>
      <c r="BJ12" s="622"/>
      <c r="BK12" s="622"/>
      <c r="BL12" s="622"/>
      <c r="BM12" s="622"/>
      <c r="BN12" s="623"/>
      <c r="BO12" s="624">
        <v>47.7</v>
      </c>
      <c r="BP12" s="624"/>
      <c r="BQ12" s="624"/>
      <c r="BR12" s="624"/>
      <c r="BS12" s="630" t="s">
        <v>230</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220644</v>
      </c>
      <c r="CS12" s="622"/>
      <c r="CT12" s="622"/>
      <c r="CU12" s="622"/>
      <c r="CV12" s="622"/>
      <c r="CW12" s="622"/>
      <c r="CX12" s="622"/>
      <c r="CY12" s="623"/>
      <c r="CZ12" s="624">
        <v>2.6</v>
      </c>
      <c r="DA12" s="624"/>
      <c r="DB12" s="624"/>
      <c r="DC12" s="624"/>
      <c r="DD12" s="630">
        <v>6166</v>
      </c>
      <c r="DE12" s="622"/>
      <c r="DF12" s="622"/>
      <c r="DG12" s="622"/>
      <c r="DH12" s="622"/>
      <c r="DI12" s="622"/>
      <c r="DJ12" s="622"/>
      <c r="DK12" s="622"/>
      <c r="DL12" s="622"/>
      <c r="DM12" s="622"/>
      <c r="DN12" s="622"/>
      <c r="DO12" s="622"/>
      <c r="DP12" s="623"/>
      <c r="DQ12" s="630">
        <v>201519</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v>14303</v>
      </c>
      <c r="S13" s="622"/>
      <c r="T13" s="622"/>
      <c r="U13" s="622"/>
      <c r="V13" s="622"/>
      <c r="W13" s="622"/>
      <c r="X13" s="622"/>
      <c r="Y13" s="623"/>
      <c r="Z13" s="624">
        <v>0.2</v>
      </c>
      <c r="AA13" s="624"/>
      <c r="AB13" s="624"/>
      <c r="AC13" s="624"/>
      <c r="AD13" s="625">
        <v>14303</v>
      </c>
      <c r="AE13" s="625"/>
      <c r="AF13" s="625"/>
      <c r="AG13" s="625"/>
      <c r="AH13" s="625"/>
      <c r="AI13" s="625"/>
      <c r="AJ13" s="625"/>
      <c r="AK13" s="625"/>
      <c r="AL13" s="626">
        <v>0.3</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726858</v>
      </c>
      <c r="BH13" s="622"/>
      <c r="BI13" s="622"/>
      <c r="BJ13" s="622"/>
      <c r="BK13" s="622"/>
      <c r="BL13" s="622"/>
      <c r="BM13" s="622"/>
      <c r="BN13" s="623"/>
      <c r="BO13" s="624">
        <v>47.5</v>
      </c>
      <c r="BP13" s="624"/>
      <c r="BQ13" s="624"/>
      <c r="BR13" s="624"/>
      <c r="BS13" s="630" t="s">
        <v>169</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464744</v>
      </c>
      <c r="CS13" s="622"/>
      <c r="CT13" s="622"/>
      <c r="CU13" s="622"/>
      <c r="CV13" s="622"/>
      <c r="CW13" s="622"/>
      <c r="CX13" s="622"/>
      <c r="CY13" s="623"/>
      <c r="CZ13" s="624">
        <v>5.4</v>
      </c>
      <c r="DA13" s="624"/>
      <c r="DB13" s="624"/>
      <c r="DC13" s="624"/>
      <c r="DD13" s="630">
        <v>240812</v>
      </c>
      <c r="DE13" s="622"/>
      <c r="DF13" s="622"/>
      <c r="DG13" s="622"/>
      <c r="DH13" s="622"/>
      <c r="DI13" s="622"/>
      <c r="DJ13" s="622"/>
      <c r="DK13" s="622"/>
      <c r="DL13" s="622"/>
      <c r="DM13" s="622"/>
      <c r="DN13" s="622"/>
      <c r="DO13" s="622"/>
      <c r="DP13" s="623"/>
      <c r="DQ13" s="630">
        <v>353816</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230</v>
      </c>
      <c r="S14" s="622"/>
      <c r="T14" s="622"/>
      <c r="U14" s="622"/>
      <c r="V14" s="622"/>
      <c r="W14" s="622"/>
      <c r="X14" s="622"/>
      <c r="Y14" s="623"/>
      <c r="Z14" s="624" t="s">
        <v>169</v>
      </c>
      <c r="AA14" s="624"/>
      <c r="AB14" s="624"/>
      <c r="AC14" s="624"/>
      <c r="AD14" s="625" t="s">
        <v>169</v>
      </c>
      <c r="AE14" s="625"/>
      <c r="AF14" s="625"/>
      <c r="AG14" s="625"/>
      <c r="AH14" s="625"/>
      <c r="AI14" s="625"/>
      <c r="AJ14" s="625"/>
      <c r="AK14" s="625"/>
      <c r="AL14" s="626" t="s">
        <v>230</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51356</v>
      </c>
      <c r="BH14" s="622"/>
      <c r="BI14" s="622"/>
      <c r="BJ14" s="622"/>
      <c r="BK14" s="622"/>
      <c r="BL14" s="622"/>
      <c r="BM14" s="622"/>
      <c r="BN14" s="623"/>
      <c r="BO14" s="624">
        <v>3.4</v>
      </c>
      <c r="BP14" s="624"/>
      <c r="BQ14" s="624"/>
      <c r="BR14" s="624"/>
      <c r="BS14" s="630" t="s">
        <v>230</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392554</v>
      </c>
      <c r="CS14" s="622"/>
      <c r="CT14" s="622"/>
      <c r="CU14" s="622"/>
      <c r="CV14" s="622"/>
      <c r="CW14" s="622"/>
      <c r="CX14" s="622"/>
      <c r="CY14" s="623"/>
      <c r="CZ14" s="624">
        <v>4.5999999999999996</v>
      </c>
      <c r="DA14" s="624"/>
      <c r="DB14" s="624"/>
      <c r="DC14" s="624"/>
      <c r="DD14" s="630">
        <v>32680</v>
      </c>
      <c r="DE14" s="622"/>
      <c r="DF14" s="622"/>
      <c r="DG14" s="622"/>
      <c r="DH14" s="622"/>
      <c r="DI14" s="622"/>
      <c r="DJ14" s="622"/>
      <c r="DK14" s="622"/>
      <c r="DL14" s="622"/>
      <c r="DM14" s="622"/>
      <c r="DN14" s="622"/>
      <c r="DO14" s="622"/>
      <c r="DP14" s="623"/>
      <c r="DQ14" s="630">
        <v>376615</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16528</v>
      </c>
      <c r="S15" s="622"/>
      <c r="T15" s="622"/>
      <c r="U15" s="622"/>
      <c r="V15" s="622"/>
      <c r="W15" s="622"/>
      <c r="X15" s="622"/>
      <c r="Y15" s="623"/>
      <c r="Z15" s="624">
        <v>0.2</v>
      </c>
      <c r="AA15" s="624"/>
      <c r="AB15" s="624"/>
      <c r="AC15" s="624"/>
      <c r="AD15" s="625">
        <v>16528</v>
      </c>
      <c r="AE15" s="625"/>
      <c r="AF15" s="625"/>
      <c r="AG15" s="625"/>
      <c r="AH15" s="625"/>
      <c r="AI15" s="625"/>
      <c r="AJ15" s="625"/>
      <c r="AK15" s="625"/>
      <c r="AL15" s="626">
        <v>0.4</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124326</v>
      </c>
      <c r="BH15" s="622"/>
      <c r="BI15" s="622"/>
      <c r="BJ15" s="622"/>
      <c r="BK15" s="622"/>
      <c r="BL15" s="622"/>
      <c r="BM15" s="622"/>
      <c r="BN15" s="623"/>
      <c r="BO15" s="624">
        <v>8.1</v>
      </c>
      <c r="BP15" s="624"/>
      <c r="BQ15" s="624"/>
      <c r="BR15" s="624"/>
      <c r="BS15" s="630" t="s">
        <v>169</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427060</v>
      </c>
      <c r="CS15" s="622"/>
      <c r="CT15" s="622"/>
      <c r="CU15" s="622"/>
      <c r="CV15" s="622"/>
      <c r="CW15" s="622"/>
      <c r="CX15" s="622"/>
      <c r="CY15" s="623"/>
      <c r="CZ15" s="624">
        <v>5</v>
      </c>
      <c r="DA15" s="624"/>
      <c r="DB15" s="624"/>
      <c r="DC15" s="624"/>
      <c r="DD15" s="630">
        <v>35173</v>
      </c>
      <c r="DE15" s="622"/>
      <c r="DF15" s="622"/>
      <c r="DG15" s="622"/>
      <c r="DH15" s="622"/>
      <c r="DI15" s="622"/>
      <c r="DJ15" s="622"/>
      <c r="DK15" s="622"/>
      <c r="DL15" s="622"/>
      <c r="DM15" s="622"/>
      <c r="DN15" s="622"/>
      <c r="DO15" s="622"/>
      <c r="DP15" s="623"/>
      <c r="DQ15" s="630">
        <v>364879</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230</v>
      </c>
      <c r="S16" s="622"/>
      <c r="T16" s="622"/>
      <c r="U16" s="622"/>
      <c r="V16" s="622"/>
      <c r="W16" s="622"/>
      <c r="X16" s="622"/>
      <c r="Y16" s="623"/>
      <c r="Z16" s="624" t="s">
        <v>169</v>
      </c>
      <c r="AA16" s="624"/>
      <c r="AB16" s="624"/>
      <c r="AC16" s="624"/>
      <c r="AD16" s="625" t="s">
        <v>169</v>
      </c>
      <c r="AE16" s="625"/>
      <c r="AF16" s="625"/>
      <c r="AG16" s="625"/>
      <c r="AH16" s="625"/>
      <c r="AI16" s="625"/>
      <c r="AJ16" s="625"/>
      <c r="AK16" s="625"/>
      <c r="AL16" s="626" t="s">
        <v>230</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24" t="s">
        <v>230</v>
      </c>
      <c r="BP16" s="624"/>
      <c r="BQ16" s="624"/>
      <c r="BR16" s="624"/>
      <c r="BS16" s="630" t="s">
        <v>230</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119263</v>
      </c>
      <c r="CS16" s="622"/>
      <c r="CT16" s="622"/>
      <c r="CU16" s="622"/>
      <c r="CV16" s="622"/>
      <c r="CW16" s="622"/>
      <c r="CX16" s="622"/>
      <c r="CY16" s="623"/>
      <c r="CZ16" s="624">
        <v>1.4</v>
      </c>
      <c r="DA16" s="624"/>
      <c r="DB16" s="624"/>
      <c r="DC16" s="624"/>
      <c r="DD16" s="630" t="s">
        <v>230</v>
      </c>
      <c r="DE16" s="622"/>
      <c r="DF16" s="622"/>
      <c r="DG16" s="622"/>
      <c r="DH16" s="622"/>
      <c r="DI16" s="622"/>
      <c r="DJ16" s="622"/>
      <c r="DK16" s="622"/>
      <c r="DL16" s="622"/>
      <c r="DM16" s="622"/>
      <c r="DN16" s="622"/>
      <c r="DO16" s="622"/>
      <c r="DP16" s="623"/>
      <c r="DQ16" s="630">
        <v>108069</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5696</v>
      </c>
      <c r="S17" s="622"/>
      <c r="T17" s="622"/>
      <c r="U17" s="622"/>
      <c r="V17" s="622"/>
      <c r="W17" s="622"/>
      <c r="X17" s="622"/>
      <c r="Y17" s="623"/>
      <c r="Z17" s="624">
        <v>0.1</v>
      </c>
      <c r="AA17" s="624"/>
      <c r="AB17" s="624"/>
      <c r="AC17" s="624"/>
      <c r="AD17" s="625">
        <v>5696</v>
      </c>
      <c r="AE17" s="625"/>
      <c r="AF17" s="625"/>
      <c r="AG17" s="625"/>
      <c r="AH17" s="625"/>
      <c r="AI17" s="625"/>
      <c r="AJ17" s="625"/>
      <c r="AK17" s="625"/>
      <c r="AL17" s="626">
        <v>0.1</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24" t="s">
        <v>169</v>
      </c>
      <c r="BP17" s="624"/>
      <c r="BQ17" s="624"/>
      <c r="BR17" s="624"/>
      <c r="BS17" s="630" t="s">
        <v>169</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779110</v>
      </c>
      <c r="CS17" s="622"/>
      <c r="CT17" s="622"/>
      <c r="CU17" s="622"/>
      <c r="CV17" s="622"/>
      <c r="CW17" s="622"/>
      <c r="CX17" s="622"/>
      <c r="CY17" s="623"/>
      <c r="CZ17" s="624">
        <v>9</v>
      </c>
      <c r="DA17" s="624"/>
      <c r="DB17" s="624"/>
      <c r="DC17" s="624"/>
      <c r="DD17" s="630" t="s">
        <v>169</v>
      </c>
      <c r="DE17" s="622"/>
      <c r="DF17" s="622"/>
      <c r="DG17" s="622"/>
      <c r="DH17" s="622"/>
      <c r="DI17" s="622"/>
      <c r="DJ17" s="622"/>
      <c r="DK17" s="622"/>
      <c r="DL17" s="622"/>
      <c r="DM17" s="622"/>
      <c r="DN17" s="622"/>
      <c r="DO17" s="622"/>
      <c r="DP17" s="623"/>
      <c r="DQ17" s="630">
        <v>756039</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3176630</v>
      </c>
      <c r="S18" s="622"/>
      <c r="T18" s="622"/>
      <c r="U18" s="622"/>
      <c r="V18" s="622"/>
      <c r="W18" s="622"/>
      <c r="X18" s="622"/>
      <c r="Y18" s="623"/>
      <c r="Z18" s="624">
        <v>36.4</v>
      </c>
      <c r="AA18" s="624"/>
      <c r="AB18" s="624"/>
      <c r="AC18" s="624"/>
      <c r="AD18" s="625">
        <v>2748214</v>
      </c>
      <c r="AE18" s="625"/>
      <c r="AF18" s="625"/>
      <c r="AG18" s="625"/>
      <c r="AH18" s="625"/>
      <c r="AI18" s="625"/>
      <c r="AJ18" s="625"/>
      <c r="AK18" s="625"/>
      <c r="AL18" s="626">
        <v>58.4</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169</v>
      </c>
      <c r="BH18" s="622"/>
      <c r="BI18" s="622"/>
      <c r="BJ18" s="622"/>
      <c r="BK18" s="622"/>
      <c r="BL18" s="622"/>
      <c r="BM18" s="622"/>
      <c r="BN18" s="623"/>
      <c r="BO18" s="624" t="s">
        <v>230</v>
      </c>
      <c r="BP18" s="624"/>
      <c r="BQ18" s="624"/>
      <c r="BR18" s="624"/>
      <c r="BS18" s="630" t="s">
        <v>169</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169</v>
      </c>
      <c r="CS18" s="622"/>
      <c r="CT18" s="622"/>
      <c r="CU18" s="622"/>
      <c r="CV18" s="622"/>
      <c r="CW18" s="622"/>
      <c r="CX18" s="622"/>
      <c r="CY18" s="623"/>
      <c r="CZ18" s="624" t="s">
        <v>169</v>
      </c>
      <c r="DA18" s="624"/>
      <c r="DB18" s="624"/>
      <c r="DC18" s="624"/>
      <c r="DD18" s="630" t="s">
        <v>169</v>
      </c>
      <c r="DE18" s="622"/>
      <c r="DF18" s="622"/>
      <c r="DG18" s="622"/>
      <c r="DH18" s="622"/>
      <c r="DI18" s="622"/>
      <c r="DJ18" s="622"/>
      <c r="DK18" s="622"/>
      <c r="DL18" s="622"/>
      <c r="DM18" s="622"/>
      <c r="DN18" s="622"/>
      <c r="DO18" s="622"/>
      <c r="DP18" s="623"/>
      <c r="DQ18" s="630" t="s">
        <v>169</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2748214</v>
      </c>
      <c r="S19" s="622"/>
      <c r="T19" s="622"/>
      <c r="U19" s="622"/>
      <c r="V19" s="622"/>
      <c r="W19" s="622"/>
      <c r="X19" s="622"/>
      <c r="Y19" s="623"/>
      <c r="Z19" s="624">
        <v>31.5</v>
      </c>
      <c r="AA19" s="624"/>
      <c r="AB19" s="624"/>
      <c r="AC19" s="624"/>
      <c r="AD19" s="625">
        <v>2748214</v>
      </c>
      <c r="AE19" s="625"/>
      <c r="AF19" s="625"/>
      <c r="AG19" s="625"/>
      <c r="AH19" s="625"/>
      <c r="AI19" s="625"/>
      <c r="AJ19" s="625"/>
      <c r="AK19" s="625"/>
      <c r="AL19" s="626">
        <v>58.4</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76530</v>
      </c>
      <c r="BH19" s="622"/>
      <c r="BI19" s="622"/>
      <c r="BJ19" s="622"/>
      <c r="BK19" s="622"/>
      <c r="BL19" s="622"/>
      <c r="BM19" s="622"/>
      <c r="BN19" s="623"/>
      <c r="BO19" s="624">
        <v>5</v>
      </c>
      <c r="BP19" s="624"/>
      <c r="BQ19" s="624"/>
      <c r="BR19" s="624"/>
      <c r="BS19" s="630" t="s">
        <v>230</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169</v>
      </c>
      <c r="CS19" s="622"/>
      <c r="CT19" s="622"/>
      <c r="CU19" s="622"/>
      <c r="CV19" s="622"/>
      <c r="CW19" s="622"/>
      <c r="CX19" s="622"/>
      <c r="CY19" s="623"/>
      <c r="CZ19" s="624" t="s">
        <v>169</v>
      </c>
      <c r="DA19" s="624"/>
      <c r="DB19" s="624"/>
      <c r="DC19" s="624"/>
      <c r="DD19" s="630" t="s">
        <v>169</v>
      </c>
      <c r="DE19" s="622"/>
      <c r="DF19" s="622"/>
      <c r="DG19" s="622"/>
      <c r="DH19" s="622"/>
      <c r="DI19" s="622"/>
      <c r="DJ19" s="622"/>
      <c r="DK19" s="622"/>
      <c r="DL19" s="622"/>
      <c r="DM19" s="622"/>
      <c r="DN19" s="622"/>
      <c r="DO19" s="622"/>
      <c r="DP19" s="623"/>
      <c r="DQ19" s="630" t="s">
        <v>169</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428416</v>
      </c>
      <c r="S20" s="622"/>
      <c r="T20" s="622"/>
      <c r="U20" s="622"/>
      <c r="V20" s="622"/>
      <c r="W20" s="622"/>
      <c r="X20" s="622"/>
      <c r="Y20" s="623"/>
      <c r="Z20" s="624">
        <v>4.9000000000000004</v>
      </c>
      <c r="AA20" s="624"/>
      <c r="AB20" s="624"/>
      <c r="AC20" s="624"/>
      <c r="AD20" s="625" t="s">
        <v>169</v>
      </c>
      <c r="AE20" s="625"/>
      <c r="AF20" s="625"/>
      <c r="AG20" s="625"/>
      <c r="AH20" s="625"/>
      <c r="AI20" s="625"/>
      <c r="AJ20" s="625"/>
      <c r="AK20" s="625"/>
      <c r="AL20" s="626" t="s">
        <v>169</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76530</v>
      </c>
      <c r="BH20" s="622"/>
      <c r="BI20" s="622"/>
      <c r="BJ20" s="622"/>
      <c r="BK20" s="622"/>
      <c r="BL20" s="622"/>
      <c r="BM20" s="622"/>
      <c r="BN20" s="623"/>
      <c r="BO20" s="624">
        <v>5</v>
      </c>
      <c r="BP20" s="624"/>
      <c r="BQ20" s="624"/>
      <c r="BR20" s="624"/>
      <c r="BS20" s="630" t="s">
        <v>230</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8618871</v>
      </c>
      <c r="CS20" s="622"/>
      <c r="CT20" s="622"/>
      <c r="CU20" s="622"/>
      <c r="CV20" s="622"/>
      <c r="CW20" s="622"/>
      <c r="CX20" s="622"/>
      <c r="CY20" s="623"/>
      <c r="CZ20" s="624">
        <v>100</v>
      </c>
      <c r="DA20" s="624"/>
      <c r="DB20" s="624"/>
      <c r="DC20" s="624"/>
      <c r="DD20" s="630">
        <v>575750</v>
      </c>
      <c r="DE20" s="622"/>
      <c r="DF20" s="622"/>
      <c r="DG20" s="622"/>
      <c r="DH20" s="622"/>
      <c r="DI20" s="622"/>
      <c r="DJ20" s="622"/>
      <c r="DK20" s="622"/>
      <c r="DL20" s="622"/>
      <c r="DM20" s="622"/>
      <c r="DN20" s="622"/>
      <c r="DO20" s="622"/>
      <c r="DP20" s="623"/>
      <c r="DQ20" s="630">
        <v>5992854</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169</v>
      </c>
      <c r="S21" s="622"/>
      <c r="T21" s="622"/>
      <c r="U21" s="622"/>
      <c r="V21" s="622"/>
      <c r="W21" s="622"/>
      <c r="X21" s="622"/>
      <c r="Y21" s="623"/>
      <c r="Z21" s="624" t="s">
        <v>169</v>
      </c>
      <c r="AA21" s="624"/>
      <c r="AB21" s="624"/>
      <c r="AC21" s="624"/>
      <c r="AD21" s="625" t="s">
        <v>169</v>
      </c>
      <c r="AE21" s="625"/>
      <c r="AF21" s="625"/>
      <c r="AG21" s="625"/>
      <c r="AH21" s="625"/>
      <c r="AI21" s="625"/>
      <c r="AJ21" s="625"/>
      <c r="AK21" s="625"/>
      <c r="AL21" s="626" t="s">
        <v>169</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76530</v>
      </c>
      <c r="BH21" s="622"/>
      <c r="BI21" s="622"/>
      <c r="BJ21" s="622"/>
      <c r="BK21" s="622"/>
      <c r="BL21" s="622"/>
      <c r="BM21" s="622"/>
      <c r="BN21" s="623"/>
      <c r="BO21" s="624">
        <v>5</v>
      </c>
      <c r="BP21" s="624"/>
      <c r="BQ21" s="624"/>
      <c r="BR21" s="624"/>
      <c r="BS21" s="630" t="s">
        <v>230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5089797</v>
      </c>
      <c r="S22" s="622"/>
      <c r="T22" s="622"/>
      <c r="U22" s="622"/>
      <c r="V22" s="622"/>
      <c r="W22" s="622"/>
      <c r="X22" s="622"/>
      <c r="Y22" s="623"/>
      <c r="Z22" s="624">
        <v>58.3</v>
      </c>
      <c r="AA22" s="624"/>
      <c r="AB22" s="624"/>
      <c r="AC22" s="624"/>
      <c r="AD22" s="625">
        <v>4661381</v>
      </c>
      <c r="AE22" s="625"/>
      <c r="AF22" s="625"/>
      <c r="AG22" s="625"/>
      <c r="AH22" s="625"/>
      <c r="AI22" s="625"/>
      <c r="AJ22" s="625"/>
      <c r="AK22" s="625"/>
      <c r="AL22" s="626">
        <v>99</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169</v>
      </c>
      <c r="BH22" s="622"/>
      <c r="BI22" s="622"/>
      <c r="BJ22" s="622"/>
      <c r="BK22" s="622"/>
      <c r="BL22" s="622"/>
      <c r="BM22" s="622"/>
      <c r="BN22" s="623"/>
      <c r="BO22" s="624" t="s">
        <v>169</v>
      </c>
      <c r="BP22" s="624"/>
      <c r="BQ22" s="624"/>
      <c r="BR22" s="624"/>
      <c r="BS22" s="630" t="s">
        <v>169</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924</v>
      </c>
      <c r="S23" s="622"/>
      <c r="T23" s="622"/>
      <c r="U23" s="622"/>
      <c r="V23" s="622"/>
      <c r="W23" s="622"/>
      <c r="X23" s="622"/>
      <c r="Y23" s="623"/>
      <c r="Z23" s="624">
        <v>0</v>
      </c>
      <c r="AA23" s="624"/>
      <c r="AB23" s="624"/>
      <c r="AC23" s="624"/>
      <c r="AD23" s="625">
        <v>924</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169</v>
      </c>
      <c r="BH23" s="622"/>
      <c r="BI23" s="622"/>
      <c r="BJ23" s="622"/>
      <c r="BK23" s="622"/>
      <c r="BL23" s="622"/>
      <c r="BM23" s="622"/>
      <c r="BN23" s="623"/>
      <c r="BO23" s="624" t="s">
        <v>169</v>
      </c>
      <c r="BP23" s="624"/>
      <c r="BQ23" s="624"/>
      <c r="BR23" s="624"/>
      <c r="BS23" s="630" t="s">
        <v>230</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40168</v>
      </c>
      <c r="S24" s="622"/>
      <c r="T24" s="622"/>
      <c r="U24" s="622"/>
      <c r="V24" s="622"/>
      <c r="W24" s="622"/>
      <c r="X24" s="622"/>
      <c r="Y24" s="623"/>
      <c r="Z24" s="624">
        <v>0.5</v>
      </c>
      <c r="AA24" s="624"/>
      <c r="AB24" s="624"/>
      <c r="AC24" s="624"/>
      <c r="AD24" s="625" t="s">
        <v>169</v>
      </c>
      <c r="AE24" s="625"/>
      <c r="AF24" s="625"/>
      <c r="AG24" s="625"/>
      <c r="AH24" s="625"/>
      <c r="AI24" s="625"/>
      <c r="AJ24" s="625"/>
      <c r="AK24" s="625"/>
      <c r="AL24" s="626" t="s">
        <v>169</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169</v>
      </c>
      <c r="BH24" s="622"/>
      <c r="BI24" s="622"/>
      <c r="BJ24" s="622"/>
      <c r="BK24" s="622"/>
      <c r="BL24" s="622"/>
      <c r="BM24" s="622"/>
      <c r="BN24" s="623"/>
      <c r="BO24" s="624" t="s">
        <v>169</v>
      </c>
      <c r="BP24" s="624"/>
      <c r="BQ24" s="624"/>
      <c r="BR24" s="624"/>
      <c r="BS24" s="630" t="s">
        <v>169</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3087253</v>
      </c>
      <c r="CS24" s="611"/>
      <c r="CT24" s="611"/>
      <c r="CU24" s="611"/>
      <c r="CV24" s="611"/>
      <c r="CW24" s="611"/>
      <c r="CX24" s="611"/>
      <c r="CY24" s="612"/>
      <c r="CZ24" s="615">
        <v>35.799999999999997</v>
      </c>
      <c r="DA24" s="616"/>
      <c r="DB24" s="616"/>
      <c r="DC24" s="635"/>
      <c r="DD24" s="654">
        <v>2346632</v>
      </c>
      <c r="DE24" s="611"/>
      <c r="DF24" s="611"/>
      <c r="DG24" s="611"/>
      <c r="DH24" s="611"/>
      <c r="DI24" s="611"/>
      <c r="DJ24" s="611"/>
      <c r="DK24" s="612"/>
      <c r="DL24" s="654">
        <v>2257793</v>
      </c>
      <c r="DM24" s="611"/>
      <c r="DN24" s="611"/>
      <c r="DO24" s="611"/>
      <c r="DP24" s="611"/>
      <c r="DQ24" s="611"/>
      <c r="DR24" s="611"/>
      <c r="DS24" s="611"/>
      <c r="DT24" s="611"/>
      <c r="DU24" s="611"/>
      <c r="DV24" s="612"/>
      <c r="DW24" s="615">
        <v>45.7</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243107</v>
      </c>
      <c r="S25" s="622"/>
      <c r="T25" s="622"/>
      <c r="U25" s="622"/>
      <c r="V25" s="622"/>
      <c r="W25" s="622"/>
      <c r="X25" s="622"/>
      <c r="Y25" s="623"/>
      <c r="Z25" s="624">
        <v>2.8</v>
      </c>
      <c r="AA25" s="624"/>
      <c r="AB25" s="624"/>
      <c r="AC25" s="624"/>
      <c r="AD25" s="625" t="s">
        <v>169</v>
      </c>
      <c r="AE25" s="625"/>
      <c r="AF25" s="625"/>
      <c r="AG25" s="625"/>
      <c r="AH25" s="625"/>
      <c r="AI25" s="625"/>
      <c r="AJ25" s="625"/>
      <c r="AK25" s="625"/>
      <c r="AL25" s="626" t="s">
        <v>230</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169</v>
      </c>
      <c r="BH25" s="622"/>
      <c r="BI25" s="622"/>
      <c r="BJ25" s="622"/>
      <c r="BK25" s="622"/>
      <c r="BL25" s="622"/>
      <c r="BM25" s="622"/>
      <c r="BN25" s="623"/>
      <c r="BO25" s="624" t="s">
        <v>230</v>
      </c>
      <c r="BP25" s="624"/>
      <c r="BQ25" s="624"/>
      <c r="BR25" s="624"/>
      <c r="BS25" s="630" t="s">
        <v>169</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1422205</v>
      </c>
      <c r="CS25" s="657"/>
      <c r="CT25" s="657"/>
      <c r="CU25" s="657"/>
      <c r="CV25" s="657"/>
      <c r="CW25" s="657"/>
      <c r="CX25" s="657"/>
      <c r="CY25" s="658"/>
      <c r="CZ25" s="626">
        <v>16.5</v>
      </c>
      <c r="DA25" s="655"/>
      <c r="DB25" s="655"/>
      <c r="DC25" s="659"/>
      <c r="DD25" s="630">
        <v>1360454</v>
      </c>
      <c r="DE25" s="657"/>
      <c r="DF25" s="657"/>
      <c r="DG25" s="657"/>
      <c r="DH25" s="657"/>
      <c r="DI25" s="657"/>
      <c r="DJ25" s="657"/>
      <c r="DK25" s="658"/>
      <c r="DL25" s="630">
        <v>1271615</v>
      </c>
      <c r="DM25" s="657"/>
      <c r="DN25" s="657"/>
      <c r="DO25" s="657"/>
      <c r="DP25" s="657"/>
      <c r="DQ25" s="657"/>
      <c r="DR25" s="657"/>
      <c r="DS25" s="657"/>
      <c r="DT25" s="657"/>
      <c r="DU25" s="657"/>
      <c r="DV25" s="658"/>
      <c r="DW25" s="626">
        <v>25.7</v>
      </c>
      <c r="DX25" s="655"/>
      <c r="DY25" s="655"/>
      <c r="DZ25" s="655"/>
      <c r="EA25" s="655"/>
      <c r="EB25" s="655"/>
      <c r="EC25" s="656"/>
    </row>
    <row r="26" spans="2:133" ht="11.25" customHeight="1" x14ac:dyDescent="0.15">
      <c r="B26" s="618" t="s">
        <v>292</v>
      </c>
      <c r="C26" s="619"/>
      <c r="D26" s="619"/>
      <c r="E26" s="619"/>
      <c r="F26" s="619"/>
      <c r="G26" s="619"/>
      <c r="H26" s="619"/>
      <c r="I26" s="619"/>
      <c r="J26" s="619"/>
      <c r="K26" s="619"/>
      <c r="L26" s="619"/>
      <c r="M26" s="619"/>
      <c r="N26" s="619"/>
      <c r="O26" s="619"/>
      <c r="P26" s="619"/>
      <c r="Q26" s="620"/>
      <c r="R26" s="621">
        <v>55587</v>
      </c>
      <c r="S26" s="622"/>
      <c r="T26" s="622"/>
      <c r="U26" s="622"/>
      <c r="V26" s="622"/>
      <c r="W26" s="622"/>
      <c r="X26" s="622"/>
      <c r="Y26" s="623"/>
      <c r="Z26" s="624">
        <v>0.6</v>
      </c>
      <c r="AA26" s="624"/>
      <c r="AB26" s="624"/>
      <c r="AC26" s="624"/>
      <c r="AD26" s="625" t="s">
        <v>169</v>
      </c>
      <c r="AE26" s="625"/>
      <c r="AF26" s="625"/>
      <c r="AG26" s="625"/>
      <c r="AH26" s="625"/>
      <c r="AI26" s="625"/>
      <c r="AJ26" s="625"/>
      <c r="AK26" s="625"/>
      <c r="AL26" s="626" t="s">
        <v>169</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169</v>
      </c>
      <c r="BH26" s="622"/>
      <c r="BI26" s="622"/>
      <c r="BJ26" s="622"/>
      <c r="BK26" s="622"/>
      <c r="BL26" s="622"/>
      <c r="BM26" s="622"/>
      <c r="BN26" s="623"/>
      <c r="BO26" s="624" t="s">
        <v>230</v>
      </c>
      <c r="BP26" s="624"/>
      <c r="BQ26" s="624"/>
      <c r="BR26" s="624"/>
      <c r="BS26" s="630" t="s">
        <v>169</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905796</v>
      </c>
      <c r="CS26" s="622"/>
      <c r="CT26" s="622"/>
      <c r="CU26" s="622"/>
      <c r="CV26" s="622"/>
      <c r="CW26" s="622"/>
      <c r="CX26" s="622"/>
      <c r="CY26" s="623"/>
      <c r="CZ26" s="626">
        <v>10.5</v>
      </c>
      <c r="DA26" s="655"/>
      <c r="DB26" s="655"/>
      <c r="DC26" s="659"/>
      <c r="DD26" s="630">
        <v>857797</v>
      </c>
      <c r="DE26" s="622"/>
      <c r="DF26" s="622"/>
      <c r="DG26" s="622"/>
      <c r="DH26" s="622"/>
      <c r="DI26" s="622"/>
      <c r="DJ26" s="622"/>
      <c r="DK26" s="623"/>
      <c r="DL26" s="630" t="s">
        <v>169</v>
      </c>
      <c r="DM26" s="622"/>
      <c r="DN26" s="622"/>
      <c r="DO26" s="622"/>
      <c r="DP26" s="622"/>
      <c r="DQ26" s="622"/>
      <c r="DR26" s="622"/>
      <c r="DS26" s="622"/>
      <c r="DT26" s="622"/>
      <c r="DU26" s="622"/>
      <c r="DV26" s="623"/>
      <c r="DW26" s="626" t="s">
        <v>169</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654361</v>
      </c>
      <c r="S27" s="622"/>
      <c r="T27" s="622"/>
      <c r="U27" s="622"/>
      <c r="V27" s="622"/>
      <c r="W27" s="622"/>
      <c r="X27" s="622"/>
      <c r="Y27" s="623"/>
      <c r="Z27" s="624">
        <v>7.5</v>
      </c>
      <c r="AA27" s="624"/>
      <c r="AB27" s="624"/>
      <c r="AC27" s="624"/>
      <c r="AD27" s="625" t="s">
        <v>169</v>
      </c>
      <c r="AE27" s="625"/>
      <c r="AF27" s="625"/>
      <c r="AG27" s="625"/>
      <c r="AH27" s="625"/>
      <c r="AI27" s="625"/>
      <c r="AJ27" s="625"/>
      <c r="AK27" s="625"/>
      <c r="AL27" s="626" t="s">
        <v>169</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1530838</v>
      </c>
      <c r="BH27" s="622"/>
      <c r="BI27" s="622"/>
      <c r="BJ27" s="622"/>
      <c r="BK27" s="622"/>
      <c r="BL27" s="622"/>
      <c r="BM27" s="622"/>
      <c r="BN27" s="623"/>
      <c r="BO27" s="624">
        <v>100</v>
      </c>
      <c r="BP27" s="624"/>
      <c r="BQ27" s="624"/>
      <c r="BR27" s="624"/>
      <c r="BS27" s="630" t="s">
        <v>169</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885938</v>
      </c>
      <c r="CS27" s="657"/>
      <c r="CT27" s="657"/>
      <c r="CU27" s="657"/>
      <c r="CV27" s="657"/>
      <c r="CW27" s="657"/>
      <c r="CX27" s="657"/>
      <c r="CY27" s="658"/>
      <c r="CZ27" s="626">
        <v>10.3</v>
      </c>
      <c r="DA27" s="655"/>
      <c r="DB27" s="655"/>
      <c r="DC27" s="659"/>
      <c r="DD27" s="630">
        <v>230139</v>
      </c>
      <c r="DE27" s="657"/>
      <c r="DF27" s="657"/>
      <c r="DG27" s="657"/>
      <c r="DH27" s="657"/>
      <c r="DI27" s="657"/>
      <c r="DJ27" s="657"/>
      <c r="DK27" s="658"/>
      <c r="DL27" s="630">
        <v>230139</v>
      </c>
      <c r="DM27" s="657"/>
      <c r="DN27" s="657"/>
      <c r="DO27" s="657"/>
      <c r="DP27" s="657"/>
      <c r="DQ27" s="657"/>
      <c r="DR27" s="657"/>
      <c r="DS27" s="657"/>
      <c r="DT27" s="657"/>
      <c r="DU27" s="657"/>
      <c r="DV27" s="658"/>
      <c r="DW27" s="626">
        <v>4.7</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169</v>
      </c>
      <c r="S28" s="622"/>
      <c r="T28" s="622"/>
      <c r="U28" s="622"/>
      <c r="V28" s="622"/>
      <c r="W28" s="622"/>
      <c r="X28" s="622"/>
      <c r="Y28" s="623"/>
      <c r="Z28" s="624" t="s">
        <v>169</v>
      </c>
      <c r="AA28" s="624"/>
      <c r="AB28" s="624"/>
      <c r="AC28" s="624"/>
      <c r="AD28" s="625" t="s">
        <v>169</v>
      </c>
      <c r="AE28" s="625"/>
      <c r="AF28" s="625"/>
      <c r="AG28" s="625"/>
      <c r="AH28" s="625"/>
      <c r="AI28" s="625"/>
      <c r="AJ28" s="625"/>
      <c r="AK28" s="625"/>
      <c r="AL28" s="626" t="s">
        <v>169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779110</v>
      </c>
      <c r="CS28" s="622"/>
      <c r="CT28" s="622"/>
      <c r="CU28" s="622"/>
      <c r="CV28" s="622"/>
      <c r="CW28" s="622"/>
      <c r="CX28" s="622"/>
      <c r="CY28" s="623"/>
      <c r="CZ28" s="626">
        <v>9</v>
      </c>
      <c r="DA28" s="655"/>
      <c r="DB28" s="655"/>
      <c r="DC28" s="659"/>
      <c r="DD28" s="630">
        <v>756039</v>
      </c>
      <c r="DE28" s="622"/>
      <c r="DF28" s="622"/>
      <c r="DG28" s="622"/>
      <c r="DH28" s="622"/>
      <c r="DI28" s="622"/>
      <c r="DJ28" s="622"/>
      <c r="DK28" s="623"/>
      <c r="DL28" s="630">
        <v>756039</v>
      </c>
      <c r="DM28" s="622"/>
      <c r="DN28" s="622"/>
      <c r="DO28" s="622"/>
      <c r="DP28" s="622"/>
      <c r="DQ28" s="622"/>
      <c r="DR28" s="622"/>
      <c r="DS28" s="622"/>
      <c r="DT28" s="622"/>
      <c r="DU28" s="622"/>
      <c r="DV28" s="623"/>
      <c r="DW28" s="626">
        <v>15.3</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564903</v>
      </c>
      <c r="S29" s="622"/>
      <c r="T29" s="622"/>
      <c r="U29" s="622"/>
      <c r="V29" s="622"/>
      <c r="W29" s="622"/>
      <c r="X29" s="622"/>
      <c r="Y29" s="623"/>
      <c r="Z29" s="624">
        <v>6.5</v>
      </c>
      <c r="AA29" s="624"/>
      <c r="AB29" s="624"/>
      <c r="AC29" s="624"/>
      <c r="AD29" s="625" t="s">
        <v>169</v>
      </c>
      <c r="AE29" s="625"/>
      <c r="AF29" s="625"/>
      <c r="AG29" s="625"/>
      <c r="AH29" s="625"/>
      <c r="AI29" s="625"/>
      <c r="AJ29" s="625"/>
      <c r="AK29" s="625"/>
      <c r="AL29" s="626" t="s">
        <v>169</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779093</v>
      </c>
      <c r="CS29" s="657"/>
      <c r="CT29" s="657"/>
      <c r="CU29" s="657"/>
      <c r="CV29" s="657"/>
      <c r="CW29" s="657"/>
      <c r="CX29" s="657"/>
      <c r="CY29" s="658"/>
      <c r="CZ29" s="626">
        <v>9</v>
      </c>
      <c r="DA29" s="655"/>
      <c r="DB29" s="655"/>
      <c r="DC29" s="659"/>
      <c r="DD29" s="630">
        <v>756022</v>
      </c>
      <c r="DE29" s="657"/>
      <c r="DF29" s="657"/>
      <c r="DG29" s="657"/>
      <c r="DH29" s="657"/>
      <c r="DI29" s="657"/>
      <c r="DJ29" s="657"/>
      <c r="DK29" s="658"/>
      <c r="DL29" s="630">
        <v>756022</v>
      </c>
      <c r="DM29" s="657"/>
      <c r="DN29" s="657"/>
      <c r="DO29" s="657"/>
      <c r="DP29" s="657"/>
      <c r="DQ29" s="657"/>
      <c r="DR29" s="657"/>
      <c r="DS29" s="657"/>
      <c r="DT29" s="657"/>
      <c r="DU29" s="657"/>
      <c r="DV29" s="658"/>
      <c r="DW29" s="626">
        <v>15.3</v>
      </c>
      <c r="DX29" s="655"/>
      <c r="DY29" s="655"/>
      <c r="DZ29" s="655"/>
      <c r="EA29" s="655"/>
      <c r="EB29" s="655"/>
      <c r="EC29" s="656"/>
    </row>
    <row r="30" spans="2:133" ht="11.25" customHeight="1" x14ac:dyDescent="0.15">
      <c r="B30" s="618" t="s">
        <v>305</v>
      </c>
      <c r="C30" s="619"/>
      <c r="D30" s="619"/>
      <c r="E30" s="619"/>
      <c r="F30" s="619"/>
      <c r="G30" s="619"/>
      <c r="H30" s="619"/>
      <c r="I30" s="619"/>
      <c r="J30" s="619"/>
      <c r="K30" s="619"/>
      <c r="L30" s="619"/>
      <c r="M30" s="619"/>
      <c r="N30" s="619"/>
      <c r="O30" s="619"/>
      <c r="P30" s="619"/>
      <c r="Q30" s="620"/>
      <c r="R30" s="621">
        <v>27509</v>
      </c>
      <c r="S30" s="622"/>
      <c r="T30" s="622"/>
      <c r="U30" s="622"/>
      <c r="V30" s="622"/>
      <c r="W30" s="622"/>
      <c r="X30" s="622"/>
      <c r="Y30" s="623"/>
      <c r="Z30" s="624">
        <v>0.3</v>
      </c>
      <c r="AA30" s="624"/>
      <c r="AB30" s="624"/>
      <c r="AC30" s="624"/>
      <c r="AD30" s="625">
        <v>24204</v>
      </c>
      <c r="AE30" s="625"/>
      <c r="AF30" s="625"/>
      <c r="AG30" s="625"/>
      <c r="AH30" s="625"/>
      <c r="AI30" s="625"/>
      <c r="AJ30" s="625"/>
      <c r="AK30" s="625"/>
      <c r="AL30" s="626">
        <v>0.5</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98.5</v>
      </c>
      <c r="BH30" s="682"/>
      <c r="BI30" s="682"/>
      <c r="BJ30" s="682"/>
      <c r="BK30" s="682"/>
      <c r="BL30" s="682"/>
      <c r="BM30" s="616">
        <v>91.9</v>
      </c>
      <c r="BN30" s="682"/>
      <c r="BO30" s="682"/>
      <c r="BP30" s="682"/>
      <c r="BQ30" s="683"/>
      <c r="BR30" s="681">
        <v>98.3</v>
      </c>
      <c r="BS30" s="682"/>
      <c r="BT30" s="682"/>
      <c r="BU30" s="682"/>
      <c r="BV30" s="682"/>
      <c r="BW30" s="682"/>
      <c r="BX30" s="616">
        <v>90.9</v>
      </c>
      <c r="BY30" s="682"/>
      <c r="BZ30" s="682"/>
      <c r="CA30" s="682"/>
      <c r="CB30" s="683"/>
      <c r="CD30" s="686"/>
      <c r="CE30" s="687"/>
      <c r="CF30" s="636" t="s">
        <v>308</v>
      </c>
      <c r="CG30" s="637"/>
      <c r="CH30" s="637"/>
      <c r="CI30" s="637"/>
      <c r="CJ30" s="637"/>
      <c r="CK30" s="637"/>
      <c r="CL30" s="637"/>
      <c r="CM30" s="637"/>
      <c r="CN30" s="637"/>
      <c r="CO30" s="637"/>
      <c r="CP30" s="637"/>
      <c r="CQ30" s="638"/>
      <c r="CR30" s="621">
        <v>709578</v>
      </c>
      <c r="CS30" s="622"/>
      <c r="CT30" s="622"/>
      <c r="CU30" s="622"/>
      <c r="CV30" s="622"/>
      <c r="CW30" s="622"/>
      <c r="CX30" s="622"/>
      <c r="CY30" s="623"/>
      <c r="CZ30" s="626">
        <v>8.1999999999999993</v>
      </c>
      <c r="DA30" s="655"/>
      <c r="DB30" s="655"/>
      <c r="DC30" s="659"/>
      <c r="DD30" s="630">
        <v>689090</v>
      </c>
      <c r="DE30" s="622"/>
      <c r="DF30" s="622"/>
      <c r="DG30" s="622"/>
      <c r="DH30" s="622"/>
      <c r="DI30" s="622"/>
      <c r="DJ30" s="622"/>
      <c r="DK30" s="623"/>
      <c r="DL30" s="630">
        <v>689090</v>
      </c>
      <c r="DM30" s="622"/>
      <c r="DN30" s="622"/>
      <c r="DO30" s="622"/>
      <c r="DP30" s="622"/>
      <c r="DQ30" s="622"/>
      <c r="DR30" s="622"/>
      <c r="DS30" s="622"/>
      <c r="DT30" s="622"/>
      <c r="DU30" s="622"/>
      <c r="DV30" s="623"/>
      <c r="DW30" s="626">
        <v>13.9</v>
      </c>
      <c r="DX30" s="655"/>
      <c r="DY30" s="655"/>
      <c r="DZ30" s="655"/>
      <c r="EA30" s="655"/>
      <c r="EB30" s="655"/>
      <c r="EC30" s="656"/>
    </row>
    <row r="31" spans="2:133" ht="11.25" customHeight="1" x14ac:dyDescent="0.15">
      <c r="B31" s="618" t="s">
        <v>309</v>
      </c>
      <c r="C31" s="619"/>
      <c r="D31" s="619"/>
      <c r="E31" s="619"/>
      <c r="F31" s="619"/>
      <c r="G31" s="619"/>
      <c r="H31" s="619"/>
      <c r="I31" s="619"/>
      <c r="J31" s="619"/>
      <c r="K31" s="619"/>
      <c r="L31" s="619"/>
      <c r="M31" s="619"/>
      <c r="N31" s="619"/>
      <c r="O31" s="619"/>
      <c r="P31" s="619"/>
      <c r="Q31" s="620"/>
      <c r="R31" s="621">
        <v>386389</v>
      </c>
      <c r="S31" s="622"/>
      <c r="T31" s="622"/>
      <c r="U31" s="622"/>
      <c r="V31" s="622"/>
      <c r="W31" s="622"/>
      <c r="X31" s="622"/>
      <c r="Y31" s="623"/>
      <c r="Z31" s="624">
        <v>4.4000000000000004</v>
      </c>
      <c r="AA31" s="624"/>
      <c r="AB31" s="624"/>
      <c r="AC31" s="624"/>
      <c r="AD31" s="625" t="s">
        <v>169</v>
      </c>
      <c r="AE31" s="625"/>
      <c r="AF31" s="625"/>
      <c r="AG31" s="625"/>
      <c r="AH31" s="625"/>
      <c r="AI31" s="625"/>
      <c r="AJ31" s="625"/>
      <c r="AK31" s="625"/>
      <c r="AL31" s="626" t="s">
        <v>169</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98.3</v>
      </c>
      <c r="BH31" s="657"/>
      <c r="BI31" s="657"/>
      <c r="BJ31" s="657"/>
      <c r="BK31" s="657"/>
      <c r="BL31" s="657"/>
      <c r="BM31" s="627">
        <v>95.4</v>
      </c>
      <c r="BN31" s="679"/>
      <c r="BO31" s="679"/>
      <c r="BP31" s="679"/>
      <c r="BQ31" s="680"/>
      <c r="BR31" s="678">
        <v>97.9</v>
      </c>
      <c r="BS31" s="657"/>
      <c r="BT31" s="657"/>
      <c r="BU31" s="657"/>
      <c r="BV31" s="657"/>
      <c r="BW31" s="657"/>
      <c r="BX31" s="627">
        <v>95</v>
      </c>
      <c r="BY31" s="679"/>
      <c r="BZ31" s="679"/>
      <c r="CA31" s="679"/>
      <c r="CB31" s="680"/>
      <c r="CD31" s="686"/>
      <c r="CE31" s="687"/>
      <c r="CF31" s="636" t="s">
        <v>312</v>
      </c>
      <c r="CG31" s="637"/>
      <c r="CH31" s="637"/>
      <c r="CI31" s="637"/>
      <c r="CJ31" s="637"/>
      <c r="CK31" s="637"/>
      <c r="CL31" s="637"/>
      <c r="CM31" s="637"/>
      <c r="CN31" s="637"/>
      <c r="CO31" s="637"/>
      <c r="CP31" s="637"/>
      <c r="CQ31" s="638"/>
      <c r="CR31" s="621">
        <v>69515</v>
      </c>
      <c r="CS31" s="657"/>
      <c r="CT31" s="657"/>
      <c r="CU31" s="657"/>
      <c r="CV31" s="657"/>
      <c r="CW31" s="657"/>
      <c r="CX31" s="657"/>
      <c r="CY31" s="658"/>
      <c r="CZ31" s="626">
        <v>0.8</v>
      </c>
      <c r="DA31" s="655"/>
      <c r="DB31" s="655"/>
      <c r="DC31" s="659"/>
      <c r="DD31" s="630">
        <v>66932</v>
      </c>
      <c r="DE31" s="657"/>
      <c r="DF31" s="657"/>
      <c r="DG31" s="657"/>
      <c r="DH31" s="657"/>
      <c r="DI31" s="657"/>
      <c r="DJ31" s="657"/>
      <c r="DK31" s="658"/>
      <c r="DL31" s="630">
        <v>66932</v>
      </c>
      <c r="DM31" s="657"/>
      <c r="DN31" s="657"/>
      <c r="DO31" s="657"/>
      <c r="DP31" s="657"/>
      <c r="DQ31" s="657"/>
      <c r="DR31" s="657"/>
      <c r="DS31" s="657"/>
      <c r="DT31" s="657"/>
      <c r="DU31" s="657"/>
      <c r="DV31" s="658"/>
      <c r="DW31" s="626">
        <v>1.4</v>
      </c>
      <c r="DX31" s="655"/>
      <c r="DY31" s="655"/>
      <c r="DZ31" s="655"/>
      <c r="EA31" s="655"/>
      <c r="EB31" s="655"/>
      <c r="EC31" s="656"/>
    </row>
    <row r="32" spans="2:133" ht="11.25" customHeight="1" x14ac:dyDescent="0.15">
      <c r="B32" s="618" t="s">
        <v>313</v>
      </c>
      <c r="C32" s="619"/>
      <c r="D32" s="619"/>
      <c r="E32" s="619"/>
      <c r="F32" s="619"/>
      <c r="G32" s="619"/>
      <c r="H32" s="619"/>
      <c r="I32" s="619"/>
      <c r="J32" s="619"/>
      <c r="K32" s="619"/>
      <c r="L32" s="619"/>
      <c r="M32" s="619"/>
      <c r="N32" s="619"/>
      <c r="O32" s="619"/>
      <c r="P32" s="619"/>
      <c r="Q32" s="620"/>
      <c r="R32" s="621">
        <v>107739</v>
      </c>
      <c r="S32" s="622"/>
      <c r="T32" s="622"/>
      <c r="U32" s="622"/>
      <c r="V32" s="622"/>
      <c r="W32" s="622"/>
      <c r="X32" s="622"/>
      <c r="Y32" s="623"/>
      <c r="Z32" s="624">
        <v>1.2</v>
      </c>
      <c r="AA32" s="624"/>
      <c r="AB32" s="624"/>
      <c r="AC32" s="624"/>
      <c r="AD32" s="625" t="s">
        <v>230</v>
      </c>
      <c r="AE32" s="625"/>
      <c r="AF32" s="625"/>
      <c r="AG32" s="625"/>
      <c r="AH32" s="625"/>
      <c r="AI32" s="625"/>
      <c r="AJ32" s="625"/>
      <c r="AK32" s="625"/>
      <c r="AL32" s="626" t="s">
        <v>169</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98.3</v>
      </c>
      <c r="BH32" s="691"/>
      <c r="BI32" s="691"/>
      <c r="BJ32" s="691"/>
      <c r="BK32" s="691"/>
      <c r="BL32" s="691"/>
      <c r="BM32" s="692">
        <v>87.4</v>
      </c>
      <c r="BN32" s="691"/>
      <c r="BO32" s="691"/>
      <c r="BP32" s="691"/>
      <c r="BQ32" s="693"/>
      <c r="BR32" s="690">
        <v>98.2</v>
      </c>
      <c r="BS32" s="691"/>
      <c r="BT32" s="691"/>
      <c r="BU32" s="691"/>
      <c r="BV32" s="691"/>
      <c r="BW32" s="691"/>
      <c r="BX32" s="692">
        <v>85.8</v>
      </c>
      <c r="BY32" s="691"/>
      <c r="BZ32" s="691"/>
      <c r="CA32" s="691"/>
      <c r="CB32" s="693"/>
      <c r="CD32" s="688"/>
      <c r="CE32" s="689"/>
      <c r="CF32" s="636" t="s">
        <v>315</v>
      </c>
      <c r="CG32" s="637"/>
      <c r="CH32" s="637"/>
      <c r="CI32" s="637"/>
      <c r="CJ32" s="637"/>
      <c r="CK32" s="637"/>
      <c r="CL32" s="637"/>
      <c r="CM32" s="637"/>
      <c r="CN32" s="637"/>
      <c r="CO32" s="637"/>
      <c r="CP32" s="637"/>
      <c r="CQ32" s="638"/>
      <c r="CR32" s="621">
        <v>17</v>
      </c>
      <c r="CS32" s="622"/>
      <c r="CT32" s="622"/>
      <c r="CU32" s="622"/>
      <c r="CV32" s="622"/>
      <c r="CW32" s="622"/>
      <c r="CX32" s="622"/>
      <c r="CY32" s="623"/>
      <c r="CZ32" s="626">
        <v>0</v>
      </c>
      <c r="DA32" s="655"/>
      <c r="DB32" s="655"/>
      <c r="DC32" s="659"/>
      <c r="DD32" s="630">
        <v>17</v>
      </c>
      <c r="DE32" s="622"/>
      <c r="DF32" s="622"/>
      <c r="DG32" s="622"/>
      <c r="DH32" s="622"/>
      <c r="DI32" s="622"/>
      <c r="DJ32" s="622"/>
      <c r="DK32" s="623"/>
      <c r="DL32" s="630">
        <v>17</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316</v>
      </c>
      <c r="C33" s="619"/>
      <c r="D33" s="619"/>
      <c r="E33" s="619"/>
      <c r="F33" s="619"/>
      <c r="G33" s="619"/>
      <c r="H33" s="619"/>
      <c r="I33" s="619"/>
      <c r="J33" s="619"/>
      <c r="K33" s="619"/>
      <c r="L33" s="619"/>
      <c r="M33" s="619"/>
      <c r="N33" s="619"/>
      <c r="O33" s="619"/>
      <c r="P33" s="619"/>
      <c r="Q33" s="620"/>
      <c r="R33" s="621">
        <v>267135</v>
      </c>
      <c r="S33" s="622"/>
      <c r="T33" s="622"/>
      <c r="U33" s="622"/>
      <c r="V33" s="622"/>
      <c r="W33" s="622"/>
      <c r="X33" s="622"/>
      <c r="Y33" s="623"/>
      <c r="Z33" s="624">
        <v>3.1</v>
      </c>
      <c r="AA33" s="624"/>
      <c r="AB33" s="624"/>
      <c r="AC33" s="624"/>
      <c r="AD33" s="625" t="s">
        <v>230</v>
      </c>
      <c r="AE33" s="625"/>
      <c r="AF33" s="625"/>
      <c r="AG33" s="625"/>
      <c r="AH33" s="625"/>
      <c r="AI33" s="625"/>
      <c r="AJ33" s="625"/>
      <c r="AK33" s="625"/>
      <c r="AL33" s="626" t="s">
        <v>230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4836605</v>
      </c>
      <c r="CS33" s="657"/>
      <c r="CT33" s="657"/>
      <c r="CU33" s="657"/>
      <c r="CV33" s="657"/>
      <c r="CW33" s="657"/>
      <c r="CX33" s="657"/>
      <c r="CY33" s="658"/>
      <c r="CZ33" s="626">
        <v>56.1</v>
      </c>
      <c r="DA33" s="655"/>
      <c r="DB33" s="655"/>
      <c r="DC33" s="659"/>
      <c r="DD33" s="630">
        <v>3286874</v>
      </c>
      <c r="DE33" s="657"/>
      <c r="DF33" s="657"/>
      <c r="DG33" s="657"/>
      <c r="DH33" s="657"/>
      <c r="DI33" s="657"/>
      <c r="DJ33" s="657"/>
      <c r="DK33" s="658"/>
      <c r="DL33" s="630">
        <v>2266816</v>
      </c>
      <c r="DM33" s="657"/>
      <c r="DN33" s="657"/>
      <c r="DO33" s="657"/>
      <c r="DP33" s="657"/>
      <c r="DQ33" s="657"/>
      <c r="DR33" s="657"/>
      <c r="DS33" s="657"/>
      <c r="DT33" s="657"/>
      <c r="DU33" s="657"/>
      <c r="DV33" s="658"/>
      <c r="DW33" s="626">
        <v>45.9</v>
      </c>
      <c r="DX33" s="655"/>
      <c r="DY33" s="655"/>
      <c r="DZ33" s="655"/>
      <c r="EA33" s="655"/>
      <c r="EB33" s="655"/>
      <c r="EC33" s="656"/>
    </row>
    <row r="34" spans="2:133" ht="11.25" customHeight="1" x14ac:dyDescent="0.15">
      <c r="B34" s="618" t="s">
        <v>318</v>
      </c>
      <c r="C34" s="619"/>
      <c r="D34" s="619"/>
      <c r="E34" s="619"/>
      <c r="F34" s="619"/>
      <c r="G34" s="619"/>
      <c r="H34" s="619"/>
      <c r="I34" s="619"/>
      <c r="J34" s="619"/>
      <c r="K34" s="619"/>
      <c r="L34" s="619"/>
      <c r="M34" s="619"/>
      <c r="N34" s="619"/>
      <c r="O34" s="619"/>
      <c r="P34" s="619"/>
      <c r="Q34" s="620"/>
      <c r="R34" s="621">
        <v>77377</v>
      </c>
      <c r="S34" s="622"/>
      <c r="T34" s="622"/>
      <c r="U34" s="622"/>
      <c r="V34" s="622"/>
      <c r="W34" s="622"/>
      <c r="X34" s="622"/>
      <c r="Y34" s="623"/>
      <c r="Z34" s="624">
        <v>0.9</v>
      </c>
      <c r="AA34" s="624"/>
      <c r="AB34" s="624"/>
      <c r="AC34" s="624"/>
      <c r="AD34" s="625">
        <v>21499</v>
      </c>
      <c r="AE34" s="625"/>
      <c r="AF34" s="625"/>
      <c r="AG34" s="625"/>
      <c r="AH34" s="625"/>
      <c r="AI34" s="625"/>
      <c r="AJ34" s="625"/>
      <c r="AK34" s="625"/>
      <c r="AL34" s="626">
        <v>0.5</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1626707</v>
      </c>
      <c r="CS34" s="622"/>
      <c r="CT34" s="622"/>
      <c r="CU34" s="622"/>
      <c r="CV34" s="622"/>
      <c r="CW34" s="622"/>
      <c r="CX34" s="622"/>
      <c r="CY34" s="623"/>
      <c r="CZ34" s="626">
        <v>18.899999999999999</v>
      </c>
      <c r="DA34" s="655"/>
      <c r="DB34" s="655"/>
      <c r="DC34" s="659"/>
      <c r="DD34" s="630">
        <v>1350452</v>
      </c>
      <c r="DE34" s="622"/>
      <c r="DF34" s="622"/>
      <c r="DG34" s="622"/>
      <c r="DH34" s="622"/>
      <c r="DI34" s="622"/>
      <c r="DJ34" s="622"/>
      <c r="DK34" s="623"/>
      <c r="DL34" s="630">
        <v>1049970</v>
      </c>
      <c r="DM34" s="622"/>
      <c r="DN34" s="622"/>
      <c r="DO34" s="622"/>
      <c r="DP34" s="622"/>
      <c r="DQ34" s="622"/>
      <c r="DR34" s="622"/>
      <c r="DS34" s="622"/>
      <c r="DT34" s="622"/>
      <c r="DU34" s="622"/>
      <c r="DV34" s="623"/>
      <c r="DW34" s="626">
        <v>21.2</v>
      </c>
      <c r="DX34" s="655"/>
      <c r="DY34" s="655"/>
      <c r="DZ34" s="655"/>
      <c r="EA34" s="655"/>
      <c r="EB34" s="655"/>
      <c r="EC34" s="656"/>
    </row>
    <row r="35" spans="2:133" ht="11.25" customHeight="1" x14ac:dyDescent="0.15">
      <c r="B35" s="618" t="s">
        <v>322</v>
      </c>
      <c r="C35" s="619"/>
      <c r="D35" s="619"/>
      <c r="E35" s="619"/>
      <c r="F35" s="619"/>
      <c r="G35" s="619"/>
      <c r="H35" s="619"/>
      <c r="I35" s="619"/>
      <c r="J35" s="619"/>
      <c r="K35" s="619"/>
      <c r="L35" s="619"/>
      <c r="M35" s="619"/>
      <c r="N35" s="619"/>
      <c r="O35" s="619"/>
      <c r="P35" s="619"/>
      <c r="Q35" s="620"/>
      <c r="R35" s="621">
        <v>1216582</v>
      </c>
      <c r="S35" s="622"/>
      <c r="T35" s="622"/>
      <c r="U35" s="622"/>
      <c r="V35" s="622"/>
      <c r="W35" s="622"/>
      <c r="X35" s="622"/>
      <c r="Y35" s="623"/>
      <c r="Z35" s="624">
        <v>13.9</v>
      </c>
      <c r="AA35" s="624"/>
      <c r="AB35" s="624"/>
      <c r="AC35" s="624"/>
      <c r="AD35" s="625" t="s">
        <v>230</v>
      </c>
      <c r="AE35" s="625"/>
      <c r="AF35" s="625"/>
      <c r="AG35" s="625"/>
      <c r="AH35" s="625"/>
      <c r="AI35" s="625"/>
      <c r="AJ35" s="625"/>
      <c r="AK35" s="625"/>
      <c r="AL35" s="626" t="s">
        <v>169</v>
      </c>
      <c r="AM35" s="627"/>
      <c r="AN35" s="627"/>
      <c r="AO35" s="628"/>
      <c r="AP35" s="214"/>
      <c r="AQ35" s="694" t="s">
        <v>323</v>
      </c>
      <c r="AR35" s="695"/>
      <c r="AS35" s="695"/>
      <c r="AT35" s="695"/>
      <c r="AU35" s="695"/>
      <c r="AV35" s="695"/>
      <c r="AW35" s="695"/>
      <c r="AX35" s="695"/>
      <c r="AY35" s="696"/>
      <c r="AZ35" s="610">
        <v>2082732</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34287</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111596</v>
      </c>
      <c r="CS35" s="657"/>
      <c r="CT35" s="657"/>
      <c r="CU35" s="657"/>
      <c r="CV35" s="657"/>
      <c r="CW35" s="657"/>
      <c r="CX35" s="657"/>
      <c r="CY35" s="658"/>
      <c r="CZ35" s="626">
        <v>1.3</v>
      </c>
      <c r="DA35" s="655"/>
      <c r="DB35" s="655"/>
      <c r="DC35" s="659"/>
      <c r="DD35" s="630">
        <v>48718</v>
      </c>
      <c r="DE35" s="657"/>
      <c r="DF35" s="657"/>
      <c r="DG35" s="657"/>
      <c r="DH35" s="657"/>
      <c r="DI35" s="657"/>
      <c r="DJ35" s="657"/>
      <c r="DK35" s="658"/>
      <c r="DL35" s="630">
        <v>48718</v>
      </c>
      <c r="DM35" s="657"/>
      <c r="DN35" s="657"/>
      <c r="DO35" s="657"/>
      <c r="DP35" s="657"/>
      <c r="DQ35" s="657"/>
      <c r="DR35" s="657"/>
      <c r="DS35" s="657"/>
      <c r="DT35" s="657"/>
      <c r="DU35" s="657"/>
      <c r="DV35" s="658"/>
      <c r="DW35" s="626">
        <v>1</v>
      </c>
      <c r="DX35" s="655"/>
      <c r="DY35" s="655"/>
      <c r="DZ35" s="655"/>
      <c r="EA35" s="655"/>
      <c r="EB35" s="655"/>
      <c r="EC35" s="656"/>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230</v>
      </c>
      <c r="S36" s="622"/>
      <c r="T36" s="622"/>
      <c r="U36" s="622"/>
      <c r="V36" s="622"/>
      <c r="W36" s="622"/>
      <c r="X36" s="622"/>
      <c r="Y36" s="623"/>
      <c r="Z36" s="624" t="s">
        <v>230</v>
      </c>
      <c r="AA36" s="624"/>
      <c r="AB36" s="624"/>
      <c r="AC36" s="624"/>
      <c r="AD36" s="625" t="s">
        <v>230</v>
      </c>
      <c r="AE36" s="625"/>
      <c r="AF36" s="625"/>
      <c r="AG36" s="625"/>
      <c r="AH36" s="625"/>
      <c r="AI36" s="625"/>
      <c r="AJ36" s="625"/>
      <c r="AK36" s="625"/>
      <c r="AL36" s="626" t="s">
        <v>230</v>
      </c>
      <c r="AM36" s="627"/>
      <c r="AN36" s="627"/>
      <c r="AO36" s="628"/>
      <c r="AQ36" s="698" t="s">
        <v>327</v>
      </c>
      <c r="AR36" s="699"/>
      <c r="AS36" s="699"/>
      <c r="AT36" s="699"/>
      <c r="AU36" s="699"/>
      <c r="AV36" s="699"/>
      <c r="AW36" s="699"/>
      <c r="AX36" s="699"/>
      <c r="AY36" s="700"/>
      <c r="AZ36" s="621">
        <v>1104200</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-85321</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988354</v>
      </c>
      <c r="CS36" s="622"/>
      <c r="CT36" s="622"/>
      <c r="CU36" s="622"/>
      <c r="CV36" s="622"/>
      <c r="CW36" s="622"/>
      <c r="CX36" s="622"/>
      <c r="CY36" s="623"/>
      <c r="CZ36" s="626">
        <v>11.5</v>
      </c>
      <c r="DA36" s="655"/>
      <c r="DB36" s="655"/>
      <c r="DC36" s="659"/>
      <c r="DD36" s="630">
        <v>809161</v>
      </c>
      <c r="DE36" s="622"/>
      <c r="DF36" s="622"/>
      <c r="DG36" s="622"/>
      <c r="DH36" s="622"/>
      <c r="DI36" s="622"/>
      <c r="DJ36" s="622"/>
      <c r="DK36" s="623"/>
      <c r="DL36" s="630">
        <v>527587</v>
      </c>
      <c r="DM36" s="622"/>
      <c r="DN36" s="622"/>
      <c r="DO36" s="622"/>
      <c r="DP36" s="622"/>
      <c r="DQ36" s="622"/>
      <c r="DR36" s="622"/>
      <c r="DS36" s="622"/>
      <c r="DT36" s="622"/>
      <c r="DU36" s="622"/>
      <c r="DV36" s="623"/>
      <c r="DW36" s="626">
        <v>10.7</v>
      </c>
      <c r="DX36" s="655"/>
      <c r="DY36" s="655"/>
      <c r="DZ36" s="655"/>
      <c r="EA36" s="655"/>
      <c r="EB36" s="655"/>
      <c r="EC36" s="656"/>
    </row>
    <row r="37" spans="2:133" ht="11.25" customHeight="1" x14ac:dyDescent="0.15">
      <c r="B37" s="618" t="s">
        <v>330</v>
      </c>
      <c r="C37" s="619"/>
      <c r="D37" s="619"/>
      <c r="E37" s="619"/>
      <c r="F37" s="619"/>
      <c r="G37" s="619"/>
      <c r="H37" s="619"/>
      <c r="I37" s="619"/>
      <c r="J37" s="619"/>
      <c r="K37" s="619"/>
      <c r="L37" s="619"/>
      <c r="M37" s="619"/>
      <c r="N37" s="619"/>
      <c r="O37" s="619"/>
      <c r="P37" s="619"/>
      <c r="Q37" s="620"/>
      <c r="R37" s="621">
        <v>235182</v>
      </c>
      <c r="S37" s="622"/>
      <c r="T37" s="622"/>
      <c r="U37" s="622"/>
      <c r="V37" s="622"/>
      <c r="W37" s="622"/>
      <c r="X37" s="622"/>
      <c r="Y37" s="623"/>
      <c r="Z37" s="624">
        <v>2.7</v>
      </c>
      <c r="AA37" s="624"/>
      <c r="AB37" s="624"/>
      <c r="AC37" s="624"/>
      <c r="AD37" s="625" t="s">
        <v>230</v>
      </c>
      <c r="AE37" s="625"/>
      <c r="AF37" s="625"/>
      <c r="AG37" s="625"/>
      <c r="AH37" s="625"/>
      <c r="AI37" s="625"/>
      <c r="AJ37" s="625"/>
      <c r="AK37" s="625"/>
      <c r="AL37" s="626" t="s">
        <v>169</v>
      </c>
      <c r="AM37" s="627"/>
      <c r="AN37" s="627"/>
      <c r="AO37" s="628"/>
      <c r="AQ37" s="698" t="s">
        <v>331</v>
      </c>
      <c r="AR37" s="699"/>
      <c r="AS37" s="699"/>
      <c r="AT37" s="699"/>
      <c r="AU37" s="699"/>
      <c r="AV37" s="699"/>
      <c r="AW37" s="699"/>
      <c r="AX37" s="699"/>
      <c r="AY37" s="700"/>
      <c r="AZ37" s="621">
        <v>36814</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3235</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134582</v>
      </c>
      <c r="CS37" s="657"/>
      <c r="CT37" s="657"/>
      <c r="CU37" s="657"/>
      <c r="CV37" s="657"/>
      <c r="CW37" s="657"/>
      <c r="CX37" s="657"/>
      <c r="CY37" s="658"/>
      <c r="CZ37" s="626">
        <v>1.6</v>
      </c>
      <c r="DA37" s="655"/>
      <c r="DB37" s="655"/>
      <c r="DC37" s="659"/>
      <c r="DD37" s="630">
        <v>123437</v>
      </c>
      <c r="DE37" s="657"/>
      <c r="DF37" s="657"/>
      <c r="DG37" s="657"/>
      <c r="DH37" s="657"/>
      <c r="DI37" s="657"/>
      <c r="DJ37" s="657"/>
      <c r="DK37" s="658"/>
      <c r="DL37" s="630">
        <v>121594</v>
      </c>
      <c r="DM37" s="657"/>
      <c r="DN37" s="657"/>
      <c r="DO37" s="657"/>
      <c r="DP37" s="657"/>
      <c r="DQ37" s="657"/>
      <c r="DR37" s="657"/>
      <c r="DS37" s="657"/>
      <c r="DT37" s="657"/>
      <c r="DU37" s="657"/>
      <c r="DV37" s="658"/>
      <c r="DW37" s="626">
        <v>2.5</v>
      </c>
      <c r="DX37" s="655"/>
      <c r="DY37" s="655"/>
      <c r="DZ37" s="655"/>
      <c r="EA37" s="655"/>
      <c r="EB37" s="655"/>
      <c r="EC37" s="656"/>
    </row>
    <row r="38" spans="2:133" ht="11.25" customHeight="1" x14ac:dyDescent="0.15">
      <c r="B38" s="666" t="s">
        <v>334</v>
      </c>
      <c r="C38" s="667"/>
      <c r="D38" s="667"/>
      <c r="E38" s="667"/>
      <c r="F38" s="667"/>
      <c r="G38" s="667"/>
      <c r="H38" s="667"/>
      <c r="I38" s="667"/>
      <c r="J38" s="667"/>
      <c r="K38" s="667"/>
      <c r="L38" s="667"/>
      <c r="M38" s="667"/>
      <c r="N38" s="667"/>
      <c r="O38" s="667"/>
      <c r="P38" s="667"/>
      <c r="Q38" s="668"/>
      <c r="R38" s="701">
        <v>8731578</v>
      </c>
      <c r="S38" s="702"/>
      <c r="T38" s="702"/>
      <c r="U38" s="702"/>
      <c r="V38" s="702"/>
      <c r="W38" s="702"/>
      <c r="X38" s="702"/>
      <c r="Y38" s="703"/>
      <c r="Z38" s="704">
        <v>100</v>
      </c>
      <c r="AA38" s="704"/>
      <c r="AB38" s="704"/>
      <c r="AC38" s="704"/>
      <c r="AD38" s="705">
        <v>4708008</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18180</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5176</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960352</v>
      </c>
      <c r="CS38" s="622"/>
      <c r="CT38" s="622"/>
      <c r="CU38" s="622"/>
      <c r="CV38" s="622"/>
      <c r="CW38" s="622"/>
      <c r="CX38" s="622"/>
      <c r="CY38" s="623"/>
      <c r="CZ38" s="626">
        <v>11.1</v>
      </c>
      <c r="DA38" s="655"/>
      <c r="DB38" s="655"/>
      <c r="DC38" s="659"/>
      <c r="DD38" s="630">
        <v>781030</v>
      </c>
      <c r="DE38" s="622"/>
      <c r="DF38" s="622"/>
      <c r="DG38" s="622"/>
      <c r="DH38" s="622"/>
      <c r="DI38" s="622"/>
      <c r="DJ38" s="622"/>
      <c r="DK38" s="623"/>
      <c r="DL38" s="630">
        <v>640541</v>
      </c>
      <c r="DM38" s="622"/>
      <c r="DN38" s="622"/>
      <c r="DO38" s="622"/>
      <c r="DP38" s="622"/>
      <c r="DQ38" s="622"/>
      <c r="DR38" s="622"/>
      <c r="DS38" s="622"/>
      <c r="DT38" s="622"/>
      <c r="DU38" s="622"/>
      <c r="DV38" s="623"/>
      <c r="DW38" s="626">
        <v>13</v>
      </c>
      <c r="DX38" s="655"/>
      <c r="DY38" s="655"/>
      <c r="DZ38" s="655"/>
      <c r="EA38" s="655"/>
      <c r="EB38" s="655"/>
      <c r="EC38" s="656"/>
    </row>
    <row r="39" spans="2:133" ht="11.25" customHeight="1" x14ac:dyDescent="0.15">
      <c r="AQ39" s="698" t="s">
        <v>338</v>
      </c>
      <c r="AR39" s="699"/>
      <c r="AS39" s="699"/>
      <c r="AT39" s="699"/>
      <c r="AU39" s="699"/>
      <c r="AV39" s="699"/>
      <c r="AW39" s="699"/>
      <c r="AX39" s="699"/>
      <c r="AY39" s="700"/>
      <c r="AZ39" s="621">
        <v>6265</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83</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375606</v>
      </c>
      <c r="CS39" s="657"/>
      <c r="CT39" s="657"/>
      <c r="CU39" s="657"/>
      <c r="CV39" s="657"/>
      <c r="CW39" s="657"/>
      <c r="CX39" s="657"/>
      <c r="CY39" s="658"/>
      <c r="CZ39" s="626">
        <v>4.4000000000000004</v>
      </c>
      <c r="DA39" s="655"/>
      <c r="DB39" s="655"/>
      <c r="DC39" s="659"/>
      <c r="DD39" s="630">
        <v>297513</v>
      </c>
      <c r="DE39" s="657"/>
      <c r="DF39" s="657"/>
      <c r="DG39" s="657"/>
      <c r="DH39" s="657"/>
      <c r="DI39" s="657"/>
      <c r="DJ39" s="657"/>
      <c r="DK39" s="658"/>
      <c r="DL39" s="630" t="s">
        <v>169</v>
      </c>
      <c r="DM39" s="657"/>
      <c r="DN39" s="657"/>
      <c r="DO39" s="657"/>
      <c r="DP39" s="657"/>
      <c r="DQ39" s="657"/>
      <c r="DR39" s="657"/>
      <c r="DS39" s="657"/>
      <c r="DT39" s="657"/>
      <c r="DU39" s="657"/>
      <c r="DV39" s="658"/>
      <c r="DW39" s="626" t="s">
        <v>230</v>
      </c>
      <c r="DX39" s="655"/>
      <c r="DY39" s="655"/>
      <c r="DZ39" s="655"/>
      <c r="EA39" s="655"/>
      <c r="EB39" s="655"/>
      <c r="EC39" s="656"/>
    </row>
    <row r="40" spans="2:133" ht="11.25" customHeight="1" x14ac:dyDescent="0.15">
      <c r="AQ40" s="698" t="s">
        <v>342</v>
      </c>
      <c r="AR40" s="699"/>
      <c r="AS40" s="699"/>
      <c r="AT40" s="699"/>
      <c r="AU40" s="699"/>
      <c r="AV40" s="699"/>
      <c r="AW40" s="699"/>
      <c r="AX40" s="699"/>
      <c r="AY40" s="700"/>
      <c r="AZ40" s="621">
        <v>312919</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132</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773990</v>
      </c>
      <c r="CS40" s="622"/>
      <c r="CT40" s="622"/>
      <c r="CU40" s="622"/>
      <c r="CV40" s="622"/>
      <c r="CW40" s="622"/>
      <c r="CX40" s="622"/>
      <c r="CY40" s="623"/>
      <c r="CZ40" s="626">
        <v>9</v>
      </c>
      <c r="DA40" s="655"/>
      <c r="DB40" s="655"/>
      <c r="DC40" s="659"/>
      <c r="DD40" s="630" t="s">
        <v>169</v>
      </c>
      <c r="DE40" s="622"/>
      <c r="DF40" s="622"/>
      <c r="DG40" s="622"/>
      <c r="DH40" s="622"/>
      <c r="DI40" s="622"/>
      <c r="DJ40" s="622"/>
      <c r="DK40" s="623"/>
      <c r="DL40" s="630" t="s">
        <v>169</v>
      </c>
      <c r="DM40" s="622"/>
      <c r="DN40" s="622"/>
      <c r="DO40" s="622"/>
      <c r="DP40" s="622"/>
      <c r="DQ40" s="622"/>
      <c r="DR40" s="622"/>
      <c r="DS40" s="622"/>
      <c r="DT40" s="622"/>
      <c r="DU40" s="622"/>
      <c r="DV40" s="623"/>
      <c r="DW40" s="626" t="s">
        <v>230</v>
      </c>
      <c r="DX40" s="655"/>
      <c r="DY40" s="655"/>
      <c r="DZ40" s="655"/>
      <c r="EA40" s="655"/>
      <c r="EB40" s="655"/>
      <c r="EC40" s="656"/>
    </row>
    <row r="41" spans="2:133" ht="11.25" customHeight="1" x14ac:dyDescent="0.15">
      <c r="AQ41" s="708" t="s">
        <v>345</v>
      </c>
      <c r="AR41" s="709"/>
      <c r="AS41" s="709"/>
      <c r="AT41" s="709"/>
      <c r="AU41" s="709"/>
      <c r="AV41" s="709"/>
      <c r="AW41" s="709"/>
      <c r="AX41" s="709"/>
      <c r="AY41" s="710"/>
      <c r="AZ41" s="701">
        <v>604354</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345</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230</v>
      </c>
      <c r="CS41" s="657"/>
      <c r="CT41" s="657"/>
      <c r="CU41" s="657"/>
      <c r="CV41" s="657"/>
      <c r="CW41" s="657"/>
      <c r="CX41" s="657"/>
      <c r="CY41" s="658"/>
      <c r="CZ41" s="626" t="s">
        <v>230</v>
      </c>
      <c r="DA41" s="655"/>
      <c r="DB41" s="655"/>
      <c r="DC41" s="659"/>
      <c r="DD41" s="630" t="s">
        <v>169</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695013</v>
      </c>
      <c r="CS42" s="622"/>
      <c r="CT42" s="622"/>
      <c r="CU42" s="622"/>
      <c r="CV42" s="622"/>
      <c r="CW42" s="622"/>
      <c r="CX42" s="622"/>
      <c r="CY42" s="623"/>
      <c r="CZ42" s="626">
        <v>8.1</v>
      </c>
      <c r="DA42" s="627"/>
      <c r="DB42" s="627"/>
      <c r="DC42" s="722"/>
      <c r="DD42" s="630">
        <v>359348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30164</v>
      </c>
      <c r="CS43" s="657"/>
      <c r="CT43" s="657"/>
      <c r="CU43" s="657"/>
      <c r="CV43" s="657"/>
      <c r="CW43" s="657"/>
      <c r="CX43" s="657"/>
      <c r="CY43" s="658"/>
      <c r="CZ43" s="626">
        <v>0.3</v>
      </c>
      <c r="DA43" s="655"/>
      <c r="DB43" s="655"/>
      <c r="DC43" s="659"/>
      <c r="DD43" s="630">
        <v>30164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575750</v>
      </c>
      <c r="CS44" s="622"/>
      <c r="CT44" s="622"/>
      <c r="CU44" s="622"/>
      <c r="CV44" s="622"/>
      <c r="CW44" s="622"/>
      <c r="CX44" s="622"/>
      <c r="CY44" s="623"/>
      <c r="CZ44" s="626">
        <v>6.7</v>
      </c>
      <c r="DA44" s="627"/>
      <c r="DB44" s="627"/>
      <c r="DC44" s="722"/>
      <c r="DD44" s="630">
        <v>251279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207146</v>
      </c>
      <c r="CS45" s="657"/>
      <c r="CT45" s="657"/>
      <c r="CU45" s="657"/>
      <c r="CV45" s="657"/>
      <c r="CW45" s="657"/>
      <c r="CX45" s="657"/>
      <c r="CY45" s="658"/>
      <c r="CZ45" s="626">
        <v>2.4</v>
      </c>
      <c r="DA45" s="655"/>
      <c r="DB45" s="655"/>
      <c r="DC45" s="659"/>
      <c r="DD45" s="630">
        <v>10783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358824</v>
      </c>
      <c r="CS46" s="622"/>
      <c r="CT46" s="622"/>
      <c r="CU46" s="622"/>
      <c r="CV46" s="622"/>
      <c r="CW46" s="622"/>
      <c r="CX46" s="622"/>
      <c r="CY46" s="623"/>
      <c r="CZ46" s="626">
        <v>4.2</v>
      </c>
      <c r="DA46" s="627"/>
      <c r="DB46" s="627"/>
      <c r="DC46" s="722"/>
      <c r="DD46" s="630">
        <v>234316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v>119263</v>
      </c>
      <c r="CS47" s="657"/>
      <c r="CT47" s="657"/>
      <c r="CU47" s="657"/>
      <c r="CV47" s="657"/>
      <c r="CW47" s="657"/>
      <c r="CX47" s="657"/>
      <c r="CY47" s="658"/>
      <c r="CZ47" s="626">
        <v>1.4</v>
      </c>
      <c r="DA47" s="655"/>
      <c r="DB47" s="655"/>
      <c r="DC47" s="659"/>
      <c r="DD47" s="630">
        <v>108069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169</v>
      </c>
      <c r="CS48" s="622"/>
      <c r="CT48" s="622"/>
      <c r="CU48" s="622"/>
      <c r="CV48" s="622"/>
      <c r="CW48" s="622"/>
      <c r="CX48" s="622"/>
      <c r="CY48" s="623"/>
      <c r="CZ48" s="626" t="s">
        <v>169</v>
      </c>
      <c r="DA48" s="627"/>
      <c r="DB48" s="627"/>
      <c r="DC48" s="722"/>
      <c r="DD48" s="630" t="s">
        <v>169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8618871</v>
      </c>
      <c r="CS49" s="691"/>
      <c r="CT49" s="691"/>
      <c r="CU49" s="691"/>
      <c r="CV49" s="691"/>
      <c r="CW49" s="691"/>
      <c r="CX49" s="691"/>
      <c r="CY49" s="723"/>
      <c r="CZ49" s="706">
        <v>100</v>
      </c>
      <c r="DA49" s="724"/>
      <c r="DB49" s="724"/>
      <c r="DC49" s="725"/>
      <c r="DD49" s="726">
        <v>5992854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uchb57zqZ+tVq//AsUMPH6j9q6bHoVm6kdHY+yE/AeACzk7y+KRGJjX6ZQGyb+jTVsAC19MUYjrCt5c2qJ4GPg==" saltValue="QcAoALFTKnLlABuLxGti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Z71" sqref="AZ71:BD7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9486</v>
      </c>
      <c r="R7" s="757"/>
      <c r="S7" s="757"/>
      <c r="T7" s="757"/>
      <c r="U7" s="757"/>
      <c r="V7" s="757">
        <v>9375</v>
      </c>
      <c r="W7" s="757"/>
      <c r="X7" s="757"/>
      <c r="Y7" s="757"/>
      <c r="Z7" s="757"/>
      <c r="AA7" s="757">
        <v>111</v>
      </c>
      <c r="AB7" s="757"/>
      <c r="AC7" s="757"/>
      <c r="AD7" s="757"/>
      <c r="AE7" s="758"/>
      <c r="AF7" s="759">
        <v>66</v>
      </c>
      <c r="AG7" s="760"/>
      <c r="AH7" s="760"/>
      <c r="AI7" s="760"/>
      <c r="AJ7" s="761"/>
      <c r="AK7" s="796">
        <v>3</v>
      </c>
      <c r="AL7" s="797"/>
      <c r="AM7" s="797"/>
      <c r="AN7" s="797"/>
      <c r="AO7" s="797"/>
      <c r="AP7" s="797">
        <v>12221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592</v>
      </c>
      <c r="BT7" s="801"/>
      <c r="BU7" s="801"/>
      <c r="BV7" s="801"/>
      <c r="BW7" s="801"/>
      <c r="BX7" s="801"/>
      <c r="BY7" s="801"/>
      <c r="BZ7" s="801"/>
      <c r="CA7" s="801"/>
      <c r="CB7" s="801"/>
      <c r="CC7" s="801"/>
      <c r="CD7" s="801"/>
      <c r="CE7" s="801"/>
      <c r="CF7" s="801"/>
      <c r="CG7" s="802"/>
      <c r="CH7" s="793">
        <v>-5</v>
      </c>
      <c r="CI7" s="794"/>
      <c r="CJ7" s="794"/>
      <c r="CK7" s="794"/>
      <c r="CL7" s="795"/>
      <c r="CM7" s="793">
        <v>70</v>
      </c>
      <c r="CN7" s="794"/>
      <c r="CO7" s="794"/>
      <c r="CP7" s="794"/>
      <c r="CQ7" s="795"/>
      <c r="CR7" s="793">
        <v>52</v>
      </c>
      <c r="CS7" s="794"/>
      <c r="CT7" s="794"/>
      <c r="CU7" s="794"/>
      <c r="CV7" s="795"/>
      <c r="CW7" s="793" t="s">
        <v>594</v>
      </c>
      <c r="CX7" s="794"/>
      <c r="CY7" s="794"/>
      <c r="CZ7" s="794"/>
      <c r="DA7" s="795"/>
      <c r="DB7" s="793" t="s">
        <v>594</v>
      </c>
      <c r="DC7" s="794"/>
      <c r="DD7" s="794"/>
      <c r="DE7" s="794"/>
      <c r="DF7" s="795"/>
      <c r="DG7" s="793" t="s">
        <v>594</v>
      </c>
      <c r="DH7" s="794"/>
      <c r="DI7" s="794"/>
      <c r="DJ7" s="794"/>
      <c r="DK7" s="795"/>
      <c r="DL7" s="793" t="s">
        <v>596</v>
      </c>
      <c r="DM7" s="794"/>
      <c r="DN7" s="794"/>
      <c r="DO7" s="794"/>
      <c r="DP7" s="795"/>
      <c r="DQ7" s="793" t="s">
        <v>596</v>
      </c>
      <c r="DR7" s="794"/>
      <c r="DS7" s="794"/>
      <c r="DT7" s="794"/>
      <c r="DU7" s="795"/>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3</v>
      </c>
      <c r="R8" s="781"/>
      <c r="S8" s="781"/>
      <c r="T8" s="781"/>
      <c r="U8" s="781"/>
      <c r="V8" s="781">
        <v>1</v>
      </c>
      <c r="W8" s="781"/>
      <c r="X8" s="781"/>
      <c r="Y8" s="781"/>
      <c r="Z8" s="781"/>
      <c r="AA8" s="781">
        <v>1</v>
      </c>
      <c r="AB8" s="781"/>
      <c r="AC8" s="781"/>
      <c r="AD8" s="781"/>
      <c r="AE8" s="782"/>
      <c r="AF8" s="783">
        <v>1</v>
      </c>
      <c r="AG8" s="784"/>
      <c r="AH8" s="784"/>
      <c r="AI8" s="784"/>
      <c r="AJ8" s="785"/>
      <c r="AK8" s="786" t="s">
        <v>594</v>
      </c>
      <c r="AL8" s="787"/>
      <c r="AM8" s="787"/>
      <c r="AN8" s="787"/>
      <c r="AO8" s="787"/>
      <c r="AP8" s="787">
        <v>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383</v>
      </c>
      <c r="C9" s="778"/>
      <c r="D9" s="778"/>
      <c r="E9" s="778"/>
      <c r="F9" s="778"/>
      <c r="G9" s="778"/>
      <c r="H9" s="778"/>
      <c r="I9" s="778"/>
      <c r="J9" s="778"/>
      <c r="K9" s="778"/>
      <c r="L9" s="778"/>
      <c r="M9" s="778"/>
      <c r="N9" s="778"/>
      <c r="O9" s="778"/>
      <c r="P9" s="779"/>
      <c r="Q9" s="780">
        <v>8</v>
      </c>
      <c r="R9" s="781"/>
      <c r="S9" s="781"/>
      <c r="T9" s="781"/>
      <c r="U9" s="781"/>
      <c r="V9" s="781">
        <v>8</v>
      </c>
      <c r="W9" s="781"/>
      <c r="X9" s="781"/>
      <c r="Y9" s="781"/>
      <c r="Z9" s="781"/>
      <c r="AA9" s="781" t="s">
        <v>593</v>
      </c>
      <c r="AB9" s="781"/>
      <c r="AC9" s="781"/>
      <c r="AD9" s="781"/>
      <c r="AE9" s="782"/>
      <c r="AF9" s="783" t="s">
        <v>384</v>
      </c>
      <c r="AG9" s="784"/>
      <c r="AH9" s="784"/>
      <c r="AI9" s="784"/>
      <c r="AJ9" s="785"/>
      <c r="AK9" s="786" t="s">
        <v>594</v>
      </c>
      <c r="AL9" s="787"/>
      <c r="AM9" s="787"/>
      <c r="AN9" s="787"/>
      <c r="AO9" s="787"/>
      <c r="AP9" s="787" t="s">
        <v>594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385</v>
      </c>
      <c r="C10" s="778"/>
      <c r="D10" s="778"/>
      <c r="E10" s="778"/>
      <c r="F10" s="778"/>
      <c r="G10" s="778"/>
      <c r="H10" s="778"/>
      <c r="I10" s="778"/>
      <c r="J10" s="778"/>
      <c r="K10" s="778"/>
      <c r="L10" s="778"/>
      <c r="M10" s="778"/>
      <c r="N10" s="778"/>
      <c r="O10" s="778"/>
      <c r="P10" s="779"/>
      <c r="Q10" s="780">
        <v>5</v>
      </c>
      <c r="R10" s="781"/>
      <c r="S10" s="781"/>
      <c r="T10" s="781"/>
      <c r="U10" s="781"/>
      <c r="V10" s="781">
        <v>5</v>
      </c>
      <c r="W10" s="781"/>
      <c r="X10" s="781"/>
      <c r="Y10" s="781"/>
      <c r="Z10" s="781"/>
      <c r="AA10" s="781">
        <v>0</v>
      </c>
      <c r="AB10" s="781"/>
      <c r="AC10" s="781"/>
      <c r="AD10" s="781"/>
      <c r="AE10" s="782"/>
      <c r="AF10" s="783">
        <v>0</v>
      </c>
      <c r="AG10" s="784"/>
      <c r="AH10" s="784"/>
      <c r="AI10" s="784"/>
      <c r="AJ10" s="785"/>
      <c r="AK10" s="786" t="s">
        <v>594</v>
      </c>
      <c r="AL10" s="787"/>
      <c r="AM10" s="787"/>
      <c r="AN10" s="787"/>
      <c r="AO10" s="787"/>
      <c r="AP10" s="787" t="s">
        <v>594</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387</v>
      </c>
      <c r="B23" s="812" t="s">
        <v>388</v>
      </c>
      <c r="C23" s="813"/>
      <c r="D23" s="813"/>
      <c r="E23" s="813"/>
      <c r="F23" s="813"/>
      <c r="G23" s="813"/>
      <c r="H23" s="813"/>
      <c r="I23" s="813"/>
      <c r="J23" s="813"/>
      <c r="K23" s="813"/>
      <c r="L23" s="813"/>
      <c r="M23" s="813"/>
      <c r="N23" s="813"/>
      <c r="O23" s="813"/>
      <c r="P23" s="814"/>
      <c r="Q23" s="815">
        <v>8732</v>
      </c>
      <c r="R23" s="816"/>
      <c r="S23" s="816"/>
      <c r="T23" s="816"/>
      <c r="U23" s="816"/>
      <c r="V23" s="816">
        <v>8619</v>
      </c>
      <c r="W23" s="816"/>
      <c r="X23" s="816"/>
      <c r="Y23" s="816"/>
      <c r="Z23" s="816"/>
      <c r="AA23" s="816">
        <v>113</v>
      </c>
      <c r="AB23" s="816"/>
      <c r="AC23" s="816"/>
      <c r="AD23" s="816"/>
      <c r="AE23" s="817"/>
      <c r="AF23" s="818">
        <v>68</v>
      </c>
      <c r="AG23" s="816"/>
      <c r="AH23" s="816"/>
      <c r="AI23" s="816"/>
      <c r="AJ23" s="819"/>
      <c r="AK23" s="820"/>
      <c r="AL23" s="821"/>
      <c r="AM23" s="821"/>
      <c r="AN23" s="821"/>
      <c r="AO23" s="821"/>
      <c r="AP23" s="816">
        <v>12222</v>
      </c>
      <c r="AQ23" s="816"/>
      <c r="AR23" s="816"/>
      <c r="AS23" s="816"/>
      <c r="AT23" s="816"/>
      <c r="AU23" s="822"/>
      <c r="AV23" s="822"/>
      <c r="AW23" s="822"/>
      <c r="AX23" s="822"/>
      <c r="AY23" s="823"/>
      <c r="AZ23" s="831" t="s">
        <v>389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392</v>
      </c>
      <c r="R26" s="740"/>
      <c r="S26" s="740"/>
      <c r="T26" s="740"/>
      <c r="U26" s="741"/>
      <c r="V26" s="739" t="s">
        <v>393</v>
      </c>
      <c r="W26" s="740"/>
      <c r="X26" s="740"/>
      <c r="Y26" s="740"/>
      <c r="Z26" s="741"/>
      <c r="AA26" s="739" t="s">
        <v>394</v>
      </c>
      <c r="AB26" s="740"/>
      <c r="AC26" s="740"/>
      <c r="AD26" s="740"/>
      <c r="AE26" s="740"/>
      <c r="AF26" s="834" t="s">
        <v>395</v>
      </c>
      <c r="AG26" s="835"/>
      <c r="AH26" s="835"/>
      <c r="AI26" s="835"/>
      <c r="AJ26" s="836"/>
      <c r="AK26" s="740" t="s">
        <v>396</v>
      </c>
      <c r="AL26" s="740"/>
      <c r="AM26" s="740"/>
      <c r="AN26" s="740"/>
      <c r="AO26" s="741"/>
      <c r="AP26" s="739" t="s">
        <v>397</v>
      </c>
      <c r="AQ26" s="740"/>
      <c r="AR26" s="740"/>
      <c r="AS26" s="740"/>
      <c r="AT26" s="741"/>
      <c r="AU26" s="739" t="s">
        <v>398</v>
      </c>
      <c r="AV26" s="740"/>
      <c r="AW26" s="740"/>
      <c r="AX26" s="740"/>
      <c r="AY26" s="741"/>
      <c r="AZ26" s="739" t="s">
        <v>399</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400</v>
      </c>
      <c r="C28" s="754"/>
      <c r="D28" s="754"/>
      <c r="E28" s="754"/>
      <c r="F28" s="754"/>
      <c r="G28" s="754"/>
      <c r="H28" s="754"/>
      <c r="I28" s="754"/>
      <c r="J28" s="754"/>
      <c r="K28" s="754"/>
      <c r="L28" s="754"/>
      <c r="M28" s="754"/>
      <c r="N28" s="754"/>
      <c r="O28" s="754"/>
      <c r="P28" s="755"/>
      <c r="Q28" s="844">
        <v>2974</v>
      </c>
      <c r="R28" s="845"/>
      <c r="S28" s="845"/>
      <c r="T28" s="845"/>
      <c r="U28" s="845"/>
      <c r="V28" s="845">
        <v>2940</v>
      </c>
      <c r="W28" s="845"/>
      <c r="X28" s="845"/>
      <c r="Y28" s="845"/>
      <c r="Z28" s="845"/>
      <c r="AA28" s="845">
        <v>34</v>
      </c>
      <c r="AB28" s="845"/>
      <c r="AC28" s="845"/>
      <c r="AD28" s="845"/>
      <c r="AE28" s="846"/>
      <c r="AF28" s="847">
        <v>34</v>
      </c>
      <c r="AG28" s="845"/>
      <c r="AH28" s="845"/>
      <c r="AI28" s="845"/>
      <c r="AJ28" s="848"/>
      <c r="AK28" s="849">
        <v>315</v>
      </c>
      <c r="AL28" s="840"/>
      <c r="AM28" s="840"/>
      <c r="AN28" s="840"/>
      <c r="AO28" s="840"/>
      <c r="AP28" s="840" t="s">
        <v>520</v>
      </c>
      <c r="AQ28" s="840"/>
      <c r="AR28" s="840"/>
      <c r="AS28" s="840"/>
      <c r="AT28" s="840"/>
      <c r="AU28" s="840" t="s">
        <v>520</v>
      </c>
      <c r="AV28" s="840"/>
      <c r="AW28" s="840"/>
      <c r="AX28" s="840"/>
      <c r="AY28" s="840"/>
      <c r="AZ28" s="841" t="s">
        <v>520</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401</v>
      </c>
      <c r="C29" s="778"/>
      <c r="D29" s="778"/>
      <c r="E29" s="778"/>
      <c r="F29" s="778"/>
      <c r="G29" s="778"/>
      <c r="H29" s="778"/>
      <c r="I29" s="778"/>
      <c r="J29" s="778"/>
      <c r="K29" s="778"/>
      <c r="L29" s="778"/>
      <c r="M29" s="778"/>
      <c r="N29" s="778"/>
      <c r="O29" s="778"/>
      <c r="P29" s="779"/>
      <c r="Q29" s="780">
        <v>433</v>
      </c>
      <c r="R29" s="781"/>
      <c r="S29" s="781"/>
      <c r="T29" s="781"/>
      <c r="U29" s="781"/>
      <c r="V29" s="781">
        <v>433</v>
      </c>
      <c r="W29" s="781"/>
      <c r="X29" s="781"/>
      <c r="Y29" s="781"/>
      <c r="Z29" s="781"/>
      <c r="AA29" s="781">
        <v>0</v>
      </c>
      <c r="AB29" s="781"/>
      <c r="AC29" s="781"/>
      <c r="AD29" s="781"/>
      <c r="AE29" s="782"/>
      <c r="AF29" s="783">
        <v>0</v>
      </c>
      <c r="AG29" s="784"/>
      <c r="AH29" s="784"/>
      <c r="AI29" s="784"/>
      <c r="AJ29" s="785"/>
      <c r="AK29" s="852">
        <v>281</v>
      </c>
      <c r="AL29" s="853"/>
      <c r="AM29" s="853"/>
      <c r="AN29" s="853"/>
      <c r="AO29" s="853"/>
      <c r="AP29" s="853" t="s">
        <v>520</v>
      </c>
      <c r="AQ29" s="853"/>
      <c r="AR29" s="853"/>
      <c r="AS29" s="853"/>
      <c r="AT29" s="853"/>
      <c r="AU29" s="853" t="s">
        <v>520</v>
      </c>
      <c r="AV29" s="853"/>
      <c r="AW29" s="853"/>
      <c r="AX29" s="853"/>
      <c r="AY29" s="853"/>
      <c r="AZ29" s="854" t="s">
        <v>520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402</v>
      </c>
      <c r="C30" s="778"/>
      <c r="D30" s="778"/>
      <c r="E30" s="778"/>
      <c r="F30" s="778"/>
      <c r="G30" s="778"/>
      <c r="H30" s="778"/>
      <c r="I30" s="778"/>
      <c r="J30" s="778"/>
      <c r="K30" s="778"/>
      <c r="L30" s="778"/>
      <c r="M30" s="778"/>
      <c r="N30" s="778"/>
      <c r="O30" s="778"/>
      <c r="P30" s="779"/>
      <c r="Q30" s="780">
        <v>2105</v>
      </c>
      <c r="R30" s="781"/>
      <c r="S30" s="781"/>
      <c r="T30" s="781"/>
      <c r="U30" s="781"/>
      <c r="V30" s="781">
        <v>2073</v>
      </c>
      <c r="W30" s="781"/>
      <c r="X30" s="781"/>
      <c r="Y30" s="781"/>
      <c r="Z30" s="781"/>
      <c r="AA30" s="781">
        <v>32</v>
      </c>
      <c r="AB30" s="781"/>
      <c r="AC30" s="781"/>
      <c r="AD30" s="781"/>
      <c r="AE30" s="782"/>
      <c r="AF30" s="783">
        <v>32</v>
      </c>
      <c r="AG30" s="784"/>
      <c r="AH30" s="784"/>
      <c r="AI30" s="784"/>
      <c r="AJ30" s="785"/>
      <c r="AK30" s="852">
        <v>303</v>
      </c>
      <c r="AL30" s="853"/>
      <c r="AM30" s="853"/>
      <c r="AN30" s="853"/>
      <c r="AO30" s="853"/>
      <c r="AP30" s="853" t="s">
        <v>520</v>
      </c>
      <c r="AQ30" s="853"/>
      <c r="AR30" s="853"/>
      <c r="AS30" s="853"/>
      <c r="AT30" s="853"/>
      <c r="AU30" s="853" t="s">
        <v>520</v>
      </c>
      <c r="AV30" s="853"/>
      <c r="AW30" s="853"/>
      <c r="AX30" s="853"/>
      <c r="AY30" s="853"/>
      <c r="AZ30" s="854" t="s">
        <v>520</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403</v>
      </c>
      <c r="C31" s="778"/>
      <c r="D31" s="778"/>
      <c r="E31" s="778"/>
      <c r="F31" s="778"/>
      <c r="G31" s="778"/>
      <c r="H31" s="778"/>
      <c r="I31" s="778"/>
      <c r="J31" s="778"/>
      <c r="K31" s="778"/>
      <c r="L31" s="778"/>
      <c r="M31" s="778"/>
      <c r="N31" s="778"/>
      <c r="O31" s="778"/>
      <c r="P31" s="779"/>
      <c r="Q31" s="780">
        <v>9</v>
      </c>
      <c r="R31" s="781"/>
      <c r="S31" s="781"/>
      <c r="T31" s="781"/>
      <c r="U31" s="781"/>
      <c r="V31" s="781">
        <v>9</v>
      </c>
      <c r="W31" s="781"/>
      <c r="X31" s="781"/>
      <c r="Y31" s="781"/>
      <c r="Z31" s="781"/>
      <c r="AA31" s="781" t="s">
        <v>594</v>
      </c>
      <c r="AB31" s="781"/>
      <c r="AC31" s="781"/>
      <c r="AD31" s="781"/>
      <c r="AE31" s="782"/>
      <c r="AF31" s="783" t="s">
        <v>404</v>
      </c>
      <c r="AG31" s="784"/>
      <c r="AH31" s="784"/>
      <c r="AI31" s="784"/>
      <c r="AJ31" s="785"/>
      <c r="AK31" s="852">
        <v>6</v>
      </c>
      <c r="AL31" s="853"/>
      <c r="AM31" s="853"/>
      <c r="AN31" s="853"/>
      <c r="AO31" s="853"/>
      <c r="AP31" s="853">
        <v>12</v>
      </c>
      <c r="AQ31" s="853"/>
      <c r="AR31" s="853"/>
      <c r="AS31" s="853"/>
      <c r="AT31" s="853"/>
      <c r="AU31" s="853">
        <v>8</v>
      </c>
      <c r="AV31" s="853"/>
      <c r="AW31" s="853"/>
      <c r="AX31" s="853"/>
      <c r="AY31" s="853"/>
      <c r="AZ31" s="854" t="s">
        <v>520</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405</v>
      </c>
      <c r="C32" s="778"/>
      <c r="D32" s="778"/>
      <c r="E32" s="778"/>
      <c r="F32" s="778"/>
      <c r="G32" s="778"/>
      <c r="H32" s="778"/>
      <c r="I32" s="778"/>
      <c r="J32" s="778"/>
      <c r="K32" s="778"/>
      <c r="L32" s="778"/>
      <c r="M32" s="778"/>
      <c r="N32" s="778"/>
      <c r="O32" s="778"/>
      <c r="P32" s="779"/>
      <c r="Q32" s="780">
        <v>3</v>
      </c>
      <c r="R32" s="781"/>
      <c r="S32" s="781"/>
      <c r="T32" s="781"/>
      <c r="U32" s="781"/>
      <c r="V32" s="781">
        <v>3</v>
      </c>
      <c r="W32" s="781"/>
      <c r="X32" s="781"/>
      <c r="Y32" s="781"/>
      <c r="Z32" s="781"/>
      <c r="AA32" s="781" t="s">
        <v>594</v>
      </c>
      <c r="AB32" s="781"/>
      <c r="AC32" s="781"/>
      <c r="AD32" s="781"/>
      <c r="AE32" s="782"/>
      <c r="AF32" s="783" t="s">
        <v>169</v>
      </c>
      <c r="AG32" s="784"/>
      <c r="AH32" s="784"/>
      <c r="AI32" s="784"/>
      <c r="AJ32" s="785"/>
      <c r="AK32" s="852">
        <v>2</v>
      </c>
      <c r="AL32" s="853"/>
      <c r="AM32" s="853"/>
      <c r="AN32" s="853"/>
      <c r="AO32" s="853"/>
      <c r="AP32" s="853" t="s">
        <v>520</v>
      </c>
      <c r="AQ32" s="853"/>
      <c r="AR32" s="853"/>
      <c r="AS32" s="853"/>
      <c r="AT32" s="853"/>
      <c r="AU32" s="853" t="s">
        <v>520</v>
      </c>
      <c r="AV32" s="853"/>
      <c r="AW32" s="853"/>
      <c r="AX32" s="853"/>
      <c r="AY32" s="853"/>
      <c r="AZ32" s="854" t="s">
        <v>520</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406</v>
      </c>
      <c r="C33" s="778"/>
      <c r="D33" s="778"/>
      <c r="E33" s="778"/>
      <c r="F33" s="778"/>
      <c r="G33" s="778"/>
      <c r="H33" s="778"/>
      <c r="I33" s="778"/>
      <c r="J33" s="778"/>
      <c r="K33" s="778"/>
      <c r="L33" s="778"/>
      <c r="M33" s="778"/>
      <c r="N33" s="778"/>
      <c r="O33" s="778"/>
      <c r="P33" s="779"/>
      <c r="Q33" s="780">
        <v>437</v>
      </c>
      <c r="R33" s="781"/>
      <c r="S33" s="781"/>
      <c r="T33" s="781"/>
      <c r="U33" s="781"/>
      <c r="V33" s="781">
        <v>512</v>
      </c>
      <c r="W33" s="781"/>
      <c r="X33" s="781"/>
      <c r="Y33" s="781"/>
      <c r="Z33" s="781"/>
      <c r="AA33" s="781">
        <v>-74</v>
      </c>
      <c r="AB33" s="781"/>
      <c r="AC33" s="781"/>
      <c r="AD33" s="781"/>
      <c r="AE33" s="782"/>
      <c r="AF33" s="783">
        <v>597</v>
      </c>
      <c r="AG33" s="784"/>
      <c r="AH33" s="784"/>
      <c r="AI33" s="784"/>
      <c r="AJ33" s="785"/>
      <c r="AK33" s="852">
        <v>6</v>
      </c>
      <c r="AL33" s="853"/>
      <c r="AM33" s="853"/>
      <c r="AN33" s="853"/>
      <c r="AO33" s="853"/>
      <c r="AP33" s="853">
        <v>3434</v>
      </c>
      <c r="AQ33" s="853"/>
      <c r="AR33" s="853"/>
      <c r="AS33" s="853"/>
      <c r="AT33" s="853"/>
      <c r="AU33" s="853">
        <v>684</v>
      </c>
      <c r="AV33" s="853"/>
      <c r="AW33" s="853"/>
      <c r="AX33" s="853"/>
      <c r="AY33" s="853"/>
      <c r="AZ33" s="854" t="s">
        <v>520</v>
      </c>
      <c r="BA33" s="854"/>
      <c r="BB33" s="854"/>
      <c r="BC33" s="854"/>
      <c r="BD33" s="854"/>
      <c r="BE33" s="850" t="s">
        <v>407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408</v>
      </c>
      <c r="C34" s="778"/>
      <c r="D34" s="778"/>
      <c r="E34" s="778"/>
      <c r="F34" s="778"/>
      <c r="G34" s="778"/>
      <c r="H34" s="778"/>
      <c r="I34" s="778"/>
      <c r="J34" s="778"/>
      <c r="K34" s="778"/>
      <c r="L34" s="778"/>
      <c r="M34" s="778"/>
      <c r="N34" s="778"/>
      <c r="O34" s="778"/>
      <c r="P34" s="779"/>
      <c r="Q34" s="780">
        <v>1906</v>
      </c>
      <c r="R34" s="781"/>
      <c r="S34" s="781"/>
      <c r="T34" s="781"/>
      <c r="U34" s="781"/>
      <c r="V34" s="781">
        <v>2052</v>
      </c>
      <c r="W34" s="781"/>
      <c r="X34" s="781"/>
      <c r="Y34" s="781"/>
      <c r="Z34" s="781"/>
      <c r="AA34" s="781">
        <v>-146</v>
      </c>
      <c r="AB34" s="781"/>
      <c r="AC34" s="781"/>
      <c r="AD34" s="781"/>
      <c r="AE34" s="782"/>
      <c r="AF34" s="783">
        <v>240</v>
      </c>
      <c r="AG34" s="784"/>
      <c r="AH34" s="784"/>
      <c r="AI34" s="784"/>
      <c r="AJ34" s="785"/>
      <c r="AK34" s="852">
        <v>190</v>
      </c>
      <c r="AL34" s="853"/>
      <c r="AM34" s="853"/>
      <c r="AN34" s="853"/>
      <c r="AO34" s="853"/>
      <c r="AP34" s="853">
        <v>2266</v>
      </c>
      <c r="AQ34" s="853"/>
      <c r="AR34" s="853"/>
      <c r="AS34" s="853"/>
      <c r="AT34" s="853"/>
      <c r="AU34" s="853">
        <v>1265</v>
      </c>
      <c r="AV34" s="853"/>
      <c r="AW34" s="853"/>
      <c r="AX34" s="853"/>
      <c r="AY34" s="853"/>
      <c r="AZ34" s="854" t="s">
        <v>520</v>
      </c>
      <c r="BA34" s="854"/>
      <c r="BB34" s="854"/>
      <c r="BC34" s="854"/>
      <c r="BD34" s="854"/>
      <c r="BE34" s="850" t="s">
        <v>409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410</v>
      </c>
      <c r="C35" s="778"/>
      <c r="D35" s="778"/>
      <c r="E35" s="778"/>
      <c r="F35" s="778"/>
      <c r="G35" s="778"/>
      <c r="H35" s="778"/>
      <c r="I35" s="778"/>
      <c r="J35" s="778"/>
      <c r="K35" s="778"/>
      <c r="L35" s="778"/>
      <c r="M35" s="778"/>
      <c r="N35" s="778"/>
      <c r="O35" s="778"/>
      <c r="P35" s="779"/>
      <c r="Q35" s="780">
        <v>40</v>
      </c>
      <c r="R35" s="781"/>
      <c r="S35" s="781"/>
      <c r="T35" s="781"/>
      <c r="U35" s="781"/>
      <c r="V35" s="781">
        <v>40</v>
      </c>
      <c r="W35" s="781"/>
      <c r="X35" s="781"/>
      <c r="Y35" s="781"/>
      <c r="Z35" s="781"/>
      <c r="AA35" s="781" t="s">
        <v>594</v>
      </c>
      <c r="AB35" s="781"/>
      <c r="AC35" s="781"/>
      <c r="AD35" s="781"/>
      <c r="AE35" s="782"/>
      <c r="AF35" s="783" t="s">
        <v>169</v>
      </c>
      <c r="AG35" s="784"/>
      <c r="AH35" s="784"/>
      <c r="AI35" s="784"/>
      <c r="AJ35" s="785"/>
      <c r="AK35" s="852">
        <v>37</v>
      </c>
      <c r="AL35" s="853"/>
      <c r="AM35" s="853"/>
      <c r="AN35" s="853"/>
      <c r="AO35" s="853"/>
      <c r="AP35" s="853">
        <v>141</v>
      </c>
      <c r="AQ35" s="853"/>
      <c r="AR35" s="853"/>
      <c r="AS35" s="853"/>
      <c r="AT35" s="853"/>
      <c r="AU35" s="853">
        <v>141</v>
      </c>
      <c r="AV35" s="853"/>
      <c r="AW35" s="853"/>
      <c r="AX35" s="853"/>
      <c r="AY35" s="853"/>
      <c r="AZ35" s="854" t="s">
        <v>520</v>
      </c>
      <c r="BA35" s="854"/>
      <c r="BB35" s="854"/>
      <c r="BC35" s="854"/>
      <c r="BD35" s="854"/>
      <c r="BE35" s="850" t="s">
        <v>411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412</v>
      </c>
      <c r="C36" s="778"/>
      <c r="D36" s="778"/>
      <c r="E36" s="778"/>
      <c r="F36" s="778"/>
      <c r="G36" s="778"/>
      <c r="H36" s="778"/>
      <c r="I36" s="778"/>
      <c r="J36" s="778"/>
      <c r="K36" s="778"/>
      <c r="L36" s="778"/>
      <c r="M36" s="778"/>
      <c r="N36" s="778"/>
      <c r="O36" s="778"/>
      <c r="P36" s="779"/>
      <c r="Q36" s="780">
        <v>21</v>
      </c>
      <c r="R36" s="781"/>
      <c r="S36" s="781"/>
      <c r="T36" s="781"/>
      <c r="U36" s="781"/>
      <c r="V36" s="781">
        <v>20</v>
      </c>
      <c r="W36" s="781"/>
      <c r="X36" s="781"/>
      <c r="Y36" s="781"/>
      <c r="Z36" s="781"/>
      <c r="AA36" s="781">
        <v>2</v>
      </c>
      <c r="AB36" s="781"/>
      <c r="AC36" s="781"/>
      <c r="AD36" s="781"/>
      <c r="AE36" s="782"/>
      <c r="AF36" s="783">
        <v>2</v>
      </c>
      <c r="AG36" s="784"/>
      <c r="AH36" s="784"/>
      <c r="AI36" s="784"/>
      <c r="AJ36" s="785"/>
      <c r="AK36" s="852" t="s">
        <v>594</v>
      </c>
      <c r="AL36" s="853"/>
      <c r="AM36" s="853"/>
      <c r="AN36" s="853"/>
      <c r="AO36" s="853"/>
      <c r="AP36" s="853" t="s">
        <v>520</v>
      </c>
      <c r="AQ36" s="853"/>
      <c r="AR36" s="853"/>
      <c r="AS36" s="853"/>
      <c r="AT36" s="853"/>
      <c r="AU36" s="853" t="s">
        <v>520</v>
      </c>
      <c r="AV36" s="853"/>
      <c r="AW36" s="853"/>
      <c r="AX36" s="853"/>
      <c r="AY36" s="853"/>
      <c r="AZ36" s="854" t="s">
        <v>520</v>
      </c>
      <c r="BA36" s="854"/>
      <c r="BB36" s="854"/>
      <c r="BC36" s="854"/>
      <c r="BD36" s="854"/>
      <c r="BE36" s="850" t="s">
        <v>411</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413</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387</v>
      </c>
      <c r="B63" s="812" t="s">
        <v>414</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905</v>
      </c>
      <c r="AG63" s="864"/>
      <c r="AH63" s="864"/>
      <c r="AI63" s="864"/>
      <c r="AJ63" s="865"/>
      <c r="AK63" s="866"/>
      <c r="AL63" s="861"/>
      <c r="AM63" s="861"/>
      <c r="AN63" s="861"/>
      <c r="AO63" s="861"/>
      <c r="AP63" s="864">
        <v>5854</v>
      </c>
      <c r="AQ63" s="864"/>
      <c r="AR63" s="864"/>
      <c r="AS63" s="864"/>
      <c r="AT63" s="864"/>
      <c r="AU63" s="864">
        <v>2097</v>
      </c>
      <c r="AV63" s="864"/>
      <c r="AW63" s="864"/>
      <c r="AX63" s="864"/>
      <c r="AY63" s="864"/>
      <c r="AZ63" s="868"/>
      <c r="BA63" s="868"/>
      <c r="BB63" s="868"/>
      <c r="BC63" s="868"/>
      <c r="BD63" s="868"/>
      <c r="BE63" s="869"/>
      <c r="BF63" s="869"/>
      <c r="BG63" s="869"/>
      <c r="BH63" s="869"/>
      <c r="BI63" s="870"/>
      <c r="BJ63" s="871" t="s">
        <v>415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417</v>
      </c>
      <c r="B66" s="763"/>
      <c r="C66" s="763"/>
      <c r="D66" s="763"/>
      <c r="E66" s="763"/>
      <c r="F66" s="763"/>
      <c r="G66" s="763"/>
      <c r="H66" s="763"/>
      <c r="I66" s="763"/>
      <c r="J66" s="763"/>
      <c r="K66" s="763"/>
      <c r="L66" s="763"/>
      <c r="M66" s="763"/>
      <c r="N66" s="763"/>
      <c r="O66" s="763"/>
      <c r="P66" s="764"/>
      <c r="Q66" s="739" t="s">
        <v>418</v>
      </c>
      <c r="R66" s="740"/>
      <c r="S66" s="740"/>
      <c r="T66" s="740"/>
      <c r="U66" s="741"/>
      <c r="V66" s="739" t="s">
        <v>419</v>
      </c>
      <c r="W66" s="740"/>
      <c r="X66" s="740"/>
      <c r="Y66" s="740"/>
      <c r="Z66" s="741"/>
      <c r="AA66" s="739" t="s">
        <v>420</v>
      </c>
      <c r="AB66" s="740"/>
      <c r="AC66" s="740"/>
      <c r="AD66" s="740"/>
      <c r="AE66" s="741"/>
      <c r="AF66" s="874" t="s">
        <v>421</v>
      </c>
      <c r="AG66" s="835"/>
      <c r="AH66" s="835"/>
      <c r="AI66" s="835"/>
      <c r="AJ66" s="875"/>
      <c r="AK66" s="739" t="s">
        <v>422</v>
      </c>
      <c r="AL66" s="763"/>
      <c r="AM66" s="763"/>
      <c r="AN66" s="763"/>
      <c r="AO66" s="764"/>
      <c r="AP66" s="739" t="s">
        <v>397</v>
      </c>
      <c r="AQ66" s="740"/>
      <c r="AR66" s="740"/>
      <c r="AS66" s="740"/>
      <c r="AT66" s="741"/>
      <c r="AU66" s="739" t="s">
        <v>423</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578</v>
      </c>
      <c r="C68" s="892"/>
      <c r="D68" s="892"/>
      <c r="E68" s="892"/>
      <c r="F68" s="892"/>
      <c r="G68" s="892"/>
      <c r="H68" s="892"/>
      <c r="I68" s="892"/>
      <c r="J68" s="892"/>
      <c r="K68" s="892"/>
      <c r="L68" s="892"/>
      <c r="M68" s="892"/>
      <c r="N68" s="892"/>
      <c r="O68" s="892"/>
      <c r="P68" s="893"/>
      <c r="Q68" s="894">
        <v>8850</v>
      </c>
      <c r="R68" s="888"/>
      <c r="S68" s="888"/>
      <c r="T68" s="888"/>
      <c r="U68" s="888"/>
      <c r="V68" s="888">
        <v>7338</v>
      </c>
      <c r="W68" s="888"/>
      <c r="X68" s="888"/>
      <c r="Y68" s="888"/>
      <c r="Z68" s="888"/>
      <c r="AA68" s="888">
        <v>1512</v>
      </c>
      <c r="AB68" s="888"/>
      <c r="AC68" s="888"/>
      <c r="AD68" s="888"/>
      <c r="AE68" s="888"/>
      <c r="AF68" s="888">
        <v>1512</v>
      </c>
      <c r="AG68" s="888"/>
      <c r="AH68" s="888"/>
      <c r="AI68" s="888"/>
      <c r="AJ68" s="888"/>
      <c r="AK68" s="888" t="s">
        <v>594</v>
      </c>
      <c r="AL68" s="888"/>
      <c r="AM68" s="888"/>
      <c r="AN68" s="888"/>
      <c r="AO68" s="888"/>
      <c r="AP68" s="888" t="s">
        <v>594</v>
      </c>
      <c r="AQ68" s="888"/>
      <c r="AR68" s="888"/>
      <c r="AS68" s="888"/>
      <c r="AT68" s="888"/>
      <c r="AU68" s="888" t="s">
        <v>591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579</v>
      </c>
      <c r="C69" s="896"/>
      <c r="D69" s="896"/>
      <c r="E69" s="896"/>
      <c r="F69" s="896"/>
      <c r="G69" s="896"/>
      <c r="H69" s="896"/>
      <c r="I69" s="896"/>
      <c r="J69" s="896"/>
      <c r="K69" s="896"/>
      <c r="L69" s="896"/>
      <c r="M69" s="896"/>
      <c r="N69" s="896"/>
      <c r="O69" s="896"/>
      <c r="P69" s="897"/>
      <c r="Q69" s="898">
        <v>142</v>
      </c>
      <c r="R69" s="853"/>
      <c r="S69" s="853"/>
      <c r="T69" s="853"/>
      <c r="U69" s="853"/>
      <c r="V69" s="853">
        <v>137</v>
      </c>
      <c r="W69" s="853"/>
      <c r="X69" s="853"/>
      <c r="Y69" s="853"/>
      <c r="Z69" s="853"/>
      <c r="AA69" s="853">
        <v>5</v>
      </c>
      <c r="AB69" s="853"/>
      <c r="AC69" s="853"/>
      <c r="AD69" s="853"/>
      <c r="AE69" s="853"/>
      <c r="AF69" s="853">
        <v>5</v>
      </c>
      <c r="AG69" s="853"/>
      <c r="AH69" s="853"/>
      <c r="AI69" s="853"/>
      <c r="AJ69" s="853"/>
      <c r="AK69" s="853" t="s">
        <v>594</v>
      </c>
      <c r="AL69" s="853"/>
      <c r="AM69" s="853"/>
      <c r="AN69" s="853"/>
      <c r="AO69" s="853"/>
      <c r="AP69" s="853" t="s">
        <v>594</v>
      </c>
      <c r="AQ69" s="853"/>
      <c r="AR69" s="853"/>
      <c r="AS69" s="853"/>
      <c r="AT69" s="853"/>
      <c r="AU69" s="853" t="s">
        <v>520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580</v>
      </c>
      <c r="C70" s="896"/>
      <c r="D70" s="896"/>
      <c r="E70" s="896"/>
      <c r="F70" s="896"/>
      <c r="G70" s="896"/>
      <c r="H70" s="896"/>
      <c r="I70" s="896"/>
      <c r="J70" s="896"/>
      <c r="K70" s="896"/>
      <c r="L70" s="896"/>
      <c r="M70" s="896"/>
      <c r="N70" s="896"/>
      <c r="O70" s="896"/>
      <c r="P70" s="897"/>
      <c r="Q70" s="898">
        <v>133</v>
      </c>
      <c r="R70" s="853"/>
      <c r="S70" s="853"/>
      <c r="T70" s="853"/>
      <c r="U70" s="853"/>
      <c r="V70" s="853">
        <v>123</v>
      </c>
      <c r="W70" s="853"/>
      <c r="X70" s="853"/>
      <c r="Y70" s="853"/>
      <c r="Z70" s="853"/>
      <c r="AA70" s="853">
        <v>11</v>
      </c>
      <c r="AB70" s="853"/>
      <c r="AC70" s="853"/>
      <c r="AD70" s="853"/>
      <c r="AE70" s="853"/>
      <c r="AF70" s="853">
        <v>10</v>
      </c>
      <c r="AG70" s="853"/>
      <c r="AH70" s="853"/>
      <c r="AI70" s="853"/>
      <c r="AJ70" s="853"/>
      <c r="AK70" s="853" t="s">
        <v>594</v>
      </c>
      <c r="AL70" s="853"/>
      <c r="AM70" s="853"/>
      <c r="AN70" s="853"/>
      <c r="AO70" s="853"/>
      <c r="AP70" s="853" t="s">
        <v>594</v>
      </c>
      <c r="AQ70" s="853"/>
      <c r="AR70" s="853"/>
      <c r="AS70" s="853"/>
      <c r="AT70" s="853"/>
      <c r="AU70" s="853" t="s">
        <v>520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581</v>
      </c>
      <c r="C71" s="896"/>
      <c r="D71" s="896"/>
      <c r="E71" s="896"/>
      <c r="F71" s="896"/>
      <c r="G71" s="896"/>
      <c r="H71" s="896"/>
      <c r="I71" s="896"/>
      <c r="J71" s="896"/>
      <c r="K71" s="896"/>
      <c r="L71" s="896"/>
      <c r="M71" s="896"/>
      <c r="N71" s="896"/>
      <c r="O71" s="896"/>
      <c r="P71" s="897"/>
      <c r="Q71" s="898">
        <v>389</v>
      </c>
      <c r="R71" s="853"/>
      <c r="S71" s="853"/>
      <c r="T71" s="853"/>
      <c r="U71" s="853"/>
      <c r="V71" s="853">
        <v>407</v>
      </c>
      <c r="W71" s="853"/>
      <c r="X71" s="853"/>
      <c r="Y71" s="853"/>
      <c r="Z71" s="853"/>
      <c r="AA71" s="853">
        <v>7</v>
      </c>
      <c r="AB71" s="853"/>
      <c r="AC71" s="853"/>
      <c r="AD71" s="853"/>
      <c r="AE71" s="853"/>
      <c r="AF71" s="853">
        <v>7</v>
      </c>
      <c r="AG71" s="853"/>
      <c r="AH71" s="853"/>
      <c r="AI71" s="853"/>
      <c r="AJ71" s="853"/>
      <c r="AK71" s="853" t="s">
        <v>590</v>
      </c>
      <c r="AL71" s="853"/>
      <c r="AM71" s="853"/>
      <c r="AN71" s="853"/>
      <c r="AO71" s="853"/>
      <c r="AP71" s="853">
        <v>649</v>
      </c>
      <c r="AQ71" s="853"/>
      <c r="AR71" s="853"/>
      <c r="AS71" s="853"/>
      <c r="AT71" s="853"/>
      <c r="AU71" s="853">
        <v>210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582</v>
      </c>
      <c r="C72" s="896"/>
      <c r="D72" s="896"/>
      <c r="E72" s="896"/>
      <c r="F72" s="896"/>
      <c r="G72" s="896"/>
      <c r="H72" s="896"/>
      <c r="I72" s="896"/>
      <c r="J72" s="896"/>
      <c r="K72" s="896"/>
      <c r="L72" s="896"/>
      <c r="M72" s="896"/>
      <c r="N72" s="896"/>
      <c r="O72" s="896"/>
      <c r="P72" s="897"/>
      <c r="Q72" s="898">
        <v>120</v>
      </c>
      <c r="R72" s="853"/>
      <c r="S72" s="853"/>
      <c r="T72" s="853"/>
      <c r="U72" s="853"/>
      <c r="V72" s="853">
        <v>120</v>
      </c>
      <c r="W72" s="853"/>
      <c r="X72" s="853"/>
      <c r="Y72" s="853"/>
      <c r="Z72" s="853"/>
      <c r="AA72" s="853" t="s">
        <v>594</v>
      </c>
      <c r="AB72" s="853"/>
      <c r="AC72" s="853"/>
      <c r="AD72" s="853"/>
      <c r="AE72" s="853"/>
      <c r="AF72" s="853" t="s">
        <v>594</v>
      </c>
      <c r="AG72" s="853"/>
      <c r="AH72" s="853"/>
      <c r="AI72" s="853"/>
      <c r="AJ72" s="853"/>
      <c r="AK72" s="853" t="s">
        <v>594</v>
      </c>
      <c r="AL72" s="853"/>
      <c r="AM72" s="853"/>
      <c r="AN72" s="853"/>
      <c r="AO72" s="853"/>
      <c r="AP72" s="853" t="s">
        <v>594</v>
      </c>
      <c r="AQ72" s="853"/>
      <c r="AR72" s="853"/>
      <c r="AS72" s="853"/>
      <c r="AT72" s="853"/>
      <c r="AU72" s="853" t="s">
        <v>520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583</v>
      </c>
      <c r="C73" s="896"/>
      <c r="D73" s="896"/>
      <c r="E73" s="896"/>
      <c r="F73" s="896"/>
      <c r="G73" s="896"/>
      <c r="H73" s="896"/>
      <c r="I73" s="896"/>
      <c r="J73" s="896"/>
      <c r="K73" s="896"/>
      <c r="L73" s="896"/>
      <c r="M73" s="896"/>
      <c r="N73" s="896"/>
      <c r="O73" s="896"/>
      <c r="P73" s="897"/>
      <c r="Q73" s="898">
        <v>6</v>
      </c>
      <c r="R73" s="853"/>
      <c r="S73" s="853"/>
      <c r="T73" s="853"/>
      <c r="U73" s="853"/>
      <c r="V73" s="853">
        <v>5</v>
      </c>
      <c r="W73" s="853"/>
      <c r="X73" s="853"/>
      <c r="Y73" s="853"/>
      <c r="Z73" s="853"/>
      <c r="AA73" s="853">
        <v>1</v>
      </c>
      <c r="AB73" s="853"/>
      <c r="AC73" s="853"/>
      <c r="AD73" s="853"/>
      <c r="AE73" s="853"/>
      <c r="AF73" s="853">
        <v>1</v>
      </c>
      <c r="AG73" s="853"/>
      <c r="AH73" s="853"/>
      <c r="AI73" s="853"/>
      <c r="AJ73" s="853"/>
      <c r="AK73" s="853" t="s">
        <v>594</v>
      </c>
      <c r="AL73" s="853"/>
      <c r="AM73" s="853"/>
      <c r="AN73" s="853"/>
      <c r="AO73" s="853"/>
      <c r="AP73" s="853" t="s">
        <v>594</v>
      </c>
      <c r="AQ73" s="853"/>
      <c r="AR73" s="853"/>
      <c r="AS73" s="853"/>
      <c r="AT73" s="853"/>
      <c r="AU73" s="853" t="s">
        <v>520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584</v>
      </c>
      <c r="C74" s="896"/>
      <c r="D74" s="896"/>
      <c r="E74" s="896"/>
      <c r="F74" s="896"/>
      <c r="G74" s="896"/>
      <c r="H74" s="896"/>
      <c r="I74" s="896"/>
      <c r="J74" s="896"/>
      <c r="K74" s="896"/>
      <c r="L74" s="896"/>
      <c r="M74" s="896"/>
      <c r="N74" s="896"/>
      <c r="O74" s="896"/>
      <c r="P74" s="897"/>
      <c r="Q74" s="898">
        <v>63</v>
      </c>
      <c r="R74" s="853"/>
      <c r="S74" s="853"/>
      <c r="T74" s="853"/>
      <c r="U74" s="853"/>
      <c r="V74" s="853">
        <v>62</v>
      </c>
      <c r="W74" s="853"/>
      <c r="X74" s="853"/>
      <c r="Y74" s="853"/>
      <c r="Z74" s="853"/>
      <c r="AA74" s="853">
        <v>8</v>
      </c>
      <c r="AB74" s="853"/>
      <c r="AC74" s="853"/>
      <c r="AD74" s="853"/>
      <c r="AE74" s="853"/>
      <c r="AF74" s="853">
        <v>8</v>
      </c>
      <c r="AG74" s="853"/>
      <c r="AH74" s="853"/>
      <c r="AI74" s="853"/>
      <c r="AJ74" s="853"/>
      <c r="AK74" s="853" t="s">
        <v>589</v>
      </c>
      <c r="AL74" s="853"/>
      <c r="AM74" s="853"/>
      <c r="AN74" s="853"/>
      <c r="AO74" s="853"/>
      <c r="AP74" s="853" t="s">
        <v>594</v>
      </c>
      <c r="AQ74" s="853"/>
      <c r="AR74" s="853"/>
      <c r="AS74" s="853"/>
      <c r="AT74" s="853"/>
      <c r="AU74" s="853" t="s">
        <v>520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585</v>
      </c>
      <c r="C75" s="896"/>
      <c r="D75" s="896"/>
      <c r="E75" s="896"/>
      <c r="F75" s="896"/>
      <c r="G75" s="896"/>
      <c r="H75" s="896"/>
      <c r="I75" s="896"/>
      <c r="J75" s="896"/>
      <c r="K75" s="896"/>
      <c r="L75" s="896"/>
      <c r="M75" s="896"/>
      <c r="N75" s="896"/>
      <c r="O75" s="896"/>
      <c r="P75" s="897"/>
      <c r="Q75" s="901">
        <v>141</v>
      </c>
      <c r="R75" s="902"/>
      <c r="S75" s="902"/>
      <c r="T75" s="902"/>
      <c r="U75" s="852"/>
      <c r="V75" s="903">
        <v>140</v>
      </c>
      <c r="W75" s="902"/>
      <c r="X75" s="902"/>
      <c r="Y75" s="902"/>
      <c r="Z75" s="852"/>
      <c r="AA75" s="903">
        <v>1</v>
      </c>
      <c r="AB75" s="902"/>
      <c r="AC75" s="902"/>
      <c r="AD75" s="902"/>
      <c r="AE75" s="852"/>
      <c r="AF75" s="903">
        <v>1</v>
      </c>
      <c r="AG75" s="902"/>
      <c r="AH75" s="902"/>
      <c r="AI75" s="902"/>
      <c r="AJ75" s="852"/>
      <c r="AK75" s="903">
        <v>17</v>
      </c>
      <c r="AL75" s="902"/>
      <c r="AM75" s="902"/>
      <c r="AN75" s="902"/>
      <c r="AO75" s="852"/>
      <c r="AP75" s="903" t="s">
        <v>594</v>
      </c>
      <c r="AQ75" s="902"/>
      <c r="AR75" s="902"/>
      <c r="AS75" s="902"/>
      <c r="AT75" s="852"/>
      <c r="AU75" s="903" t="s">
        <v>520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586</v>
      </c>
      <c r="C76" s="896"/>
      <c r="D76" s="896"/>
      <c r="E76" s="896"/>
      <c r="F76" s="896"/>
      <c r="G76" s="896"/>
      <c r="H76" s="896"/>
      <c r="I76" s="896"/>
      <c r="J76" s="896"/>
      <c r="K76" s="896"/>
      <c r="L76" s="896"/>
      <c r="M76" s="896"/>
      <c r="N76" s="896"/>
      <c r="O76" s="896"/>
      <c r="P76" s="897"/>
      <c r="Q76" s="901">
        <v>127</v>
      </c>
      <c r="R76" s="902"/>
      <c r="S76" s="902"/>
      <c r="T76" s="902"/>
      <c r="U76" s="852"/>
      <c r="V76" s="903">
        <v>115</v>
      </c>
      <c r="W76" s="902"/>
      <c r="X76" s="902"/>
      <c r="Y76" s="902"/>
      <c r="Z76" s="852"/>
      <c r="AA76" s="903">
        <v>12</v>
      </c>
      <c r="AB76" s="902"/>
      <c r="AC76" s="902"/>
      <c r="AD76" s="902"/>
      <c r="AE76" s="852"/>
      <c r="AF76" s="903">
        <v>10</v>
      </c>
      <c r="AG76" s="902"/>
      <c r="AH76" s="902"/>
      <c r="AI76" s="902"/>
      <c r="AJ76" s="852"/>
      <c r="AK76" s="903" t="s">
        <v>594</v>
      </c>
      <c r="AL76" s="902"/>
      <c r="AM76" s="902"/>
      <c r="AN76" s="902"/>
      <c r="AO76" s="852"/>
      <c r="AP76" s="903" t="s">
        <v>594</v>
      </c>
      <c r="AQ76" s="902"/>
      <c r="AR76" s="902"/>
      <c r="AS76" s="902"/>
      <c r="AT76" s="852"/>
      <c r="AU76" s="903" t="s">
        <v>520</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587</v>
      </c>
      <c r="C77" s="896"/>
      <c r="D77" s="896"/>
      <c r="E77" s="896"/>
      <c r="F77" s="896"/>
      <c r="G77" s="896"/>
      <c r="H77" s="896"/>
      <c r="I77" s="896"/>
      <c r="J77" s="896"/>
      <c r="K77" s="896"/>
      <c r="L77" s="896"/>
      <c r="M77" s="896"/>
      <c r="N77" s="896"/>
      <c r="O77" s="896"/>
      <c r="P77" s="897"/>
      <c r="Q77" s="901">
        <v>145875</v>
      </c>
      <c r="R77" s="902"/>
      <c r="S77" s="902"/>
      <c r="T77" s="902"/>
      <c r="U77" s="852"/>
      <c r="V77" s="903">
        <v>144159</v>
      </c>
      <c r="W77" s="902"/>
      <c r="X77" s="902"/>
      <c r="Y77" s="902"/>
      <c r="Z77" s="852"/>
      <c r="AA77" s="903">
        <v>1716</v>
      </c>
      <c r="AB77" s="902"/>
      <c r="AC77" s="902"/>
      <c r="AD77" s="902"/>
      <c r="AE77" s="852"/>
      <c r="AF77" s="903">
        <v>1716</v>
      </c>
      <c r="AG77" s="902"/>
      <c r="AH77" s="902"/>
      <c r="AI77" s="902"/>
      <c r="AJ77" s="852"/>
      <c r="AK77" s="903">
        <v>26</v>
      </c>
      <c r="AL77" s="902"/>
      <c r="AM77" s="902"/>
      <c r="AN77" s="902"/>
      <c r="AO77" s="852"/>
      <c r="AP77" s="903" t="s">
        <v>590</v>
      </c>
      <c r="AQ77" s="902"/>
      <c r="AR77" s="902"/>
      <c r="AS77" s="902"/>
      <c r="AT77" s="852"/>
      <c r="AU77" s="903" t="s">
        <v>520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588</v>
      </c>
      <c r="C78" s="896"/>
      <c r="D78" s="896"/>
      <c r="E78" s="896"/>
      <c r="F78" s="896"/>
      <c r="G78" s="896"/>
      <c r="H78" s="896"/>
      <c r="I78" s="896"/>
      <c r="J78" s="896"/>
      <c r="K78" s="896"/>
      <c r="L78" s="896"/>
      <c r="M78" s="896"/>
      <c r="N78" s="896"/>
      <c r="O78" s="896"/>
      <c r="P78" s="897"/>
      <c r="Q78" s="898">
        <v>232</v>
      </c>
      <c r="R78" s="853"/>
      <c r="S78" s="853"/>
      <c r="T78" s="853"/>
      <c r="U78" s="853"/>
      <c r="V78" s="853">
        <v>232</v>
      </c>
      <c r="W78" s="853"/>
      <c r="X78" s="853"/>
      <c r="Y78" s="853"/>
      <c r="Z78" s="853"/>
      <c r="AA78" s="853" t="s">
        <v>595</v>
      </c>
      <c r="AB78" s="853"/>
      <c r="AC78" s="853"/>
      <c r="AD78" s="853"/>
      <c r="AE78" s="853"/>
      <c r="AF78" s="853" t="s">
        <v>594</v>
      </c>
      <c r="AG78" s="853"/>
      <c r="AH78" s="853"/>
      <c r="AI78" s="853"/>
      <c r="AJ78" s="853"/>
      <c r="AK78" s="853">
        <v>4</v>
      </c>
      <c r="AL78" s="853"/>
      <c r="AM78" s="853"/>
      <c r="AN78" s="853"/>
      <c r="AO78" s="853"/>
      <c r="AP78" s="853" t="s">
        <v>594</v>
      </c>
      <c r="AQ78" s="853"/>
      <c r="AR78" s="853"/>
      <c r="AS78" s="853"/>
      <c r="AT78" s="853"/>
      <c r="AU78" s="853" t="s">
        <v>520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387</v>
      </c>
      <c r="B88" s="812" t="s">
        <v>424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SUM(AF68:AJ78)</f>
        <v>3270</v>
      </c>
      <c r="AG88" s="864"/>
      <c r="AH88" s="864"/>
      <c r="AI88" s="864"/>
      <c r="AJ88" s="864"/>
      <c r="AK88" s="861"/>
      <c r="AL88" s="861"/>
      <c r="AM88" s="861"/>
      <c r="AN88" s="861"/>
      <c r="AO88" s="861"/>
      <c r="AP88" s="864">
        <f>SUM(AP68:AT78)</f>
        <v>649</v>
      </c>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12" t="s">
        <v>425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f>SUM(CR7)</f>
        <v>52</v>
      </c>
      <c r="CS102" s="872"/>
      <c r="CT102" s="872"/>
      <c r="CU102" s="872"/>
      <c r="CV102" s="915"/>
      <c r="CW102" s="914" t="s">
        <v>597</v>
      </c>
      <c r="CX102" s="872"/>
      <c r="CY102" s="872"/>
      <c r="CZ102" s="872"/>
      <c r="DA102" s="915"/>
      <c r="DB102" s="914" t="s">
        <v>596</v>
      </c>
      <c r="DC102" s="872"/>
      <c r="DD102" s="872"/>
      <c r="DE102" s="872"/>
      <c r="DF102" s="915"/>
      <c r="DG102" s="914" t="s">
        <v>598</v>
      </c>
      <c r="DH102" s="872"/>
      <c r="DI102" s="872"/>
      <c r="DJ102" s="872"/>
      <c r="DK102" s="915"/>
      <c r="DL102" s="914" t="s">
        <v>596</v>
      </c>
      <c r="DM102" s="872"/>
      <c r="DN102" s="872"/>
      <c r="DO102" s="872"/>
      <c r="DP102" s="915"/>
      <c r="DQ102" s="914" t="s">
        <v>596</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433</v>
      </c>
      <c r="AB109" s="917"/>
      <c r="AC109" s="917"/>
      <c r="AD109" s="917"/>
      <c r="AE109" s="918"/>
      <c r="AF109" s="916" t="s">
        <v>302</v>
      </c>
      <c r="AG109" s="917"/>
      <c r="AH109" s="917"/>
      <c r="AI109" s="917"/>
      <c r="AJ109" s="918"/>
      <c r="AK109" s="916" t="s">
        <v>301</v>
      </c>
      <c r="AL109" s="917"/>
      <c r="AM109" s="917"/>
      <c r="AN109" s="917"/>
      <c r="AO109" s="918"/>
      <c r="AP109" s="916" t="s">
        <v>434</v>
      </c>
      <c r="AQ109" s="917"/>
      <c r="AR109" s="917"/>
      <c r="AS109" s="917"/>
      <c r="AT109" s="919"/>
      <c r="AU109" s="936" t="s">
        <v>432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433</v>
      </c>
      <c r="BR109" s="917"/>
      <c r="BS109" s="917"/>
      <c r="BT109" s="917"/>
      <c r="BU109" s="918"/>
      <c r="BV109" s="916" t="s">
        <v>302</v>
      </c>
      <c r="BW109" s="917"/>
      <c r="BX109" s="917"/>
      <c r="BY109" s="917"/>
      <c r="BZ109" s="918"/>
      <c r="CA109" s="916" t="s">
        <v>301</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433</v>
      </c>
      <c r="DH109" s="917"/>
      <c r="DI109" s="917"/>
      <c r="DJ109" s="917"/>
      <c r="DK109" s="918"/>
      <c r="DL109" s="916" t="s">
        <v>302</v>
      </c>
      <c r="DM109" s="917"/>
      <c r="DN109" s="917"/>
      <c r="DO109" s="917"/>
      <c r="DP109" s="918"/>
      <c r="DQ109" s="916" t="s">
        <v>301</v>
      </c>
      <c r="DR109" s="917"/>
      <c r="DS109" s="917"/>
      <c r="DT109" s="917"/>
      <c r="DU109" s="918"/>
      <c r="DV109" s="916" t="s">
        <v>434</v>
      </c>
      <c r="DW109" s="917"/>
      <c r="DX109" s="917"/>
      <c r="DY109" s="917"/>
      <c r="DZ109" s="919"/>
    </row>
    <row r="110" spans="1:131" s="226" customFormat="1" ht="26.25" customHeight="1" x14ac:dyDescent="0.15">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725680</v>
      </c>
      <c r="AB110" s="924"/>
      <c r="AC110" s="924"/>
      <c r="AD110" s="924"/>
      <c r="AE110" s="925"/>
      <c r="AF110" s="926">
        <v>733260</v>
      </c>
      <c r="AG110" s="924"/>
      <c r="AH110" s="924"/>
      <c r="AI110" s="924"/>
      <c r="AJ110" s="925"/>
      <c r="AK110" s="926">
        <v>779093</v>
      </c>
      <c r="AL110" s="924"/>
      <c r="AM110" s="924"/>
      <c r="AN110" s="924"/>
      <c r="AO110" s="925"/>
      <c r="AP110" s="927">
        <v>18.600000000000001</v>
      </c>
      <c r="AQ110" s="928"/>
      <c r="AR110" s="928"/>
      <c r="AS110" s="928"/>
      <c r="AT110" s="929"/>
      <c r="AU110" s="930" t="s">
        <v>67</v>
      </c>
      <c r="AV110" s="931"/>
      <c r="AW110" s="931"/>
      <c r="AX110" s="931"/>
      <c r="AY110" s="931"/>
      <c r="AZ110" s="972" t="s">
        <v>437</v>
      </c>
      <c r="BA110" s="921"/>
      <c r="BB110" s="921"/>
      <c r="BC110" s="921"/>
      <c r="BD110" s="921"/>
      <c r="BE110" s="921"/>
      <c r="BF110" s="921"/>
      <c r="BG110" s="921"/>
      <c r="BH110" s="921"/>
      <c r="BI110" s="921"/>
      <c r="BJ110" s="921"/>
      <c r="BK110" s="921"/>
      <c r="BL110" s="921"/>
      <c r="BM110" s="921"/>
      <c r="BN110" s="921"/>
      <c r="BO110" s="921"/>
      <c r="BP110" s="922"/>
      <c r="BQ110" s="958">
        <v>10231014</v>
      </c>
      <c r="BR110" s="959"/>
      <c r="BS110" s="959"/>
      <c r="BT110" s="959"/>
      <c r="BU110" s="959"/>
      <c r="BV110" s="959">
        <v>10999384</v>
      </c>
      <c r="BW110" s="959"/>
      <c r="BX110" s="959"/>
      <c r="BY110" s="959"/>
      <c r="BZ110" s="959"/>
      <c r="CA110" s="959">
        <v>12221592</v>
      </c>
      <c r="CB110" s="959"/>
      <c r="CC110" s="959"/>
      <c r="CD110" s="959"/>
      <c r="CE110" s="959"/>
      <c r="CF110" s="973">
        <v>291.5</v>
      </c>
      <c r="CG110" s="974"/>
      <c r="CH110" s="974"/>
      <c r="CI110" s="974"/>
      <c r="CJ110" s="974"/>
      <c r="CK110" s="975" t="s">
        <v>438</v>
      </c>
      <c r="CL110" s="976"/>
      <c r="CM110" s="955" t="s">
        <v>439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169</v>
      </c>
      <c r="DH110" s="959"/>
      <c r="DI110" s="959"/>
      <c r="DJ110" s="959"/>
      <c r="DK110" s="959"/>
      <c r="DL110" s="959" t="s">
        <v>169</v>
      </c>
      <c r="DM110" s="959"/>
      <c r="DN110" s="959"/>
      <c r="DO110" s="959"/>
      <c r="DP110" s="959"/>
      <c r="DQ110" s="959" t="s">
        <v>169</v>
      </c>
      <c r="DR110" s="959"/>
      <c r="DS110" s="959"/>
      <c r="DT110" s="959"/>
      <c r="DU110" s="959"/>
      <c r="DV110" s="960" t="s">
        <v>169</v>
      </c>
      <c r="DW110" s="960"/>
      <c r="DX110" s="960"/>
      <c r="DY110" s="960"/>
      <c r="DZ110" s="961"/>
    </row>
    <row r="111" spans="1:131" s="226" customFormat="1" ht="26.25" customHeight="1" x14ac:dyDescent="0.15">
      <c r="A111" s="962" t="s">
        <v>440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441</v>
      </c>
      <c r="AB111" s="966"/>
      <c r="AC111" s="966"/>
      <c r="AD111" s="966"/>
      <c r="AE111" s="967"/>
      <c r="AF111" s="968" t="s">
        <v>169</v>
      </c>
      <c r="AG111" s="966"/>
      <c r="AH111" s="966"/>
      <c r="AI111" s="966"/>
      <c r="AJ111" s="967"/>
      <c r="AK111" s="968" t="s">
        <v>442</v>
      </c>
      <c r="AL111" s="966"/>
      <c r="AM111" s="966"/>
      <c r="AN111" s="966"/>
      <c r="AO111" s="967"/>
      <c r="AP111" s="969" t="s">
        <v>442</v>
      </c>
      <c r="AQ111" s="970"/>
      <c r="AR111" s="970"/>
      <c r="AS111" s="970"/>
      <c r="AT111" s="971"/>
      <c r="AU111" s="932"/>
      <c r="AV111" s="933"/>
      <c r="AW111" s="933"/>
      <c r="AX111" s="933"/>
      <c r="AY111" s="933"/>
      <c r="AZ111" s="981" t="s">
        <v>443</v>
      </c>
      <c r="BA111" s="982"/>
      <c r="BB111" s="982"/>
      <c r="BC111" s="982"/>
      <c r="BD111" s="982"/>
      <c r="BE111" s="982"/>
      <c r="BF111" s="982"/>
      <c r="BG111" s="982"/>
      <c r="BH111" s="982"/>
      <c r="BI111" s="982"/>
      <c r="BJ111" s="982"/>
      <c r="BK111" s="982"/>
      <c r="BL111" s="982"/>
      <c r="BM111" s="982"/>
      <c r="BN111" s="982"/>
      <c r="BO111" s="982"/>
      <c r="BP111" s="983"/>
      <c r="BQ111" s="951" t="s">
        <v>442</v>
      </c>
      <c r="BR111" s="952"/>
      <c r="BS111" s="952"/>
      <c r="BT111" s="952"/>
      <c r="BU111" s="952"/>
      <c r="BV111" s="952" t="s">
        <v>442</v>
      </c>
      <c r="BW111" s="952"/>
      <c r="BX111" s="952"/>
      <c r="BY111" s="952"/>
      <c r="BZ111" s="952"/>
      <c r="CA111" s="952" t="s">
        <v>441</v>
      </c>
      <c r="CB111" s="952"/>
      <c r="CC111" s="952"/>
      <c r="CD111" s="952"/>
      <c r="CE111" s="952"/>
      <c r="CF111" s="946" t="s">
        <v>442</v>
      </c>
      <c r="CG111" s="947"/>
      <c r="CH111" s="947"/>
      <c r="CI111" s="947"/>
      <c r="CJ111" s="947"/>
      <c r="CK111" s="977"/>
      <c r="CL111" s="978"/>
      <c r="CM111" s="948" t="s">
        <v>444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442</v>
      </c>
      <c r="DH111" s="952"/>
      <c r="DI111" s="952"/>
      <c r="DJ111" s="952"/>
      <c r="DK111" s="952"/>
      <c r="DL111" s="952" t="s">
        <v>442</v>
      </c>
      <c r="DM111" s="952"/>
      <c r="DN111" s="952"/>
      <c r="DO111" s="952"/>
      <c r="DP111" s="952"/>
      <c r="DQ111" s="952" t="s">
        <v>442</v>
      </c>
      <c r="DR111" s="952"/>
      <c r="DS111" s="952"/>
      <c r="DT111" s="952"/>
      <c r="DU111" s="952"/>
      <c r="DV111" s="953" t="s">
        <v>442</v>
      </c>
      <c r="DW111" s="953"/>
      <c r="DX111" s="953"/>
      <c r="DY111" s="953"/>
      <c r="DZ111" s="954"/>
    </row>
    <row r="112" spans="1:131" s="226" customFormat="1" ht="26.25" customHeight="1" x14ac:dyDescent="0.15">
      <c r="A112" s="984" t="s">
        <v>445</v>
      </c>
      <c r="B112" s="985"/>
      <c r="C112" s="982" t="s">
        <v>446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169</v>
      </c>
      <c r="AB112" s="991"/>
      <c r="AC112" s="991"/>
      <c r="AD112" s="991"/>
      <c r="AE112" s="992"/>
      <c r="AF112" s="993" t="s">
        <v>169</v>
      </c>
      <c r="AG112" s="991"/>
      <c r="AH112" s="991"/>
      <c r="AI112" s="991"/>
      <c r="AJ112" s="992"/>
      <c r="AK112" s="993" t="s">
        <v>169</v>
      </c>
      <c r="AL112" s="991"/>
      <c r="AM112" s="991"/>
      <c r="AN112" s="991"/>
      <c r="AO112" s="992"/>
      <c r="AP112" s="994" t="s">
        <v>169</v>
      </c>
      <c r="AQ112" s="995"/>
      <c r="AR112" s="995"/>
      <c r="AS112" s="995"/>
      <c r="AT112" s="996"/>
      <c r="AU112" s="932"/>
      <c r="AV112" s="933"/>
      <c r="AW112" s="933"/>
      <c r="AX112" s="933"/>
      <c r="AY112" s="933"/>
      <c r="AZ112" s="981" t="s">
        <v>447</v>
      </c>
      <c r="BA112" s="982"/>
      <c r="BB112" s="982"/>
      <c r="BC112" s="982"/>
      <c r="BD112" s="982"/>
      <c r="BE112" s="982"/>
      <c r="BF112" s="982"/>
      <c r="BG112" s="982"/>
      <c r="BH112" s="982"/>
      <c r="BI112" s="982"/>
      <c r="BJ112" s="982"/>
      <c r="BK112" s="982"/>
      <c r="BL112" s="982"/>
      <c r="BM112" s="982"/>
      <c r="BN112" s="982"/>
      <c r="BO112" s="982"/>
      <c r="BP112" s="983"/>
      <c r="BQ112" s="951">
        <v>532310</v>
      </c>
      <c r="BR112" s="952"/>
      <c r="BS112" s="952"/>
      <c r="BT112" s="952"/>
      <c r="BU112" s="952"/>
      <c r="BV112" s="952">
        <v>1102388</v>
      </c>
      <c r="BW112" s="952"/>
      <c r="BX112" s="952"/>
      <c r="BY112" s="952"/>
      <c r="BZ112" s="952"/>
      <c r="CA112" s="952">
        <v>2097352</v>
      </c>
      <c r="CB112" s="952"/>
      <c r="CC112" s="952"/>
      <c r="CD112" s="952"/>
      <c r="CE112" s="952"/>
      <c r="CF112" s="946">
        <v>50</v>
      </c>
      <c r="CG112" s="947"/>
      <c r="CH112" s="947"/>
      <c r="CI112" s="947"/>
      <c r="CJ112" s="947"/>
      <c r="CK112" s="977"/>
      <c r="CL112" s="978"/>
      <c r="CM112" s="948" t="s">
        <v>448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169</v>
      </c>
      <c r="DH112" s="952"/>
      <c r="DI112" s="952"/>
      <c r="DJ112" s="952"/>
      <c r="DK112" s="952"/>
      <c r="DL112" s="952" t="s">
        <v>169</v>
      </c>
      <c r="DM112" s="952"/>
      <c r="DN112" s="952"/>
      <c r="DO112" s="952"/>
      <c r="DP112" s="952"/>
      <c r="DQ112" s="952" t="s">
        <v>169</v>
      </c>
      <c r="DR112" s="952"/>
      <c r="DS112" s="952"/>
      <c r="DT112" s="952"/>
      <c r="DU112" s="952"/>
      <c r="DV112" s="953" t="s">
        <v>169</v>
      </c>
      <c r="DW112" s="953"/>
      <c r="DX112" s="953"/>
      <c r="DY112" s="953"/>
      <c r="DZ112" s="954"/>
    </row>
    <row r="113" spans="1:130" s="226" customFormat="1" ht="26.25" customHeight="1" x14ac:dyDescent="0.15">
      <c r="A113" s="986"/>
      <c r="B113" s="987"/>
      <c r="C113" s="982" t="s">
        <v>449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46444</v>
      </c>
      <c r="AB113" s="966"/>
      <c r="AC113" s="966"/>
      <c r="AD113" s="966"/>
      <c r="AE113" s="967"/>
      <c r="AF113" s="968">
        <v>47979</v>
      </c>
      <c r="AG113" s="966"/>
      <c r="AH113" s="966"/>
      <c r="AI113" s="966"/>
      <c r="AJ113" s="967"/>
      <c r="AK113" s="968">
        <v>52339</v>
      </c>
      <c r="AL113" s="966"/>
      <c r="AM113" s="966"/>
      <c r="AN113" s="966"/>
      <c r="AO113" s="967"/>
      <c r="AP113" s="969">
        <v>1.2</v>
      </c>
      <c r="AQ113" s="970"/>
      <c r="AR113" s="970"/>
      <c r="AS113" s="970"/>
      <c r="AT113" s="971"/>
      <c r="AU113" s="932"/>
      <c r="AV113" s="933"/>
      <c r="AW113" s="933"/>
      <c r="AX113" s="933"/>
      <c r="AY113" s="933"/>
      <c r="AZ113" s="981" t="s">
        <v>450</v>
      </c>
      <c r="BA113" s="982"/>
      <c r="BB113" s="982"/>
      <c r="BC113" s="982"/>
      <c r="BD113" s="982"/>
      <c r="BE113" s="982"/>
      <c r="BF113" s="982"/>
      <c r="BG113" s="982"/>
      <c r="BH113" s="982"/>
      <c r="BI113" s="982"/>
      <c r="BJ113" s="982"/>
      <c r="BK113" s="982"/>
      <c r="BL113" s="982"/>
      <c r="BM113" s="982"/>
      <c r="BN113" s="982"/>
      <c r="BO113" s="982"/>
      <c r="BP113" s="983"/>
      <c r="BQ113" s="951">
        <v>209660</v>
      </c>
      <c r="BR113" s="952"/>
      <c r="BS113" s="952"/>
      <c r="BT113" s="952"/>
      <c r="BU113" s="952"/>
      <c r="BV113" s="952">
        <v>209660</v>
      </c>
      <c r="BW113" s="952"/>
      <c r="BX113" s="952"/>
      <c r="BY113" s="952"/>
      <c r="BZ113" s="952"/>
      <c r="CA113" s="952">
        <v>209660</v>
      </c>
      <c r="CB113" s="952"/>
      <c r="CC113" s="952"/>
      <c r="CD113" s="952"/>
      <c r="CE113" s="952"/>
      <c r="CF113" s="946">
        <v>5</v>
      </c>
      <c r="CG113" s="947"/>
      <c r="CH113" s="947"/>
      <c r="CI113" s="947"/>
      <c r="CJ113" s="947"/>
      <c r="CK113" s="977"/>
      <c r="CL113" s="978"/>
      <c r="CM113" s="948" t="s">
        <v>451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442</v>
      </c>
      <c r="DH113" s="991"/>
      <c r="DI113" s="991"/>
      <c r="DJ113" s="991"/>
      <c r="DK113" s="992"/>
      <c r="DL113" s="993" t="s">
        <v>442</v>
      </c>
      <c r="DM113" s="991"/>
      <c r="DN113" s="991"/>
      <c r="DO113" s="991"/>
      <c r="DP113" s="992"/>
      <c r="DQ113" s="993" t="s">
        <v>442</v>
      </c>
      <c r="DR113" s="991"/>
      <c r="DS113" s="991"/>
      <c r="DT113" s="991"/>
      <c r="DU113" s="992"/>
      <c r="DV113" s="994" t="s">
        <v>169</v>
      </c>
      <c r="DW113" s="995"/>
      <c r="DX113" s="995"/>
      <c r="DY113" s="995"/>
      <c r="DZ113" s="996"/>
    </row>
    <row r="114" spans="1:130" s="226" customFormat="1" ht="26.25" customHeight="1" x14ac:dyDescent="0.15">
      <c r="A114" s="986"/>
      <c r="B114" s="987"/>
      <c r="C114" s="982" t="s">
        <v>452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169</v>
      </c>
      <c r="AB114" s="991"/>
      <c r="AC114" s="991"/>
      <c r="AD114" s="991"/>
      <c r="AE114" s="992"/>
      <c r="AF114" s="993" t="s">
        <v>169</v>
      </c>
      <c r="AG114" s="991"/>
      <c r="AH114" s="991"/>
      <c r="AI114" s="991"/>
      <c r="AJ114" s="992"/>
      <c r="AK114" s="993" t="s">
        <v>169</v>
      </c>
      <c r="AL114" s="991"/>
      <c r="AM114" s="991"/>
      <c r="AN114" s="991"/>
      <c r="AO114" s="992"/>
      <c r="AP114" s="994" t="s">
        <v>169</v>
      </c>
      <c r="AQ114" s="995"/>
      <c r="AR114" s="995"/>
      <c r="AS114" s="995"/>
      <c r="AT114" s="996"/>
      <c r="AU114" s="932"/>
      <c r="AV114" s="933"/>
      <c r="AW114" s="933"/>
      <c r="AX114" s="933"/>
      <c r="AY114" s="933"/>
      <c r="AZ114" s="981" t="s">
        <v>453</v>
      </c>
      <c r="BA114" s="982"/>
      <c r="BB114" s="982"/>
      <c r="BC114" s="982"/>
      <c r="BD114" s="982"/>
      <c r="BE114" s="982"/>
      <c r="BF114" s="982"/>
      <c r="BG114" s="982"/>
      <c r="BH114" s="982"/>
      <c r="BI114" s="982"/>
      <c r="BJ114" s="982"/>
      <c r="BK114" s="982"/>
      <c r="BL114" s="982"/>
      <c r="BM114" s="982"/>
      <c r="BN114" s="982"/>
      <c r="BO114" s="982"/>
      <c r="BP114" s="983"/>
      <c r="BQ114" s="951">
        <v>1684862</v>
      </c>
      <c r="BR114" s="952"/>
      <c r="BS114" s="952"/>
      <c r="BT114" s="952"/>
      <c r="BU114" s="952"/>
      <c r="BV114" s="952">
        <v>1408995</v>
      </c>
      <c r="BW114" s="952"/>
      <c r="BX114" s="952"/>
      <c r="BY114" s="952"/>
      <c r="BZ114" s="952"/>
      <c r="CA114" s="952">
        <v>1260517</v>
      </c>
      <c r="CB114" s="952"/>
      <c r="CC114" s="952"/>
      <c r="CD114" s="952"/>
      <c r="CE114" s="952"/>
      <c r="CF114" s="946">
        <v>30.1</v>
      </c>
      <c r="CG114" s="947"/>
      <c r="CH114" s="947"/>
      <c r="CI114" s="947"/>
      <c r="CJ114" s="947"/>
      <c r="CK114" s="977"/>
      <c r="CL114" s="978"/>
      <c r="CM114" s="948" t="s">
        <v>454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169</v>
      </c>
      <c r="DH114" s="991"/>
      <c r="DI114" s="991"/>
      <c r="DJ114" s="991"/>
      <c r="DK114" s="992"/>
      <c r="DL114" s="993" t="s">
        <v>169</v>
      </c>
      <c r="DM114" s="991"/>
      <c r="DN114" s="991"/>
      <c r="DO114" s="991"/>
      <c r="DP114" s="992"/>
      <c r="DQ114" s="993" t="s">
        <v>442</v>
      </c>
      <c r="DR114" s="991"/>
      <c r="DS114" s="991"/>
      <c r="DT114" s="991"/>
      <c r="DU114" s="992"/>
      <c r="DV114" s="994" t="s">
        <v>169</v>
      </c>
      <c r="DW114" s="995"/>
      <c r="DX114" s="995"/>
      <c r="DY114" s="995"/>
      <c r="DZ114" s="996"/>
    </row>
    <row r="115" spans="1:130" s="226" customFormat="1" ht="26.25" customHeight="1" x14ac:dyDescent="0.15">
      <c r="A115" s="986"/>
      <c r="B115" s="987"/>
      <c r="C115" s="982" t="s">
        <v>455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169</v>
      </c>
      <c r="AB115" s="966"/>
      <c r="AC115" s="966"/>
      <c r="AD115" s="966"/>
      <c r="AE115" s="967"/>
      <c r="AF115" s="968">
        <v>104905</v>
      </c>
      <c r="AG115" s="966"/>
      <c r="AH115" s="966"/>
      <c r="AI115" s="966"/>
      <c r="AJ115" s="967"/>
      <c r="AK115" s="968" t="s">
        <v>169</v>
      </c>
      <c r="AL115" s="966"/>
      <c r="AM115" s="966"/>
      <c r="AN115" s="966"/>
      <c r="AO115" s="967"/>
      <c r="AP115" s="969" t="s">
        <v>169</v>
      </c>
      <c r="AQ115" s="970"/>
      <c r="AR115" s="970"/>
      <c r="AS115" s="970"/>
      <c r="AT115" s="971"/>
      <c r="AU115" s="932"/>
      <c r="AV115" s="933"/>
      <c r="AW115" s="933"/>
      <c r="AX115" s="933"/>
      <c r="AY115" s="933"/>
      <c r="AZ115" s="981" t="s">
        <v>456</v>
      </c>
      <c r="BA115" s="982"/>
      <c r="BB115" s="982"/>
      <c r="BC115" s="982"/>
      <c r="BD115" s="982"/>
      <c r="BE115" s="982"/>
      <c r="BF115" s="982"/>
      <c r="BG115" s="982"/>
      <c r="BH115" s="982"/>
      <c r="BI115" s="982"/>
      <c r="BJ115" s="982"/>
      <c r="BK115" s="982"/>
      <c r="BL115" s="982"/>
      <c r="BM115" s="982"/>
      <c r="BN115" s="982"/>
      <c r="BO115" s="982"/>
      <c r="BP115" s="983"/>
      <c r="BQ115" s="951" t="s">
        <v>169</v>
      </c>
      <c r="BR115" s="952"/>
      <c r="BS115" s="952"/>
      <c r="BT115" s="952"/>
      <c r="BU115" s="952"/>
      <c r="BV115" s="952" t="s">
        <v>169</v>
      </c>
      <c r="BW115" s="952"/>
      <c r="BX115" s="952"/>
      <c r="BY115" s="952"/>
      <c r="BZ115" s="952"/>
      <c r="CA115" s="952" t="s">
        <v>169</v>
      </c>
      <c r="CB115" s="952"/>
      <c r="CC115" s="952"/>
      <c r="CD115" s="952"/>
      <c r="CE115" s="952"/>
      <c r="CF115" s="946" t="s">
        <v>169</v>
      </c>
      <c r="CG115" s="947"/>
      <c r="CH115" s="947"/>
      <c r="CI115" s="947"/>
      <c r="CJ115" s="947"/>
      <c r="CK115" s="977"/>
      <c r="CL115" s="978"/>
      <c r="CM115" s="981"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169</v>
      </c>
      <c r="DH115" s="991"/>
      <c r="DI115" s="991"/>
      <c r="DJ115" s="991"/>
      <c r="DK115" s="992"/>
      <c r="DL115" s="993" t="s">
        <v>169</v>
      </c>
      <c r="DM115" s="991"/>
      <c r="DN115" s="991"/>
      <c r="DO115" s="991"/>
      <c r="DP115" s="992"/>
      <c r="DQ115" s="993" t="s">
        <v>169</v>
      </c>
      <c r="DR115" s="991"/>
      <c r="DS115" s="991"/>
      <c r="DT115" s="991"/>
      <c r="DU115" s="992"/>
      <c r="DV115" s="994" t="s">
        <v>169</v>
      </c>
      <c r="DW115" s="995"/>
      <c r="DX115" s="995"/>
      <c r="DY115" s="995"/>
      <c r="DZ115" s="996"/>
    </row>
    <row r="116" spans="1:130" s="226" customFormat="1" ht="26.25" customHeight="1" x14ac:dyDescent="0.15">
      <c r="A116" s="988"/>
      <c r="B116" s="989"/>
      <c r="C116" s="997" t="s">
        <v>458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169</v>
      </c>
      <c r="AB116" s="991"/>
      <c r="AC116" s="991"/>
      <c r="AD116" s="991"/>
      <c r="AE116" s="992"/>
      <c r="AF116" s="993" t="s">
        <v>169</v>
      </c>
      <c r="AG116" s="991"/>
      <c r="AH116" s="991"/>
      <c r="AI116" s="991"/>
      <c r="AJ116" s="992"/>
      <c r="AK116" s="993">
        <v>17</v>
      </c>
      <c r="AL116" s="991"/>
      <c r="AM116" s="991"/>
      <c r="AN116" s="991"/>
      <c r="AO116" s="992"/>
      <c r="AP116" s="994">
        <v>0</v>
      </c>
      <c r="AQ116" s="995"/>
      <c r="AR116" s="995"/>
      <c r="AS116" s="995"/>
      <c r="AT116" s="996"/>
      <c r="AU116" s="932"/>
      <c r="AV116" s="933"/>
      <c r="AW116" s="933"/>
      <c r="AX116" s="933"/>
      <c r="AY116" s="933"/>
      <c r="AZ116" s="999" t="s">
        <v>459</v>
      </c>
      <c r="BA116" s="1000"/>
      <c r="BB116" s="1000"/>
      <c r="BC116" s="1000"/>
      <c r="BD116" s="1000"/>
      <c r="BE116" s="1000"/>
      <c r="BF116" s="1000"/>
      <c r="BG116" s="1000"/>
      <c r="BH116" s="1000"/>
      <c r="BI116" s="1000"/>
      <c r="BJ116" s="1000"/>
      <c r="BK116" s="1000"/>
      <c r="BL116" s="1000"/>
      <c r="BM116" s="1000"/>
      <c r="BN116" s="1000"/>
      <c r="BO116" s="1000"/>
      <c r="BP116" s="1001"/>
      <c r="BQ116" s="951" t="s">
        <v>169</v>
      </c>
      <c r="BR116" s="952"/>
      <c r="BS116" s="952"/>
      <c r="BT116" s="952"/>
      <c r="BU116" s="952"/>
      <c r="BV116" s="952" t="s">
        <v>169</v>
      </c>
      <c r="BW116" s="952"/>
      <c r="BX116" s="952"/>
      <c r="BY116" s="952"/>
      <c r="BZ116" s="952"/>
      <c r="CA116" s="952" t="s">
        <v>169</v>
      </c>
      <c r="CB116" s="952"/>
      <c r="CC116" s="952"/>
      <c r="CD116" s="952"/>
      <c r="CE116" s="952"/>
      <c r="CF116" s="946" t="s">
        <v>169</v>
      </c>
      <c r="CG116" s="947"/>
      <c r="CH116" s="947"/>
      <c r="CI116" s="947"/>
      <c r="CJ116" s="947"/>
      <c r="CK116" s="977"/>
      <c r="CL116" s="978"/>
      <c r="CM116" s="948" t="s">
        <v>460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169</v>
      </c>
      <c r="DH116" s="991"/>
      <c r="DI116" s="991"/>
      <c r="DJ116" s="991"/>
      <c r="DK116" s="992"/>
      <c r="DL116" s="993" t="s">
        <v>169</v>
      </c>
      <c r="DM116" s="991"/>
      <c r="DN116" s="991"/>
      <c r="DO116" s="991"/>
      <c r="DP116" s="992"/>
      <c r="DQ116" s="993" t="s">
        <v>169</v>
      </c>
      <c r="DR116" s="991"/>
      <c r="DS116" s="991"/>
      <c r="DT116" s="991"/>
      <c r="DU116" s="992"/>
      <c r="DV116" s="994" t="s">
        <v>169</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461</v>
      </c>
      <c r="Z117" s="918"/>
      <c r="AA117" s="1008">
        <v>772124</v>
      </c>
      <c r="AB117" s="1009"/>
      <c r="AC117" s="1009"/>
      <c r="AD117" s="1009"/>
      <c r="AE117" s="1010"/>
      <c r="AF117" s="1011">
        <v>886144</v>
      </c>
      <c r="AG117" s="1009"/>
      <c r="AH117" s="1009"/>
      <c r="AI117" s="1009"/>
      <c r="AJ117" s="1010"/>
      <c r="AK117" s="1011">
        <v>831449</v>
      </c>
      <c r="AL117" s="1009"/>
      <c r="AM117" s="1009"/>
      <c r="AN117" s="1009"/>
      <c r="AO117" s="1010"/>
      <c r="AP117" s="1012"/>
      <c r="AQ117" s="1013"/>
      <c r="AR117" s="1013"/>
      <c r="AS117" s="1013"/>
      <c r="AT117" s="1014"/>
      <c r="AU117" s="932"/>
      <c r="AV117" s="933"/>
      <c r="AW117" s="933"/>
      <c r="AX117" s="933"/>
      <c r="AY117" s="933"/>
      <c r="AZ117" s="999" t="s">
        <v>462</v>
      </c>
      <c r="BA117" s="1000"/>
      <c r="BB117" s="1000"/>
      <c r="BC117" s="1000"/>
      <c r="BD117" s="1000"/>
      <c r="BE117" s="1000"/>
      <c r="BF117" s="1000"/>
      <c r="BG117" s="1000"/>
      <c r="BH117" s="1000"/>
      <c r="BI117" s="1000"/>
      <c r="BJ117" s="1000"/>
      <c r="BK117" s="1000"/>
      <c r="BL117" s="1000"/>
      <c r="BM117" s="1000"/>
      <c r="BN117" s="1000"/>
      <c r="BO117" s="1000"/>
      <c r="BP117" s="1001"/>
      <c r="BQ117" s="951" t="s">
        <v>169</v>
      </c>
      <c r="BR117" s="952"/>
      <c r="BS117" s="952"/>
      <c r="BT117" s="952"/>
      <c r="BU117" s="952"/>
      <c r="BV117" s="952" t="s">
        <v>463</v>
      </c>
      <c r="BW117" s="952"/>
      <c r="BX117" s="952"/>
      <c r="BY117" s="952"/>
      <c r="BZ117" s="952"/>
      <c r="CA117" s="952" t="s">
        <v>384</v>
      </c>
      <c r="CB117" s="952"/>
      <c r="CC117" s="952"/>
      <c r="CD117" s="952"/>
      <c r="CE117" s="952"/>
      <c r="CF117" s="946" t="s">
        <v>169</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384</v>
      </c>
      <c r="DH117" s="991"/>
      <c r="DI117" s="991"/>
      <c r="DJ117" s="991"/>
      <c r="DK117" s="992"/>
      <c r="DL117" s="993" t="s">
        <v>384</v>
      </c>
      <c r="DM117" s="991"/>
      <c r="DN117" s="991"/>
      <c r="DO117" s="991"/>
      <c r="DP117" s="992"/>
      <c r="DQ117" s="993" t="s">
        <v>169</v>
      </c>
      <c r="DR117" s="991"/>
      <c r="DS117" s="991"/>
      <c r="DT117" s="991"/>
      <c r="DU117" s="992"/>
      <c r="DV117" s="994" t="s">
        <v>384</v>
      </c>
      <c r="DW117" s="995"/>
      <c r="DX117" s="995"/>
      <c r="DY117" s="995"/>
      <c r="DZ117" s="996"/>
    </row>
    <row r="118" spans="1:130" s="226" customFormat="1" ht="26.25" customHeight="1" x14ac:dyDescent="0.15">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433</v>
      </c>
      <c r="AB118" s="917"/>
      <c r="AC118" s="917"/>
      <c r="AD118" s="917"/>
      <c r="AE118" s="918"/>
      <c r="AF118" s="916" t="s">
        <v>302</v>
      </c>
      <c r="AG118" s="917"/>
      <c r="AH118" s="917"/>
      <c r="AI118" s="917"/>
      <c r="AJ118" s="918"/>
      <c r="AK118" s="916" t="s">
        <v>301</v>
      </c>
      <c r="AL118" s="917"/>
      <c r="AM118" s="917"/>
      <c r="AN118" s="917"/>
      <c r="AO118" s="918"/>
      <c r="AP118" s="1003" t="s">
        <v>434</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169</v>
      </c>
      <c r="BR118" s="1030"/>
      <c r="BS118" s="1030"/>
      <c r="BT118" s="1030"/>
      <c r="BU118" s="1030"/>
      <c r="BV118" s="1030" t="s">
        <v>384</v>
      </c>
      <c r="BW118" s="1030"/>
      <c r="BX118" s="1030"/>
      <c r="BY118" s="1030"/>
      <c r="BZ118" s="1030"/>
      <c r="CA118" s="1030" t="s">
        <v>169</v>
      </c>
      <c r="CB118" s="1030"/>
      <c r="CC118" s="1030"/>
      <c r="CD118" s="1030"/>
      <c r="CE118" s="1030"/>
      <c r="CF118" s="946" t="s">
        <v>466</v>
      </c>
      <c r="CG118" s="947"/>
      <c r="CH118" s="947"/>
      <c r="CI118" s="947"/>
      <c r="CJ118" s="947"/>
      <c r="CK118" s="977"/>
      <c r="CL118" s="978"/>
      <c r="CM118" s="948" t="s">
        <v>467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169</v>
      </c>
      <c r="DH118" s="991"/>
      <c r="DI118" s="991"/>
      <c r="DJ118" s="991"/>
      <c r="DK118" s="992"/>
      <c r="DL118" s="993" t="s">
        <v>169</v>
      </c>
      <c r="DM118" s="991"/>
      <c r="DN118" s="991"/>
      <c r="DO118" s="991"/>
      <c r="DP118" s="992"/>
      <c r="DQ118" s="993" t="s">
        <v>169</v>
      </c>
      <c r="DR118" s="991"/>
      <c r="DS118" s="991"/>
      <c r="DT118" s="991"/>
      <c r="DU118" s="992"/>
      <c r="DV118" s="994" t="s">
        <v>169</v>
      </c>
      <c r="DW118" s="995"/>
      <c r="DX118" s="995"/>
      <c r="DY118" s="995"/>
      <c r="DZ118" s="996"/>
    </row>
    <row r="119" spans="1:130" s="226" customFormat="1" ht="26.25" customHeight="1" x14ac:dyDescent="0.15">
      <c r="A119" s="1090" t="s">
        <v>438</v>
      </c>
      <c r="B119" s="976"/>
      <c r="C119" s="955" t="s">
        <v>439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384</v>
      </c>
      <c r="AB119" s="924"/>
      <c r="AC119" s="924"/>
      <c r="AD119" s="924"/>
      <c r="AE119" s="925"/>
      <c r="AF119" s="926" t="s">
        <v>463</v>
      </c>
      <c r="AG119" s="924"/>
      <c r="AH119" s="924"/>
      <c r="AI119" s="924"/>
      <c r="AJ119" s="925"/>
      <c r="AK119" s="926" t="s">
        <v>384</v>
      </c>
      <c r="AL119" s="924"/>
      <c r="AM119" s="924"/>
      <c r="AN119" s="924"/>
      <c r="AO119" s="925"/>
      <c r="AP119" s="927" t="s">
        <v>466</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468</v>
      </c>
      <c r="BP119" s="1038"/>
      <c r="BQ119" s="1029">
        <v>12657846</v>
      </c>
      <c r="BR119" s="1030"/>
      <c r="BS119" s="1030"/>
      <c r="BT119" s="1030"/>
      <c r="BU119" s="1030"/>
      <c r="BV119" s="1030">
        <v>13720427</v>
      </c>
      <c r="BW119" s="1030"/>
      <c r="BX119" s="1030"/>
      <c r="BY119" s="1030"/>
      <c r="BZ119" s="1030"/>
      <c r="CA119" s="1030">
        <v>15789121</v>
      </c>
      <c r="CB119" s="1030"/>
      <c r="CC119" s="1030"/>
      <c r="CD119" s="1030"/>
      <c r="CE119" s="1030"/>
      <c r="CF119" s="1031"/>
      <c r="CG119" s="1032"/>
      <c r="CH119" s="1032"/>
      <c r="CI119" s="1032"/>
      <c r="CJ119" s="1033"/>
      <c r="CK119" s="979"/>
      <c r="CL119" s="980"/>
      <c r="CM119" s="1034"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384</v>
      </c>
      <c r="DH119" s="1016"/>
      <c r="DI119" s="1016"/>
      <c r="DJ119" s="1016"/>
      <c r="DK119" s="1017"/>
      <c r="DL119" s="1015" t="s">
        <v>470</v>
      </c>
      <c r="DM119" s="1016"/>
      <c r="DN119" s="1016"/>
      <c r="DO119" s="1016"/>
      <c r="DP119" s="1017"/>
      <c r="DQ119" s="1015" t="s">
        <v>169</v>
      </c>
      <c r="DR119" s="1016"/>
      <c r="DS119" s="1016"/>
      <c r="DT119" s="1016"/>
      <c r="DU119" s="1017"/>
      <c r="DV119" s="1018" t="s">
        <v>169</v>
      </c>
      <c r="DW119" s="1019"/>
      <c r="DX119" s="1019"/>
      <c r="DY119" s="1019"/>
      <c r="DZ119" s="1020"/>
    </row>
    <row r="120" spans="1:130" s="226" customFormat="1" ht="26.25" customHeight="1" x14ac:dyDescent="0.15">
      <c r="A120" s="1091"/>
      <c r="B120" s="978"/>
      <c r="C120" s="948" t="s">
        <v>444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470</v>
      </c>
      <c r="AB120" s="991"/>
      <c r="AC120" s="991"/>
      <c r="AD120" s="991"/>
      <c r="AE120" s="992"/>
      <c r="AF120" s="993" t="s">
        <v>169</v>
      </c>
      <c r="AG120" s="991"/>
      <c r="AH120" s="991"/>
      <c r="AI120" s="991"/>
      <c r="AJ120" s="992"/>
      <c r="AK120" s="993" t="s">
        <v>384</v>
      </c>
      <c r="AL120" s="991"/>
      <c r="AM120" s="991"/>
      <c r="AN120" s="991"/>
      <c r="AO120" s="992"/>
      <c r="AP120" s="994" t="s">
        <v>169</v>
      </c>
      <c r="AQ120" s="995"/>
      <c r="AR120" s="995"/>
      <c r="AS120" s="995"/>
      <c r="AT120" s="996"/>
      <c r="AU120" s="1021" t="s">
        <v>471</v>
      </c>
      <c r="AV120" s="1022"/>
      <c r="AW120" s="1022"/>
      <c r="AX120" s="1022"/>
      <c r="AY120" s="1023"/>
      <c r="AZ120" s="972" t="s">
        <v>472</v>
      </c>
      <c r="BA120" s="921"/>
      <c r="BB120" s="921"/>
      <c r="BC120" s="921"/>
      <c r="BD120" s="921"/>
      <c r="BE120" s="921"/>
      <c r="BF120" s="921"/>
      <c r="BG120" s="921"/>
      <c r="BH120" s="921"/>
      <c r="BI120" s="921"/>
      <c r="BJ120" s="921"/>
      <c r="BK120" s="921"/>
      <c r="BL120" s="921"/>
      <c r="BM120" s="921"/>
      <c r="BN120" s="921"/>
      <c r="BO120" s="921"/>
      <c r="BP120" s="922"/>
      <c r="BQ120" s="958">
        <v>3616816</v>
      </c>
      <c r="BR120" s="959"/>
      <c r="BS120" s="959"/>
      <c r="BT120" s="959"/>
      <c r="BU120" s="959"/>
      <c r="BV120" s="959">
        <v>3890554</v>
      </c>
      <c r="BW120" s="959"/>
      <c r="BX120" s="959"/>
      <c r="BY120" s="959"/>
      <c r="BZ120" s="959"/>
      <c r="CA120" s="959">
        <v>4214324</v>
      </c>
      <c r="CB120" s="959"/>
      <c r="CC120" s="959"/>
      <c r="CD120" s="959"/>
      <c r="CE120" s="959"/>
      <c r="CF120" s="973">
        <v>100.5</v>
      </c>
      <c r="CG120" s="974"/>
      <c r="CH120" s="974"/>
      <c r="CI120" s="974"/>
      <c r="CJ120" s="974"/>
      <c r="CK120" s="1039" t="s">
        <v>473</v>
      </c>
      <c r="CL120" s="1040"/>
      <c r="CM120" s="1040"/>
      <c r="CN120" s="1040"/>
      <c r="CO120" s="1041"/>
      <c r="CP120" s="1047" t="s">
        <v>474</v>
      </c>
      <c r="CQ120" s="1048"/>
      <c r="CR120" s="1048"/>
      <c r="CS120" s="1048"/>
      <c r="CT120" s="1048"/>
      <c r="CU120" s="1048"/>
      <c r="CV120" s="1048"/>
      <c r="CW120" s="1048"/>
      <c r="CX120" s="1048"/>
      <c r="CY120" s="1048"/>
      <c r="CZ120" s="1048"/>
      <c r="DA120" s="1048"/>
      <c r="DB120" s="1048"/>
      <c r="DC120" s="1048"/>
      <c r="DD120" s="1048"/>
      <c r="DE120" s="1048"/>
      <c r="DF120" s="1049"/>
      <c r="DG120" s="958">
        <v>221483</v>
      </c>
      <c r="DH120" s="959"/>
      <c r="DI120" s="959"/>
      <c r="DJ120" s="959"/>
      <c r="DK120" s="959"/>
      <c r="DL120" s="959">
        <v>420216</v>
      </c>
      <c r="DM120" s="959"/>
      <c r="DN120" s="959"/>
      <c r="DO120" s="959"/>
      <c r="DP120" s="959"/>
      <c r="DQ120" s="959">
        <v>1264552</v>
      </c>
      <c r="DR120" s="959"/>
      <c r="DS120" s="959"/>
      <c r="DT120" s="959"/>
      <c r="DU120" s="959"/>
      <c r="DV120" s="960">
        <v>30.2</v>
      </c>
      <c r="DW120" s="960"/>
      <c r="DX120" s="960"/>
      <c r="DY120" s="960"/>
      <c r="DZ120" s="961"/>
    </row>
    <row r="121" spans="1:130" s="226" customFormat="1" ht="26.25" customHeight="1" x14ac:dyDescent="0.15">
      <c r="A121" s="1091"/>
      <c r="B121" s="978"/>
      <c r="C121" s="999" t="s">
        <v>475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169</v>
      </c>
      <c r="AB121" s="991"/>
      <c r="AC121" s="991"/>
      <c r="AD121" s="991"/>
      <c r="AE121" s="992"/>
      <c r="AF121" s="993" t="s">
        <v>169</v>
      </c>
      <c r="AG121" s="991"/>
      <c r="AH121" s="991"/>
      <c r="AI121" s="991"/>
      <c r="AJ121" s="992"/>
      <c r="AK121" s="993" t="s">
        <v>470</v>
      </c>
      <c r="AL121" s="991"/>
      <c r="AM121" s="991"/>
      <c r="AN121" s="991"/>
      <c r="AO121" s="992"/>
      <c r="AP121" s="994" t="s">
        <v>384</v>
      </c>
      <c r="AQ121" s="995"/>
      <c r="AR121" s="995"/>
      <c r="AS121" s="995"/>
      <c r="AT121" s="996"/>
      <c r="AU121" s="1024"/>
      <c r="AV121" s="1025"/>
      <c r="AW121" s="1025"/>
      <c r="AX121" s="1025"/>
      <c r="AY121" s="1026"/>
      <c r="AZ121" s="981" t="s">
        <v>476</v>
      </c>
      <c r="BA121" s="982"/>
      <c r="BB121" s="982"/>
      <c r="BC121" s="982"/>
      <c r="BD121" s="982"/>
      <c r="BE121" s="982"/>
      <c r="BF121" s="982"/>
      <c r="BG121" s="982"/>
      <c r="BH121" s="982"/>
      <c r="BI121" s="982"/>
      <c r="BJ121" s="982"/>
      <c r="BK121" s="982"/>
      <c r="BL121" s="982"/>
      <c r="BM121" s="982"/>
      <c r="BN121" s="982"/>
      <c r="BO121" s="982"/>
      <c r="BP121" s="983"/>
      <c r="BQ121" s="951">
        <v>11657</v>
      </c>
      <c r="BR121" s="952"/>
      <c r="BS121" s="952"/>
      <c r="BT121" s="952"/>
      <c r="BU121" s="952"/>
      <c r="BV121" s="952">
        <v>5593</v>
      </c>
      <c r="BW121" s="952"/>
      <c r="BX121" s="952"/>
      <c r="BY121" s="952"/>
      <c r="BZ121" s="952"/>
      <c r="CA121" s="952">
        <v>2665</v>
      </c>
      <c r="CB121" s="952"/>
      <c r="CC121" s="952"/>
      <c r="CD121" s="952"/>
      <c r="CE121" s="952"/>
      <c r="CF121" s="946">
        <v>0.1</v>
      </c>
      <c r="CG121" s="947"/>
      <c r="CH121" s="947"/>
      <c r="CI121" s="947"/>
      <c r="CJ121" s="947"/>
      <c r="CK121" s="1042"/>
      <c r="CL121" s="1043"/>
      <c r="CM121" s="1043"/>
      <c r="CN121" s="1043"/>
      <c r="CO121" s="1044"/>
      <c r="CP121" s="1052" t="s">
        <v>477</v>
      </c>
      <c r="CQ121" s="1053"/>
      <c r="CR121" s="1053"/>
      <c r="CS121" s="1053"/>
      <c r="CT121" s="1053"/>
      <c r="CU121" s="1053"/>
      <c r="CV121" s="1053"/>
      <c r="CW121" s="1053"/>
      <c r="CX121" s="1053"/>
      <c r="CY121" s="1053"/>
      <c r="CZ121" s="1053"/>
      <c r="DA121" s="1053"/>
      <c r="DB121" s="1053"/>
      <c r="DC121" s="1053"/>
      <c r="DD121" s="1053"/>
      <c r="DE121" s="1053"/>
      <c r="DF121" s="1054"/>
      <c r="DG121" s="951">
        <v>38912</v>
      </c>
      <c r="DH121" s="952"/>
      <c r="DI121" s="952"/>
      <c r="DJ121" s="952"/>
      <c r="DK121" s="952"/>
      <c r="DL121" s="952">
        <v>332282</v>
      </c>
      <c r="DM121" s="952"/>
      <c r="DN121" s="952"/>
      <c r="DO121" s="952"/>
      <c r="DP121" s="952"/>
      <c r="DQ121" s="952">
        <v>684229</v>
      </c>
      <c r="DR121" s="952"/>
      <c r="DS121" s="952"/>
      <c r="DT121" s="952"/>
      <c r="DU121" s="952"/>
      <c r="DV121" s="953">
        <v>16.3</v>
      </c>
      <c r="DW121" s="953"/>
      <c r="DX121" s="953"/>
      <c r="DY121" s="953"/>
      <c r="DZ121" s="954"/>
    </row>
    <row r="122" spans="1:130" s="226" customFormat="1" ht="26.25" customHeight="1" x14ac:dyDescent="0.15">
      <c r="A122" s="1091"/>
      <c r="B122" s="978"/>
      <c r="C122" s="948" t="s">
        <v>454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169</v>
      </c>
      <c r="AB122" s="991"/>
      <c r="AC122" s="991"/>
      <c r="AD122" s="991"/>
      <c r="AE122" s="992"/>
      <c r="AF122" s="993" t="s">
        <v>169</v>
      </c>
      <c r="AG122" s="991"/>
      <c r="AH122" s="991"/>
      <c r="AI122" s="991"/>
      <c r="AJ122" s="992"/>
      <c r="AK122" s="993" t="s">
        <v>466</v>
      </c>
      <c r="AL122" s="991"/>
      <c r="AM122" s="991"/>
      <c r="AN122" s="991"/>
      <c r="AO122" s="992"/>
      <c r="AP122" s="994" t="s">
        <v>169</v>
      </c>
      <c r="AQ122" s="995"/>
      <c r="AR122" s="995"/>
      <c r="AS122" s="995"/>
      <c r="AT122" s="996"/>
      <c r="AU122" s="1024"/>
      <c r="AV122" s="1025"/>
      <c r="AW122" s="1025"/>
      <c r="AX122" s="1025"/>
      <c r="AY122" s="1026"/>
      <c r="AZ122" s="1006" t="s">
        <v>478</v>
      </c>
      <c r="BA122" s="997"/>
      <c r="BB122" s="997"/>
      <c r="BC122" s="997"/>
      <c r="BD122" s="997"/>
      <c r="BE122" s="997"/>
      <c r="BF122" s="997"/>
      <c r="BG122" s="997"/>
      <c r="BH122" s="997"/>
      <c r="BI122" s="997"/>
      <c r="BJ122" s="997"/>
      <c r="BK122" s="997"/>
      <c r="BL122" s="997"/>
      <c r="BM122" s="997"/>
      <c r="BN122" s="997"/>
      <c r="BO122" s="997"/>
      <c r="BP122" s="998"/>
      <c r="BQ122" s="1029">
        <v>7660539</v>
      </c>
      <c r="BR122" s="1030"/>
      <c r="BS122" s="1030"/>
      <c r="BT122" s="1030"/>
      <c r="BU122" s="1030"/>
      <c r="BV122" s="1030">
        <v>8363456</v>
      </c>
      <c r="BW122" s="1030"/>
      <c r="BX122" s="1030"/>
      <c r="BY122" s="1030"/>
      <c r="BZ122" s="1030"/>
      <c r="CA122" s="1030">
        <v>9446703</v>
      </c>
      <c r="CB122" s="1030"/>
      <c r="CC122" s="1030"/>
      <c r="CD122" s="1030"/>
      <c r="CE122" s="1030"/>
      <c r="CF122" s="1050">
        <v>225.3</v>
      </c>
      <c r="CG122" s="1051"/>
      <c r="CH122" s="1051"/>
      <c r="CI122" s="1051"/>
      <c r="CJ122" s="1051"/>
      <c r="CK122" s="1042"/>
      <c r="CL122" s="1043"/>
      <c r="CM122" s="1043"/>
      <c r="CN122" s="1043"/>
      <c r="CO122" s="1044"/>
      <c r="CP122" s="1052" t="s">
        <v>479</v>
      </c>
      <c r="CQ122" s="1053"/>
      <c r="CR122" s="1053"/>
      <c r="CS122" s="1053"/>
      <c r="CT122" s="1053"/>
      <c r="CU122" s="1053"/>
      <c r="CV122" s="1053"/>
      <c r="CW122" s="1053"/>
      <c r="CX122" s="1053"/>
      <c r="CY122" s="1053"/>
      <c r="CZ122" s="1053"/>
      <c r="DA122" s="1053"/>
      <c r="DB122" s="1053"/>
      <c r="DC122" s="1053"/>
      <c r="DD122" s="1053"/>
      <c r="DE122" s="1053"/>
      <c r="DF122" s="1054"/>
      <c r="DG122" s="951">
        <v>170951</v>
      </c>
      <c r="DH122" s="952"/>
      <c r="DI122" s="952"/>
      <c r="DJ122" s="952"/>
      <c r="DK122" s="952"/>
      <c r="DL122" s="952">
        <v>156119</v>
      </c>
      <c r="DM122" s="952"/>
      <c r="DN122" s="952"/>
      <c r="DO122" s="952"/>
      <c r="DP122" s="952"/>
      <c r="DQ122" s="952">
        <v>140867</v>
      </c>
      <c r="DR122" s="952"/>
      <c r="DS122" s="952"/>
      <c r="DT122" s="952"/>
      <c r="DU122" s="952"/>
      <c r="DV122" s="953">
        <v>3.4</v>
      </c>
      <c r="DW122" s="953"/>
      <c r="DX122" s="953"/>
      <c r="DY122" s="953"/>
      <c r="DZ122" s="954"/>
    </row>
    <row r="123" spans="1:130" s="226" customFormat="1" ht="26.25" customHeight="1" x14ac:dyDescent="0.15">
      <c r="A123" s="1091"/>
      <c r="B123" s="978"/>
      <c r="C123" s="948" t="s">
        <v>460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169</v>
      </c>
      <c r="AB123" s="991"/>
      <c r="AC123" s="991"/>
      <c r="AD123" s="991"/>
      <c r="AE123" s="992"/>
      <c r="AF123" s="993" t="s">
        <v>169</v>
      </c>
      <c r="AG123" s="991"/>
      <c r="AH123" s="991"/>
      <c r="AI123" s="991"/>
      <c r="AJ123" s="992"/>
      <c r="AK123" s="993" t="s">
        <v>169</v>
      </c>
      <c r="AL123" s="991"/>
      <c r="AM123" s="991"/>
      <c r="AN123" s="991"/>
      <c r="AO123" s="992"/>
      <c r="AP123" s="994" t="s">
        <v>169</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480</v>
      </c>
      <c r="BP123" s="1038"/>
      <c r="BQ123" s="1097">
        <v>11289012</v>
      </c>
      <c r="BR123" s="1098"/>
      <c r="BS123" s="1098"/>
      <c r="BT123" s="1098"/>
      <c r="BU123" s="1098"/>
      <c r="BV123" s="1098">
        <v>12259603</v>
      </c>
      <c r="BW123" s="1098"/>
      <c r="BX123" s="1098"/>
      <c r="BY123" s="1098"/>
      <c r="BZ123" s="1098"/>
      <c r="CA123" s="1098">
        <v>13663692</v>
      </c>
      <c r="CB123" s="1098"/>
      <c r="CC123" s="1098"/>
      <c r="CD123" s="1098"/>
      <c r="CE123" s="1098"/>
      <c r="CF123" s="1031"/>
      <c r="CG123" s="1032"/>
      <c r="CH123" s="1032"/>
      <c r="CI123" s="1032"/>
      <c r="CJ123" s="1033"/>
      <c r="CK123" s="1042"/>
      <c r="CL123" s="1043"/>
      <c r="CM123" s="1043"/>
      <c r="CN123" s="1043"/>
      <c r="CO123" s="1044"/>
      <c r="CP123" s="1052" t="s">
        <v>481</v>
      </c>
      <c r="CQ123" s="1053"/>
      <c r="CR123" s="1053"/>
      <c r="CS123" s="1053"/>
      <c r="CT123" s="1053"/>
      <c r="CU123" s="1053"/>
      <c r="CV123" s="1053"/>
      <c r="CW123" s="1053"/>
      <c r="CX123" s="1053"/>
      <c r="CY123" s="1053"/>
      <c r="CZ123" s="1053"/>
      <c r="DA123" s="1053"/>
      <c r="DB123" s="1053"/>
      <c r="DC123" s="1053"/>
      <c r="DD123" s="1053"/>
      <c r="DE123" s="1053"/>
      <c r="DF123" s="1054"/>
      <c r="DG123" s="990">
        <v>8262</v>
      </c>
      <c r="DH123" s="991"/>
      <c r="DI123" s="991"/>
      <c r="DJ123" s="991"/>
      <c r="DK123" s="992"/>
      <c r="DL123" s="993">
        <v>9851</v>
      </c>
      <c r="DM123" s="991"/>
      <c r="DN123" s="991"/>
      <c r="DO123" s="991"/>
      <c r="DP123" s="992"/>
      <c r="DQ123" s="993">
        <v>7704</v>
      </c>
      <c r="DR123" s="991"/>
      <c r="DS123" s="991"/>
      <c r="DT123" s="991"/>
      <c r="DU123" s="992"/>
      <c r="DV123" s="994">
        <v>0.2</v>
      </c>
      <c r="DW123" s="995"/>
      <c r="DX123" s="995"/>
      <c r="DY123" s="995"/>
      <c r="DZ123" s="996"/>
    </row>
    <row r="124" spans="1:130" s="226" customFormat="1" ht="26.25" customHeight="1" thickBot="1" x14ac:dyDescent="0.2">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384</v>
      </c>
      <c r="AB124" s="991"/>
      <c r="AC124" s="991"/>
      <c r="AD124" s="991"/>
      <c r="AE124" s="992"/>
      <c r="AF124" s="993">
        <v>104905</v>
      </c>
      <c r="AG124" s="991"/>
      <c r="AH124" s="991"/>
      <c r="AI124" s="991"/>
      <c r="AJ124" s="992"/>
      <c r="AK124" s="993" t="s">
        <v>169</v>
      </c>
      <c r="AL124" s="991"/>
      <c r="AM124" s="991"/>
      <c r="AN124" s="991"/>
      <c r="AO124" s="992"/>
      <c r="AP124" s="994" t="s">
        <v>169</v>
      </c>
      <c r="AQ124" s="995"/>
      <c r="AR124" s="995"/>
      <c r="AS124" s="995"/>
      <c r="AT124" s="996"/>
      <c r="AU124" s="1093" t="s">
        <v>482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32.1</v>
      </c>
      <c r="BR124" s="1060"/>
      <c r="BS124" s="1060"/>
      <c r="BT124" s="1060"/>
      <c r="BU124" s="1060"/>
      <c r="BV124" s="1060">
        <v>34.4</v>
      </c>
      <c r="BW124" s="1060"/>
      <c r="BX124" s="1060"/>
      <c r="BY124" s="1060"/>
      <c r="BZ124" s="1060"/>
      <c r="CA124" s="1060">
        <v>50.6</v>
      </c>
      <c r="CB124" s="1060"/>
      <c r="CC124" s="1060"/>
      <c r="CD124" s="1060"/>
      <c r="CE124" s="1060"/>
      <c r="CF124" s="1061"/>
      <c r="CG124" s="1062"/>
      <c r="CH124" s="1062"/>
      <c r="CI124" s="1062"/>
      <c r="CJ124" s="1063"/>
      <c r="CK124" s="1045"/>
      <c r="CL124" s="1045"/>
      <c r="CM124" s="1045"/>
      <c r="CN124" s="1045"/>
      <c r="CO124" s="1046"/>
      <c r="CP124" s="1052" t="s">
        <v>483</v>
      </c>
      <c r="CQ124" s="1053"/>
      <c r="CR124" s="1053"/>
      <c r="CS124" s="1053"/>
      <c r="CT124" s="1053"/>
      <c r="CU124" s="1053"/>
      <c r="CV124" s="1053"/>
      <c r="CW124" s="1053"/>
      <c r="CX124" s="1053"/>
      <c r="CY124" s="1053"/>
      <c r="CZ124" s="1053"/>
      <c r="DA124" s="1053"/>
      <c r="DB124" s="1053"/>
      <c r="DC124" s="1053"/>
      <c r="DD124" s="1053"/>
      <c r="DE124" s="1053"/>
      <c r="DF124" s="1054"/>
      <c r="DG124" s="1037">
        <v>92702</v>
      </c>
      <c r="DH124" s="1016"/>
      <c r="DI124" s="1016"/>
      <c r="DJ124" s="1016"/>
      <c r="DK124" s="1017"/>
      <c r="DL124" s="1015">
        <v>183920</v>
      </c>
      <c r="DM124" s="1016"/>
      <c r="DN124" s="1016"/>
      <c r="DO124" s="1016"/>
      <c r="DP124" s="1017"/>
      <c r="DQ124" s="1015" t="s">
        <v>169</v>
      </c>
      <c r="DR124" s="1016"/>
      <c r="DS124" s="1016"/>
      <c r="DT124" s="1016"/>
      <c r="DU124" s="1017"/>
      <c r="DV124" s="1018" t="s">
        <v>169</v>
      </c>
      <c r="DW124" s="1019"/>
      <c r="DX124" s="1019"/>
      <c r="DY124" s="1019"/>
      <c r="DZ124" s="1020"/>
    </row>
    <row r="125" spans="1:130" s="226" customFormat="1" ht="26.25" customHeight="1" x14ac:dyDescent="0.15">
      <c r="A125" s="1091"/>
      <c r="B125" s="978"/>
      <c r="C125" s="948" t="s">
        <v>467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169</v>
      </c>
      <c r="AB125" s="991"/>
      <c r="AC125" s="991"/>
      <c r="AD125" s="991"/>
      <c r="AE125" s="992"/>
      <c r="AF125" s="993" t="s">
        <v>463</v>
      </c>
      <c r="AG125" s="991"/>
      <c r="AH125" s="991"/>
      <c r="AI125" s="991"/>
      <c r="AJ125" s="992"/>
      <c r="AK125" s="993" t="s">
        <v>169</v>
      </c>
      <c r="AL125" s="991"/>
      <c r="AM125" s="991"/>
      <c r="AN125" s="991"/>
      <c r="AO125" s="992"/>
      <c r="AP125" s="994" t="s">
        <v>169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169</v>
      </c>
      <c r="DH125" s="959"/>
      <c r="DI125" s="959"/>
      <c r="DJ125" s="959"/>
      <c r="DK125" s="959"/>
      <c r="DL125" s="959" t="s">
        <v>169</v>
      </c>
      <c r="DM125" s="959"/>
      <c r="DN125" s="959"/>
      <c r="DO125" s="959"/>
      <c r="DP125" s="959"/>
      <c r="DQ125" s="959" t="s">
        <v>169</v>
      </c>
      <c r="DR125" s="959"/>
      <c r="DS125" s="959"/>
      <c r="DT125" s="959"/>
      <c r="DU125" s="959"/>
      <c r="DV125" s="960" t="s">
        <v>169</v>
      </c>
      <c r="DW125" s="960"/>
      <c r="DX125" s="960"/>
      <c r="DY125" s="960"/>
      <c r="DZ125" s="961"/>
    </row>
    <row r="126" spans="1:130" s="226" customFormat="1" ht="26.25" customHeight="1" thickBot="1" x14ac:dyDescent="0.2">
      <c r="A126" s="1091"/>
      <c r="B126" s="978"/>
      <c r="C126" s="948" t="s">
        <v>469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169</v>
      </c>
      <c r="AB126" s="991"/>
      <c r="AC126" s="991"/>
      <c r="AD126" s="991"/>
      <c r="AE126" s="992"/>
      <c r="AF126" s="993" t="s">
        <v>169</v>
      </c>
      <c r="AG126" s="991"/>
      <c r="AH126" s="991"/>
      <c r="AI126" s="991"/>
      <c r="AJ126" s="992"/>
      <c r="AK126" s="993" t="s">
        <v>169</v>
      </c>
      <c r="AL126" s="991"/>
      <c r="AM126" s="991"/>
      <c r="AN126" s="991"/>
      <c r="AO126" s="992"/>
      <c r="AP126" s="994" t="s">
        <v>169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169</v>
      </c>
      <c r="DH126" s="952"/>
      <c r="DI126" s="952"/>
      <c r="DJ126" s="952"/>
      <c r="DK126" s="952"/>
      <c r="DL126" s="952" t="s">
        <v>169</v>
      </c>
      <c r="DM126" s="952"/>
      <c r="DN126" s="952"/>
      <c r="DO126" s="952"/>
      <c r="DP126" s="952"/>
      <c r="DQ126" s="952" t="s">
        <v>169</v>
      </c>
      <c r="DR126" s="952"/>
      <c r="DS126" s="952"/>
      <c r="DT126" s="952"/>
      <c r="DU126" s="952"/>
      <c r="DV126" s="953" t="s">
        <v>169</v>
      </c>
      <c r="DW126" s="953"/>
      <c r="DX126" s="953"/>
      <c r="DY126" s="953"/>
      <c r="DZ126" s="954"/>
    </row>
    <row r="127" spans="1:130" s="226" customFormat="1" ht="26.25" customHeight="1" x14ac:dyDescent="0.15">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169</v>
      </c>
      <c r="AB127" s="991"/>
      <c r="AC127" s="991"/>
      <c r="AD127" s="991"/>
      <c r="AE127" s="992"/>
      <c r="AF127" s="993" t="s">
        <v>169</v>
      </c>
      <c r="AG127" s="991"/>
      <c r="AH127" s="991"/>
      <c r="AI127" s="991"/>
      <c r="AJ127" s="992"/>
      <c r="AK127" s="993" t="s">
        <v>169</v>
      </c>
      <c r="AL127" s="991"/>
      <c r="AM127" s="991"/>
      <c r="AN127" s="991"/>
      <c r="AO127" s="992"/>
      <c r="AP127" s="994" t="s">
        <v>169</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169</v>
      </c>
      <c r="DH127" s="952"/>
      <c r="DI127" s="952"/>
      <c r="DJ127" s="952"/>
      <c r="DK127" s="952"/>
      <c r="DL127" s="952" t="s">
        <v>169</v>
      </c>
      <c r="DM127" s="952"/>
      <c r="DN127" s="952"/>
      <c r="DO127" s="952"/>
      <c r="DP127" s="952"/>
      <c r="DQ127" s="952" t="s">
        <v>169</v>
      </c>
      <c r="DR127" s="952"/>
      <c r="DS127" s="952"/>
      <c r="DT127" s="952"/>
      <c r="DU127" s="952"/>
      <c r="DV127" s="953" t="s">
        <v>169</v>
      </c>
      <c r="DW127" s="953"/>
      <c r="DX127" s="953"/>
      <c r="DY127" s="953"/>
      <c r="DZ127" s="954"/>
    </row>
    <row r="128" spans="1:130" s="226" customFormat="1" ht="26.25" customHeight="1" thickBot="1" x14ac:dyDescent="0.2">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9439</v>
      </c>
      <c r="AB128" s="1080"/>
      <c r="AC128" s="1080"/>
      <c r="AD128" s="1080"/>
      <c r="AE128" s="1081"/>
      <c r="AF128" s="1082">
        <v>10502</v>
      </c>
      <c r="AG128" s="1080"/>
      <c r="AH128" s="1080"/>
      <c r="AI128" s="1080"/>
      <c r="AJ128" s="1081"/>
      <c r="AK128" s="1082">
        <v>2210</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169</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169</v>
      </c>
      <c r="DH128" s="1072"/>
      <c r="DI128" s="1072"/>
      <c r="DJ128" s="1072"/>
      <c r="DK128" s="1072"/>
      <c r="DL128" s="1072" t="s">
        <v>169</v>
      </c>
      <c r="DM128" s="1072"/>
      <c r="DN128" s="1072"/>
      <c r="DO128" s="1072"/>
      <c r="DP128" s="1072"/>
      <c r="DQ128" s="1072" t="s">
        <v>169</v>
      </c>
      <c r="DR128" s="1072"/>
      <c r="DS128" s="1072"/>
      <c r="DT128" s="1072"/>
      <c r="DU128" s="1072"/>
      <c r="DV128" s="1073" t="s">
        <v>169</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4841303</v>
      </c>
      <c r="AB129" s="991"/>
      <c r="AC129" s="991"/>
      <c r="AD129" s="991"/>
      <c r="AE129" s="992"/>
      <c r="AF129" s="993">
        <v>4820698</v>
      </c>
      <c r="AG129" s="991"/>
      <c r="AH129" s="991"/>
      <c r="AI129" s="991"/>
      <c r="AJ129" s="992"/>
      <c r="AK129" s="993">
        <v>4790821</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169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500</v>
      </c>
      <c r="X130" s="1106"/>
      <c r="Y130" s="1106"/>
      <c r="Z130" s="1107"/>
      <c r="AA130" s="990">
        <v>578966</v>
      </c>
      <c r="AB130" s="991"/>
      <c r="AC130" s="991"/>
      <c r="AD130" s="991"/>
      <c r="AE130" s="992"/>
      <c r="AF130" s="993">
        <v>584484</v>
      </c>
      <c r="AG130" s="991"/>
      <c r="AH130" s="991"/>
      <c r="AI130" s="991"/>
      <c r="AJ130" s="992"/>
      <c r="AK130" s="993">
        <v>598514</v>
      </c>
      <c r="AL130" s="991"/>
      <c r="AM130" s="991"/>
      <c r="AN130" s="991"/>
      <c r="AO130" s="992"/>
      <c r="AP130" s="1108"/>
      <c r="AQ130" s="1109"/>
      <c r="AR130" s="1109"/>
      <c r="AS130" s="1109"/>
      <c r="AT130" s="1110"/>
      <c r="AU130" s="264"/>
      <c r="AV130" s="264"/>
      <c r="AW130" s="264"/>
      <c r="AX130" s="1099" t="s">
        <v>501</v>
      </c>
      <c r="AY130" s="982"/>
      <c r="AZ130" s="982"/>
      <c r="BA130" s="982"/>
      <c r="BB130" s="982"/>
      <c r="BC130" s="982"/>
      <c r="BD130" s="982"/>
      <c r="BE130" s="983"/>
      <c r="BF130" s="1136">
        <v>5.5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37">
        <v>4262337</v>
      </c>
      <c r="AB131" s="1016"/>
      <c r="AC131" s="1016"/>
      <c r="AD131" s="1016"/>
      <c r="AE131" s="1017"/>
      <c r="AF131" s="1015">
        <v>4236214</v>
      </c>
      <c r="AG131" s="1016"/>
      <c r="AH131" s="1016"/>
      <c r="AI131" s="1016"/>
      <c r="AJ131" s="1017"/>
      <c r="AK131" s="1015">
        <v>4192307</v>
      </c>
      <c r="AL131" s="1016"/>
      <c r="AM131" s="1016"/>
      <c r="AN131" s="1016"/>
      <c r="AO131" s="1017"/>
      <c r="AP131" s="1146"/>
      <c r="AQ131" s="1147"/>
      <c r="AR131" s="1147"/>
      <c r="AS131" s="1147"/>
      <c r="AT131" s="1148"/>
      <c r="AU131" s="264"/>
      <c r="AV131" s="264"/>
      <c r="AW131" s="264"/>
      <c r="AX131" s="1118" t="s">
        <v>503</v>
      </c>
      <c r="AY131" s="1069"/>
      <c r="AZ131" s="1069"/>
      <c r="BA131" s="1069"/>
      <c r="BB131" s="1069"/>
      <c r="BC131" s="1069"/>
      <c r="BD131" s="1069"/>
      <c r="BE131" s="1070"/>
      <c r="BF131" s="1119">
        <v>50.6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505</v>
      </c>
      <c r="W132" s="1129"/>
      <c r="X132" s="1129"/>
      <c r="Y132" s="1129"/>
      <c r="Z132" s="1130"/>
      <c r="AA132" s="1131">
        <v>4.3102879950000004</v>
      </c>
      <c r="AB132" s="1132"/>
      <c r="AC132" s="1132"/>
      <c r="AD132" s="1132"/>
      <c r="AE132" s="1133"/>
      <c r="AF132" s="1134">
        <v>6.8730710960000003</v>
      </c>
      <c r="AG132" s="1132"/>
      <c r="AH132" s="1132"/>
      <c r="AI132" s="1132"/>
      <c r="AJ132" s="1133"/>
      <c r="AK132" s="1134">
        <v>5.503542446</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506</v>
      </c>
      <c r="W133" s="1112"/>
      <c r="X133" s="1112"/>
      <c r="Y133" s="1112"/>
      <c r="Z133" s="1113"/>
      <c r="AA133" s="1114">
        <v>4.3</v>
      </c>
      <c r="AB133" s="1115"/>
      <c r="AC133" s="1115"/>
      <c r="AD133" s="1115"/>
      <c r="AE133" s="1116"/>
      <c r="AF133" s="1114">
        <v>5.2</v>
      </c>
      <c r="AG133" s="1115"/>
      <c r="AH133" s="1115"/>
      <c r="AI133" s="1115"/>
      <c r="AJ133" s="1116"/>
      <c r="AK133" s="1114">
        <v>5.5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KZFoScW7iwFrWdwUHxDvV6ncHiMPIyrUcEAe8jDGhun1oCG2NfS2CLjahfKS4Ntri9lvw6uzm665HVi2vC4vA==" saltValue="A8vJDbU+MGVYldGw0AIm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qynPQYpiw9+prT8JnJvvU25dSRK7fUVSsytZeJVR09qRhLE3xeN/7QGQtH7TmR9SMNGGME8Cs+sar13CdXKAQ==" saltValue="alkcxQPWNLVZE0hes9N/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g3DIG8xdtRxwhNlZc1/+w351MH0hLZq66GaF5E9o4vRh/OxaadgI3bD7IAxdCTChMAO51d5v1BOKt0nuIgUOQ==" saltValue="SZXh6Ds45BoZkw03FGU2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election activeCell="AK35" sqref="AK35:AN35"/>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515</v>
      </c>
      <c r="AL9" s="1155"/>
      <c r="AM9" s="1155"/>
      <c r="AN9" s="1156"/>
      <c r="AO9" s="292">
        <v>1422205</v>
      </c>
      <c r="AP9" s="292">
        <v>91360</v>
      </c>
      <c r="AQ9" s="293">
        <v>79889</v>
      </c>
      <c r="AR9" s="294">
        <v>14.4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516</v>
      </c>
      <c r="AL10" s="1155"/>
      <c r="AM10" s="1155"/>
      <c r="AN10" s="1156"/>
      <c r="AO10" s="295">
        <v>266430</v>
      </c>
      <c r="AP10" s="295">
        <v>17115</v>
      </c>
      <c r="AQ10" s="296">
        <v>8108</v>
      </c>
      <c r="AR10" s="297">
        <v>111.1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517</v>
      </c>
      <c r="AL11" s="1155"/>
      <c r="AM11" s="1155"/>
      <c r="AN11" s="1156"/>
      <c r="AO11" s="295">
        <v>54217</v>
      </c>
      <c r="AP11" s="295">
        <v>3483</v>
      </c>
      <c r="AQ11" s="296">
        <v>12080</v>
      </c>
      <c r="AR11" s="297">
        <v>-71.2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518</v>
      </c>
      <c r="AL12" s="1155"/>
      <c r="AM12" s="1155"/>
      <c r="AN12" s="1156"/>
      <c r="AO12" s="295">
        <v>159421</v>
      </c>
      <c r="AP12" s="295">
        <v>10241</v>
      </c>
      <c r="AQ12" s="296">
        <v>646</v>
      </c>
      <c r="AR12" s="297">
        <v>1485.3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520</v>
      </c>
      <c r="AP13" s="295" t="s">
        <v>520</v>
      </c>
      <c r="AQ13" s="296">
        <v>5</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521</v>
      </c>
      <c r="AL14" s="1155"/>
      <c r="AM14" s="1155"/>
      <c r="AN14" s="1156"/>
      <c r="AO14" s="295">
        <v>78634</v>
      </c>
      <c r="AP14" s="295">
        <v>5051</v>
      </c>
      <c r="AQ14" s="296">
        <v>3864</v>
      </c>
      <c r="AR14" s="297">
        <v>30.7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522</v>
      </c>
      <c r="AL15" s="1155"/>
      <c r="AM15" s="1155"/>
      <c r="AN15" s="1156"/>
      <c r="AO15" s="295">
        <v>30164</v>
      </c>
      <c r="AP15" s="295">
        <v>1938</v>
      </c>
      <c r="AQ15" s="296">
        <v>1710</v>
      </c>
      <c r="AR15" s="297">
        <v>13.3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523</v>
      </c>
      <c r="AL16" s="1158"/>
      <c r="AM16" s="1158"/>
      <c r="AN16" s="1159"/>
      <c r="AO16" s="295">
        <v>-189892</v>
      </c>
      <c r="AP16" s="295">
        <v>-12198</v>
      </c>
      <c r="AQ16" s="296">
        <v>-7653</v>
      </c>
      <c r="AR16" s="297">
        <v>59.4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1821179</v>
      </c>
      <c r="AP17" s="295">
        <v>116990</v>
      </c>
      <c r="AQ17" s="296">
        <v>98649</v>
      </c>
      <c r="AR17" s="297">
        <v>18.600000000000001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528</v>
      </c>
      <c r="AL21" s="1150"/>
      <c r="AM21" s="1150"/>
      <c r="AN21" s="1151"/>
      <c r="AO21" s="307">
        <v>11.76</v>
      </c>
      <c r="AP21" s="308">
        <v>9.08</v>
      </c>
      <c r="AQ21" s="309">
        <v>2.68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529</v>
      </c>
      <c r="AL22" s="1150"/>
      <c r="AM22" s="1150"/>
      <c r="AN22" s="1151"/>
      <c r="AO22" s="312">
        <v>99.4</v>
      </c>
      <c r="AP22" s="313">
        <v>97.3</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534</v>
      </c>
      <c r="AL32" s="1166"/>
      <c r="AM32" s="1166"/>
      <c r="AN32" s="1167"/>
      <c r="AO32" s="322">
        <v>779093</v>
      </c>
      <c r="AP32" s="322">
        <v>50048</v>
      </c>
      <c r="AQ32" s="323">
        <v>48423</v>
      </c>
      <c r="AR32" s="324">
        <v>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535</v>
      </c>
      <c r="AL33" s="1166"/>
      <c r="AM33" s="1166"/>
      <c r="AN33" s="1167"/>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536</v>
      </c>
      <c r="AL34" s="1166"/>
      <c r="AM34" s="1166"/>
      <c r="AN34" s="1167"/>
      <c r="AO34" s="322" t="s">
        <v>520</v>
      </c>
      <c r="AP34" s="322" t="s">
        <v>520</v>
      </c>
      <c r="AQ34" s="323">
        <v>13</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537</v>
      </c>
      <c r="AL35" s="1166"/>
      <c r="AM35" s="1166"/>
      <c r="AN35" s="1167"/>
      <c r="AO35" s="322">
        <v>52339</v>
      </c>
      <c r="AP35" s="322">
        <v>3362</v>
      </c>
      <c r="AQ35" s="323">
        <v>14651</v>
      </c>
      <c r="AR35" s="324">
        <v>-77.099999999999994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538</v>
      </c>
      <c r="AL36" s="1166"/>
      <c r="AM36" s="1166"/>
      <c r="AN36" s="1167"/>
      <c r="AO36" s="322" t="s">
        <v>520</v>
      </c>
      <c r="AP36" s="322" t="s">
        <v>520</v>
      </c>
      <c r="AQ36" s="323">
        <v>3601</v>
      </c>
      <c r="AR36" s="324" t="s">
        <v>520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539</v>
      </c>
      <c r="AL37" s="1166"/>
      <c r="AM37" s="1166"/>
      <c r="AN37" s="1167"/>
      <c r="AO37" s="322" t="s">
        <v>520</v>
      </c>
      <c r="AP37" s="322" t="s">
        <v>520</v>
      </c>
      <c r="AQ37" s="323">
        <v>938</v>
      </c>
      <c r="AR37" s="324" t="s">
        <v>520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540</v>
      </c>
      <c r="AL38" s="1169"/>
      <c r="AM38" s="1169"/>
      <c r="AN38" s="1170"/>
      <c r="AO38" s="325">
        <v>17</v>
      </c>
      <c r="AP38" s="325">
        <v>1</v>
      </c>
      <c r="AQ38" s="326">
        <v>4</v>
      </c>
      <c r="AR38" s="314">
        <v>-75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541</v>
      </c>
      <c r="AL39" s="1169"/>
      <c r="AM39" s="1169"/>
      <c r="AN39" s="1170"/>
      <c r="AO39" s="322">
        <v>-2210</v>
      </c>
      <c r="AP39" s="322">
        <v>-142</v>
      </c>
      <c r="AQ39" s="323">
        <v>-3765</v>
      </c>
      <c r="AR39" s="324">
        <v>-96.2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542</v>
      </c>
      <c r="AL40" s="1166"/>
      <c r="AM40" s="1166"/>
      <c r="AN40" s="1167"/>
      <c r="AO40" s="322">
        <v>-598514</v>
      </c>
      <c r="AP40" s="322">
        <v>-38448</v>
      </c>
      <c r="AQ40" s="323">
        <v>-44033</v>
      </c>
      <c r="AR40" s="324">
        <v>-12.7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230725</v>
      </c>
      <c r="AP41" s="322">
        <v>14821</v>
      </c>
      <c r="AQ41" s="323">
        <v>19832</v>
      </c>
      <c r="AR41" s="324">
        <v>-25.3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510</v>
      </c>
      <c r="AN49" s="1162" t="s">
        <v>546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2246380</v>
      </c>
      <c r="AN51" s="344">
        <v>133237</v>
      </c>
      <c r="AO51" s="345">
        <v>212.3</v>
      </c>
      <c r="AP51" s="346">
        <v>74444</v>
      </c>
      <c r="AQ51" s="347">
        <v>6.6</v>
      </c>
      <c r="AR51" s="348">
        <v>205.7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1253626</v>
      </c>
      <c r="AN52" s="352">
        <v>74355</v>
      </c>
      <c r="AO52" s="353">
        <v>260.7</v>
      </c>
      <c r="AP52" s="354">
        <v>34175</v>
      </c>
      <c r="AQ52" s="355">
        <v>4.0999999999999996</v>
      </c>
      <c r="AR52" s="356">
        <v>256.60000000000002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1611431</v>
      </c>
      <c r="AN53" s="344">
        <v>97232</v>
      </c>
      <c r="AO53" s="345">
        <v>-27</v>
      </c>
      <c r="AP53" s="346">
        <v>85205</v>
      </c>
      <c r="AQ53" s="347">
        <v>14.5</v>
      </c>
      <c r="AR53" s="348">
        <v>-41.5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1183770</v>
      </c>
      <c r="AN54" s="352">
        <v>71428</v>
      </c>
      <c r="AO54" s="353">
        <v>-3.9</v>
      </c>
      <c r="AP54" s="354">
        <v>38847</v>
      </c>
      <c r="AQ54" s="355">
        <v>13.7</v>
      </c>
      <c r="AR54" s="356">
        <v>-17.600000000000001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1152672</v>
      </c>
      <c r="AN55" s="344">
        <v>70820</v>
      </c>
      <c r="AO55" s="345">
        <v>-27.2</v>
      </c>
      <c r="AP55" s="346">
        <v>69469</v>
      </c>
      <c r="AQ55" s="347">
        <v>-18.5</v>
      </c>
      <c r="AR55" s="348">
        <v>-8.6999999999999993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738948</v>
      </c>
      <c r="AN56" s="352">
        <v>45401</v>
      </c>
      <c r="AO56" s="353">
        <v>-36.4</v>
      </c>
      <c r="AP56" s="354">
        <v>38215</v>
      </c>
      <c r="AQ56" s="355">
        <v>-1.6</v>
      </c>
      <c r="AR56" s="356">
        <v>-34.799999999999997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828116</v>
      </c>
      <c r="AN57" s="344">
        <v>51832</v>
      </c>
      <c r="AO57" s="345">
        <v>-26.8</v>
      </c>
      <c r="AP57" s="346">
        <v>67293</v>
      </c>
      <c r="AQ57" s="347">
        <v>-3.1</v>
      </c>
      <c r="AR57" s="348">
        <v>-23.7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528495</v>
      </c>
      <c r="AN58" s="352">
        <v>33078</v>
      </c>
      <c r="AO58" s="353">
        <v>-27.1</v>
      </c>
      <c r="AP58" s="354">
        <v>35076</v>
      </c>
      <c r="AQ58" s="355">
        <v>-8.1999999999999993</v>
      </c>
      <c r="AR58" s="356">
        <v>-18.899999999999999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575750</v>
      </c>
      <c r="AN59" s="344">
        <v>36985</v>
      </c>
      <c r="AO59" s="345">
        <v>-28.6</v>
      </c>
      <c r="AP59" s="346">
        <v>67343</v>
      </c>
      <c r="AQ59" s="347">
        <v>0.1</v>
      </c>
      <c r="AR59" s="348">
        <v>-28.7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358824</v>
      </c>
      <c r="AN60" s="352">
        <v>23050</v>
      </c>
      <c r="AO60" s="353">
        <v>-30.3</v>
      </c>
      <c r="AP60" s="354">
        <v>32865</v>
      </c>
      <c r="AQ60" s="355">
        <v>-6.3</v>
      </c>
      <c r="AR60" s="356">
        <v>-24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1282870</v>
      </c>
      <c r="AN61" s="359">
        <v>78021</v>
      </c>
      <c r="AO61" s="360">
        <v>20.5</v>
      </c>
      <c r="AP61" s="361">
        <v>72751</v>
      </c>
      <c r="AQ61" s="362">
        <v>-0.1</v>
      </c>
      <c r="AR61" s="348">
        <v>20.6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812733</v>
      </c>
      <c r="AN62" s="352">
        <v>49462</v>
      </c>
      <c r="AO62" s="353">
        <v>32.6</v>
      </c>
      <c r="AP62" s="354">
        <v>35836</v>
      </c>
      <c r="AQ62" s="355">
        <v>0.3</v>
      </c>
      <c r="AR62" s="356">
        <v>32.299999999999997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oGqXnWfz773TlwTrqD9YSquIaWZHNoOPqTkDXRIsj1y18PQcxR5/lN4qWuv/ze8SDMTgbcM5tcvx2peGqcKiA==" saltValue="mp3Qe4oPiakN1WhrLTZe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RQu4admIRAF4Ed4yc+37ZG33GgWRIWojQfbiUQMUzAytfuFDPCmqTkDJWWj9lwkLpJxkzrTTHzgBv4pbzzg3w==" saltValue="TCP0rizy5una/FQFUhrJ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Ax4CyQpZnBtLILA3Ebrbmrt7PFgqjvIjuS3Yx4rtHnpVnFOKAFXvkh1uObDpdXtPbZ0dwn8LmGy/1nHwmLbEw==" saltValue="3oOOqjoxUSUemrNlsN+d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election activeCell="G48" sqref="G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4" t="s">
        <v>3</v>
      </c>
      <c r="D47" s="1174"/>
      <c r="E47" s="1175"/>
      <c r="F47" s="11">
        <v>17.54</v>
      </c>
      <c r="G47" s="12">
        <v>17.62</v>
      </c>
      <c r="H47" s="12">
        <v>20.149999999999999</v>
      </c>
      <c r="I47" s="12">
        <v>21.29</v>
      </c>
      <c r="J47" s="13">
        <v>20.39</v>
      </c>
    </row>
    <row r="48" spans="2:10" ht="57.75" customHeight="1" x14ac:dyDescent="0.15">
      <c r="B48" s="14"/>
      <c r="C48" s="1176" t="s">
        <v>4</v>
      </c>
      <c r="D48" s="1176"/>
      <c r="E48" s="1177"/>
      <c r="F48" s="15">
        <v>3.52</v>
      </c>
      <c r="G48" s="16">
        <v>4.57</v>
      </c>
      <c r="H48" s="16">
        <v>3.6</v>
      </c>
      <c r="I48" s="16">
        <v>3.34</v>
      </c>
      <c r="J48" s="17">
        <v>1.42</v>
      </c>
    </row>
    <row r="49" spans="2:10" ht="57.75" customHeight="1" thickBot="1" x14ac:dyDescent="0.2">
      <c r="B49" s="18"/>
      <c r="C49" s="1178" t="s">
        <v>5</v>
      </c>
      <c r="D49" s="1178"/>
      <c r="E49" s="1179"/>
      <c r="F49" s="19">
        <v>3.9</v>
      </c>
      <c r="G49" s="20">
        <v>1.04</v>
      </c>
      <c r="H49" s="20">
        <v>2.29</v>
      </c>
      <c r="I49" s="20">
        <v>0.77</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oSOe2aQ2X9AP3DppsFRdPi0OaQ2IaJ6Rko92hNvYakGB408AOR7tqFz5riJcliCAFhqe807YB1CtuiL4ULU9w==" saltValue="HKMIitli+Y7OFvSK6Ol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6" t="s">
        <v>568</v>
      </c>
      <c r="D34" s="1186"/>
      <c r="E34" s="1187"/>
      <c r="F34" s="32">
        <v>5.82</v>
      </c>
      <c r="G34" s="33">
        <v>8.66</v>
      </c>
      <c r="H34" s="33">
        <v>9.83</v>
      </c>
      <c r="I34" s="33">
        <v>10.47</v>
      </c>
      <c r="J34" s="34">
        <v>12.46</v>
      </c>
      <c r="K34" s="22"/>
      <c r="L34" s="22"/>
      <c r="M34" s="22"/>
      <c r="N34" s="22"/>
      <c r="O34" s="22"/>
      <c r="P34" s="22"/>
    </row>
    <row r="35" spans="1:16" ht="39" customHeight="1" x14ac:dyDescent="0.15">
      <c r="A35" s="22"/>
      <c r="B35" s="35"/>
      <c r="C35" s="1180" t="s">
        <v>569</v>
      </c>
      <c r="D35" s="1181"/>
      <c r="E35" s="1182"/>
      <c r="F35" s="36">
        <v>8.83</v>
      </c>
      <c r="G35" s="37">
        <v>8.35</v>
      </c>
      <c r="H35" s="37">
        <v>8.9499999999999993</v>
      </c>
      <c r="I35" s="37">
        <v>10.44</v>
      </c>
      <c r="J35" s="38">
        <v>5</v>
      </c>
      <c r="K35" s="22"/>
      <c r="L35" s="22"/>
      <c r="M35" s="22"/>
      <c r="N35" s="22"/>
      <c r="O35" s="22"/>
      <c r="P35" s="22"/>
    </row>
    <row r="36" spans="1:16" ht="39" customHeight="1" x14ac:dyDescent="0.15">
      <c r="A36" s="22"/>
      <c r="B36" s="35"/>
      <c r="C36" s="1180" t="s">
        <v>570</v>
      </c>
      <c r="D36" s="1181"/>
      <c r="E36" s="1182"/>
      <c r="F36" s="36">
        <v>3.44</v>
      </c>
      <c r="G36" s="37">
        <v>4.5</v>
      </c>
      <c r="H36" s="37">
        <v>3.55</v>
      </c>
      <c r="I36" s="37">
        <v>3.31</v>
      </c>
      <c r="J36" s="38">
        <v>1.38</v>
      </c>
      <c r="K36" s="22"/>
      <c r="L36" s="22"/>
      <c r="M36" s="22"/>
      <c r="N36" s="22"/>
      <c r="O36" s="22"/>
      <c r="P36" s="22"/>
    </row>
    <row r="37" spans="1:16" ht="39" customHeight="1" x14ac:dyDescent="0.15">
      <c r="A37" s="22"/>
      <c r="B37" s="35"/>
      <c r="C37" s="1180" t="s">
        <v>571</v>
      </c>
      <c r="D37" s="1181"/>
      <c r="E37" s="1182"/>
      <c r="F37" s="36">
        <v>0.37</v>
      </c>
      <c r="G37" s="37">
        <v>0.34</v>
      </c>
      <c r="H37" s="37">
        <v>0.02</v>
      </c>
      <c r="I37" s="37">
        <v>0.38</v>
      </c>
      <c r="J37" s="38">
        <v>0.71</v>
      </c>
      <c r="K37" s="22"/>
      <c r="L37" s="22"/>
      <c r="M37" s="22"/>
      <c r="N37" s="22"/>
      <c r="O37" s="22"/>
      <c r="P37" s="22"/>
    </row>
    <row r="38" spans="1:16" ht="39" customHeight="1" x14ac:dyDescent="0.15">
      <c r="A38" s="22"/>
      <c r="B38" s="35"/>
      <c r="C38" s="1180" t="s">
        <v>572</v>
      </c>
      <c r="D38" s="1181"/>
      <c r="E38" s="1182"/>
      <c r="F38" s="36">
        <v>0.11</v>
      </c>
      <c r="G38" s="37">
        <v>0.72</v>
      </c>
      <c r="H38" s="37">
        <v>7.0000000000000007E-2</v>
      </c>
      <c r="I38" s="37">
        <v>1.47</v>
      </c>
      <c r="J38" s="38">
        <v>0.65</v>
      </c>
      <c r="K38" s="22"/>
      <c r="L38" s="22"/>
      <c r="M38" s="22"/>
      <c r="N38" s="22"/>
      <c r="O38" s="22"/>
      <c r="P38" s="22"/>
    </row>
    <row r="39" spans="1:16" ht="39" customHeight="1" x14ac:dyDescent="0.15">
      <c r="A39" s="22"/>
      <c r="B39" s="35"/>
      <c r="C39" s="1180" t="s">
        <v>573</v>
      </c>
      <c r="D39" s="1181"/>
      <c r="E39" s="1182"/>
      <c r="F39" s="36" t="s">
        <v>520</v>
      </c>
      <c r="G39" s="37" t="s">
        <v>520</v>
      </c>
      <c r="H39" s="37" t="s">
        <v>520</v>
      </c>
      <c r="I39" s="37">
        <v>0.01</v>
      </c>
      <c r="J39" s="38">
        <v>0.03</v>
      </c>
      <c r="K39" s="22"/>
      <c r="L39" s="22"/>
      <c r="M39" s="22"/>
      <c r="N39" s="22"/>
      <c r="O39" s="22"/>
      <c r="P39" s="22"/>
    </row>
    <row r="40" spans="1:16" ht="39" customHeight="1" x14ac:dyDescent="0.15">
      <c r="A40" s="22"/>
      <c r="B40" s="35"/>
      <c r="C40" s="1180" t="s">
        <v>574</v>
      </c>
      <c r="D40" s="1181"/>
      <c r="E40" s="1182"/>
      <c r="F40" s="36">
        <v>0.06</v>
      </c>
      <c r="G40" s="37">
        <v>0.05</v>
      </c>
      <c r="H40" s="37">
        <v>0.03</v>
      </c>
      <c r="I40" s="37">
        <v>0.02</v>
      </c>
      <c r="J40" s="38">
        <v>0.02</v>
      </c>
      <c r="K40" s="22"/>
      <c r="L40" s="22"/>
      <c r="M40" s="22"/>
      <c r="N40" s="22"/>
      <c r="O40" s="22"/>
      <c r="P40" s="22"/>
    </row>
    <row r="41" spans="1:16" ht="39" customHeight="1" x14ac:dyDescent="0.15">
      <c r="A41" s="22"/>
      <c r="B41" s="35"/>
      <c r="C41" s="1180" t="s">
        <v>575</v>
      </c>
      <c r="D41" s="1181"/>
      <c r="E41" s="1182"/>
      <c r="F41" s="36">
        <v>0</v>
      </c>
      <c r="G41" s="37">
        <v>0</v>
      </c>
      <c r="H41" s="37">
        <v>0.01</v>
      </c>
      <c r="I41" s="37">
        <v>0</v>
      </c>
      <c r="J41" s="38">
        <v>0</v>
      </c>
      <c r="K41" s="22"/>
      <c r="L41" s="22"/>
      <c r="M41" s="22"/>
      <c r="N41" s="22"/>
      <c r="O41" s="22"/>
      <c r="P41" s="22"/>
    </row>
    <row r="42" spans="1:16" ht="39" customHeight="1" x14ac:dyDescent="0.15">
      <c r="A42" s="22"/>
      <c r="B42" s="39"/>
      <c r="C42" s="1180" t="s">
        <v>576</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577</v>
      </c>
      <c r="D43" s="1184"/>
      <c r="E43" s="1185"/>
      <c r="F43" s="41">
        <v>1.3</v>
      </c>
      <c r="G43" s="42">
        <v>0.88</v>
      </c>
      <c r="H43" s="42">
        <v>0.73</v>
      </c>
      <c r="I43" s="42">
        <v>0.9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n8t+aN5EkS3PZk7xr2aGZFVmish26qcexEg7iS7V+vsTvN+JX9dJ6PGK/p6EDlyN+pXnsB75hpheT+HLMFDNQ==" saltValue="R7mpsroVqDczZpc14laA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681</v>
      </c>
      <c r="L45" s="60">
        <v>730</v>
      </c>
      <c r="M45" s="60">
        <v>726</v>
      </c>
      <c r="N45" s="60">
        <v>733</v>
      </c>
      <c r="O45" s="61">
        <v>779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98"/>
      <c r="C48" s="1199"/>
      <c r="D48" s="62"/>
      <c r="E48" s="1190" t="s">
        <v>15</v>
      </c>
      <c r="F48" s="1190"/>
      <c r="G48" s="1190"/>
      <c r="H48" s="1190"/>
      <c r="I48" s="1190"/>
      <c r="J48" s="1191"/>
      <c r="K48" s="63">
        <v>31</v>
      </c>
      <c r="L48" s="64">
        <v>39</v>
      </c>
      <c r="M48" s="64">
        <v>46</v>
      </c>
      <c r="N48" s="64">
        <v>48</v>
      </c>
      <c r="O48" s="65">
        <v>52</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520</v>
      </c>
      <c r="L49" s="64" t="s">
        <v>520</v>
      </c>
      <c r="M49" s="64" t="s">
        <v>520</v>
      </c>
      <c r="N49" s="64" t="s">
        <v>520</v>
      </c>
      <c r="O49" s="65" t="s">
        <v>520</v>
      </c>
      <c r="P49" s="48"/>
      <c r="Q49" s="48"/>
      <c r="R49" s="48"/>
      <c r="S49" s="48"/>
      <c r="T49" s="48"/>
      <c r="U49" s="48"/>
    </row>
    <row r="50" spans="1:21" ht="30.75" customHeight="1" x14ac:dyDescent="0.15">
      <c r="A50" s="48"/>
      <c r="B50" s="1198"/>
      <c r="C50" s="1199"/>
      <c r="D50" s="62"/>
      <c r="E50" s="1190" t="s">
        <v>17</v>
      </c>
      <c r="F50" s="1190"/>
      <c r="G50" s="1190"/>
      <c r="H50" s="1190"/>
      <c r="I50" s="1190"/>
      <c r="J50" s="1191"/>
      <c r="K50" s="63">
        <v>0</v>
      </c>
      <c r="L50" s="64">
        <v>0</v>
      </c>
      <c r="M50" s="64" t="s">
        <v>520</v>
      </c>
      <c r="N50" s="64">
        <v>105</v>
      </c>
      <c r="O50" s="65" t="s">
        <v>520</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520</v>
      </c>
      <c r="L51" s="64" t="s">
        <v>520</v>
      </c>
      <c r="M51" s="64" t="s">
        <v>520</v>
      </c>
      <c r="N51" s="64" t="s">
        <v>520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532</v>
      </c>
      <c r="L52" s="64">
        <v>588</v>
      </c>
      <c r="M52" s="64">
        <v>589</v>
      </c>
      <c r="N52" s="64">
        <v>596</v>
      </c>
      <c r="O52" s="65">
        <v>601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180</v>
      </c>
      <c r="L53" s="69">
        <v>181</v>
      </c>
      <c r="M53" s="69">
        <v>183</v>
      </c>
      <c r="N53" s="69">
        <v>290</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yOdziBeoNiV1lyaey5W5PFmZQt0uqrzJcX+FELeby5t1zsuW/Cg8ir0BMVwyTsDBYSkSujKVQZKUMeFjNoV7g==" saltValue="19ca7CrzT4PFKkUMHteu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election activeCell="K44" sqref="K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04" t="s">
        <v>24</v>
      </c>
      <c r="C41" s="1205"/>
      <c r="D41" s="81"/>
      <c r="E41" s="1210" t="s">
        <v>25</v>
      </c>
      <c r="F41" s="1210"/>
      <c r="G41" s="1210"/>
      <c r="H41" s="1211"/>
      <c r="I41" s="82">
        <v>8607</v>
      </c>
      <c r="J41" s="83">
        <v>9538</v>
      </c>
      <c r="K41" s="83">
        <v>10231</v>
      </c>
      <c r="L41" s="83">
        <v>10999</v>
      </c>
      <c r="M41" s="84">
        <v>12222</v>
      </c>
    </row>
    <row r="42" spans="2:13" ht="27.75" customHeight="1" x14ac:dyDescent="0.15">
      <c r="B42" s="1206"/>
      <c r="C42" s="1207"/>
      <c r="D42" s="85"/>
      <c r="E42" s="1212" t="s">
        <v>26</v>
      </c>
      <c r="F42" s="1212"/>
      <c r="G42" s="1212"/>
      <c r="H42" s="1213"/>
      <c r="I42" s="86" t="s">
        <v>520</v>
      </c>
      <c r="J42" s="87" t="s">
        <v>520</v>
      </c>
      <c r="K42" s="87" t="s">
        <v>520</v>
      </c>
      <c r="L42" s="87" t="s">
        <v>520</v>
      </c>
      <c r="M42" s="88" t="s">
        <v>520</v>
      </c>
    </row>
    <row r="43" spans="2:13" ht="27.75" customHeight="1" x14ac:dyDescent="0.15">
      <c r="B43" s="1206"/>
      <c r="C43" s="1207"/>
      <c r="D43" s="85"/>
      <c r="E43" s="1212" t="s">
        <v>27</v>
      </c>
      <c r="F43" s="1212"/>
      <c r="G43" s="1212"/>
      <c r="H43" s="1213"/>
      <c r="I43" s="86">
        <v>393</v>
      </c>
      <c r="J43" s="87">
        <v>564</v>
      </c>
      <c r="K43" s="87">
        <v>532</v>
      </c>
      <c r="L43" s="87">
        <v>1102</v>
      </c>
      <c r="M43" s="88">
        <v>2097</v>
      </c>
    </row>
    <row r="44" spans="2:13" ht="27.75" customHeight="1" x14ac:dyDescent="0.15">
      <c r="B44" s="1206"/>
      <c r="C44" s="1207"/>
      <c r="D44" s="85"/>
      <c r="E44" s="1212" t="s">
        <v>28</v>
      </c>
      <c r="F44" s="1212"/>
      <c r="G44" s="1212"/>
      <c r="H44" s="1213"/>
      <c r="I44" s="86">
        <v>210</v>
      </c>
      <c r="J44" s="87">
        <v>210</v>
      </c>
      <c r="K44" s="87">
        <v>210</v>
      </c>
      <c r="L44" s="87">
        <v>210</v>
      </c>
      <c r="M44" s="88">
        <v>210</v>
      </c>
    </row>
    <row r="45" spans="2:13" ht="27.75" customHeight="1" x14ac:dyDescent="0.15">
      <c r="B45" s="1206"/>
      <c r="C45" s="1207"/>
      <c r="D45" s="85"/>
      <c r="E45" s="1212" t="s">
        <v>29</v>
      </c>
      <c r="F45" s="1212"/>
      <c r="G45" s="1212"/>
      <c r="H45" s="1213"/>
      <c r="I45" s="86">
        <v>2034</v>
      </c>
      <c r="J45" s="87">
        <v>1747</v>
      </c>
      <c r="K45" s="87">
        <v>1685</v>
      </c>
      <c r="L45" s="87">
        <v>1409</v>
      </c>
      <c r="M45" s="88">
        <v>1261</v>
      </c>
    </row>
    <row r="46" spans="2:13" ht="27.75" customHeight="1" x14ac:dyDescent="0.15">
      <c r="B46" s="1206"/>
      <c r="C46" s="1207"/>
      <c r="D46" s="89"/>
      <c r="E46" s="1212" t="s">
        <v>30</v>
      </c>
      <c r="F46" s="1212"/>
      <c r="G46" s="1212"/>
      <c r="H46" s="1213"/>
      <c r="I46" s="86" t="s">
        <v>520</v>
      </c>
      <c r="J46" s="87" t="s">
        <v>520</v>
      </c>
      <c r="K46" s="87" t="s">
        <v>520</v>
      </c>
      <c r="L46" s="87" t="s">
        <v>520</v>
      </c>
      <c r="M46" s="88" t="s">
        <v>520</v>
      </c>
    </row>
    <row r="47" spans="2:13" ht="27.75" customHeight="1" x14ac:dyDescent="0.15">
      <c r="B47" s="1206"/>
      <c r="C47" s="1207"/>
      <c r="D47" s="90"/>
      <c r="E47" s="1214" t="s">
        <v>31</v>
      </c>
      <c r="F47" s="1215"/>
      <c r="G47" s="1215"/>
      <c r="H47" s="1216"/>
      <c r="I47" s="86" t="s">
        <v>520</v>
      </c>
      <c r="J47" s="87" t="s">
        <v>520</v>
      </c>
      <c r="K47" s="87" t="s">
        <v>520</v>
      </c>
      <c r="L47" s="87" t="s">
        <v>520</v>
      </c>
      <c r="M47" s="88" t="s">
        <v>520</v>
      </c>
    </row>
    <row r="48" spans="2:13" ht="27.75" customHeight="1" x14ac:dyDescent="0.15">
      <c r="B48" s="1206"/>
      <c r="C48" s="1207"/>
      <c r="D48" s="85"/>
      <c r="E48" s="1212" t="s">
        <v>32</v>
      </c>
      <c r="F48" s="1212"/>
      <c r="G48" s="1212"/>
      <c r="H48" s="1213"/>
      <c r="I48" s="86" t="s">
        <v>520</v>
      </c>
      <c r="J48" s="87" t="s">
        <v>520</v>
      </c>
      <c r="K48" s="87" t="s">
        <v>520</v>
      </c>
      <c r="L48" s="87" t="s">
        <v>520</v>
      </c>
      <c r="M48" s="88" t="s">
        <v>520</v>
      </c>
    </row>
    <row r="49" spans="2:13" ht="27.75" customHeight="1" x14ac:dyDescent="0.15">
      <c r="B49" s="1208"/>
      <c r="C49" s="1209"/>
      <c r="D49" s="85"/>
      <c r="E49" s="1212" t="s">
        <v>33</v>
      </c>
      <c r="F49" s="1212"/>
      <c r="G49" s="1212"/>
      <c r="H49" s="1213"/>
      <c r="I49" s="86" t="s">
        <v>520</v>
      </c>
      <c r="J49" s="87" t="s">
        <v>520</v>
      </c>
      <c r="K49" s="87" t="s">
        <v>520</v>
      </c>
      <c r="L49" s="87" t="s">
        <v>520</v>
      </c>
      <c r="M49" s="88" t="s">
        <v>520</v>
      </c>
    </row>
    <row r="50" spans="2:13" ht="27.75" customHeight="1" x14ac:dyDescent="0.15">
      <c r="B50" s="1217" t="s">
        <v>34</v>
      </c>
      <c r="C50" s="1218"/>
      <c r="D50" s="91"/>
      <c r="E50" s="1212" t="s">
        <v>35</v>
      </c>
      <c r="F50" s="1212"/>
      <c r="G50" s="1212"/>
      <c r="H50" s="1213"/>
      <c r="I50" s="86">
        <v>3157</v>
      </c>
      <c r="J50" s="87">
        <v>2963</v>
      </c>
      <c r="K50" s="87">
        <v>3617</v>
      </c>
      <c r="L50" s="87">
        <v>3891</v>
      </c>
      <c r="M50" s="88">
        <v>4214</v>
      </c>
    </row>
    <row r="51" spans="2:13" ht="27.75" customHeight="1" x14ac:dyDescent="0.15">
      <c r="B51" s="1206"/>
      <c r="C51" s="1207"/>
      <c r="D51" s="85"/>
      <c r="E51" s="1212" t="s">
        <v>36</v>
      </c>
      <c r="F51" s="1212"/>
      <c r="G51" s="1212"/>
      <c r="H51" s="1213"/>
      <c r="I51" s="86">
        <v>33</v>
      </c>
      <c r="J51" s="87">
        <v>22</v>
      </c>
      <c r="K51" s="87">
        <v>12</v>
      </c>
      <c r="L51" s="87">
        <v>6</v>
      </c>
      <c r="M51" s="88">
        <v>3</v>
      </c>
    </row>
    <row r="52" spans="2:13" ht="27.75" customHeight="1" x14ac:dyDescent="0.15">
      <c r="B52" s="1208"/>
      <c r="C52" s="1209"/>
      <c r="D52" s="85"/>
      <c r="E52" s="1212" t="s">
        <v>37</v>
      </c>
      <c r="F52" s="1212"/>
      <c r="G52" s="1212"/>
      <c r="H52" s="1213"/>
      <c r="I52" s="86">
        <v>5887</v>
      </c>
      <c r="J52" s="87">
        <v>7156</v>
      </c>
      <c r="K52" s="87">
        <v>7661</v>
      </c>
      <c r="L52" s="87">
        <v>8363</v>
      </c>
      <c r="M52" s="88">
        <v>9447</v>
      </c>
    </row>
    <row r="53" spans="2:13" ht="27.75" customHeight="1" thickBot="1" x14ac:dyDescent="0.2">
      <c r="B53" s="1219" t="s">
        <v>38</v>
      </c>
      <c r="C53" s="1220"/>
      <c r="D53" s="92"/>
      <c r="E53" s="1221" t="s">
        <v>39</v>
      </c>
      <c r="F53" s="1221"/>
      <c r="G53" s="1221"/>
      <c r="H53" s="1222"/>
      <c r="I53" s="93">
        <v>2167</v>
      </c>
      <c r="J53" s="94">
        <v>1918</v>
      </c>
      <c r="K53" s="94">
        <v>1369</v>
      </c>
      <c r="L53" s="94">
        <v>1461</v>
      </c>
      <c r="M53" s="95">
        <v>2125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ccxZfjQRFyr9ioscNFT3XF3o9ixs0KREfOG65n8W9lR4GXfz9jEI79p13YdSzBs/N+Qe4ymd4TiZkWcGuAYfA==" saltValue="kaCiGsZpZHp4AJM05NP6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5" zoomScaleNormal="7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1" t="s">
        <v>42</v>
      </c>
      <c r="D55" s="1231"/>
      <c r="E55" s="1232"/>
      <c r="F55" s="107">
        <v>976</v>
      </c>
      <c r="G55" s="107">
        <v>1026</v>
      </c>
      <c r="H55" s="108">
        <v>977</v>
      </c>
    </row>
    <row r="56" spans="2:8" ht="52.5" customHeight="1" x14ac:dyDescent="0.15">
      <c r="B56" s="109"/>
      <c r="C56" s="1233" t="s">
        <v>43</v>
      </c>
      <c r="D56" s="1233"/>
      <c r="E56" s="1234"/>
      <c r="F56" s="110">
        <v>1174</v>
      </c>
      <c r="G56" s="110">
        <v>1225</v>
      </c>
      <c r="H56" s="111">
        <v>1226</v>
      </c>
    </row>
    <row r="57" spans="2:8" ht="53.25" customHeight="1" x14ac:dyDescent="0.15">
      <c r="B57" s="109"/>
      <c r="C57" s="1235" t="s">
        <v>44</v>
      </c>
      <c r="D57" s="1235"/>
      <c r="E57" s="1236"/>
      <c r="F57" s="112">
        <v>1203</v>
      </c>
      <c r="G57" s="112">
        <v>1321</v>
      </c>
      <c r="H57" s="113">
        <v>1640</v>
      </c>
    </row>
    <row r="58" spans="2:8" ht="45.75" customHeight="1" x14ac:dyDescent="0.15">
      <c r="B58" s="114"/>
      <c r="C58" s="1223" t="s">
        <v>600</v>
      </c>
      <c r="D58" s="1224"/>
      <c r="E58" s="1225"/>
      <c r="F58" s="115">
        <v>406</v>
      </c>
      <c r="G58" s="115">
        <v>486</v>
      </c>
      <c r="H58" s="116">
        <v>486</v>
      </c>
    </row>
    <row r="59" spans="2:8" ht="45.75" customHeight="1" x14ac:dyDescent="0.15">
      <c r="B59" s="114"/>
      <c r="C59" s="1223" t="s">
        <v>601</v>
      </c>
      <c r="D59" s="1224"/>
      <c r="E59" s="1225"/>
      <c r="F59" s="115">
        <v>343</v>
      </c>
      <c r="G59" s="115">
        <v>345</v>
      </c>
      <c r="H59" s="116">
        <v>348</v>
      </c>
    </row>
    <row r="60" spans="2:8" ht="45.75" customHeight="1" x14ac:dyDescent="0.15">
      <c r="B60" s="114"/>
      <c r="C60" s="1223" t="s">
        <v>602</v>
      </c>
      <c r="D60" s="1224"/>
      <c r="E60" s="1225"/>
      <c r="F60" s="115">
        <v>207</v>
      </c>
      <c r="G60" s="115">
        <v>226</v>
      </c>
      <c r="H60" s="116">
        <v>295</v>
      </c>
    </row>
    <row r="61" spans="2:8" ht="45.75" customHeight="1" x14ac:dyDescent="0.15">
      <c r="B61" s="114"/>
      <c r="C61" s="1223" t="s">
        <v>599</v>
      </c>
      <c r="D61" s="1224"/>
      <c r="E61" s="1225"/>
      <c r="F61" s="115">
        <v>46</v>
      </c>
      <c r="G61" s="115">
        <v>55</v>
      </c>
      <c r="H61" s="116">
        <v>292</v>
      </c>
    </row>
    <row r="62" spans="2:8" ht="45.75" customHeight="1" thickBot="1" x14ac:dyDescent="0.2">
      <c r="B62" s="117"/>
      <c r="C62" s="1226" t="s">
        <v>603</v>
      </c>
      <c r="D62" s="1227"/>
      <c r="E62" s="1228"/>
      <c r="F62" s="118">
        <v>93</v>
      </c>
      <c r="G62" s="118">
        <v>98</v>
      </c>
      <c r="H62" s="119">
        <v>100</v>
      </c>
    </row>
    <row r="63" spans="2:8" ht="52.5" customHeight="1" thickBot="1" x14ac:dyDescent="0.2">
      <c r="B63" s="120"/>
      <c r="C63" s="1229" t="s">
        <v>45</v>
      </c>
      <c r="D63" s="1229"/>
      <c r="E63" s="1230"/>
      <c r="F63" s="121">
        <v>3352</v>
      </c>
      <c r="G63" s="121">
        <v>3572</v>
      </c>
      <c r="H63" s="122">
        <v>3842</v>
      </c>
    </row>
    <row r="64" spans="2:8" ht="15" customHeight="1" x14ac:dyDescent="0.15"/>
    <row r="65" ht="0" hidden="1" customHeight="1" x14ac:dyDescent="0.15"/>
    <row r="66" ht="0" hidden="1" customHeight="1" x14ac:dyDescent="0.15"/>
  </sheetData>
  <sheetProtection algorithmName="SHA-512" hashValue="1B5nmtW75CeTq2/t0s7ZLgSQstYoy2iNiGG3Cf0NSd+sHGZwRYpTesU/99X86rANrdirusNCWFWedht4KnsZQg==" saltValue="PyguNu2ihbCk1vkQlpBU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69A8-6DD4-4765-AAB6-A7636BD46A0C}">
  <sheetPr>
    <pageSetUpPr fitToPage="1"/>
  </sheetPr>
  <dimension ref="A1:WZM191"/>
  <sheetViews>
    <sheetView showGridLines="0" zoomScale="65" zoomScaleNormal="65" zoomScaleSheetLayoutView="55" workbookViewId="0">
      <selection activeCell="AG70" sqref="AG7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607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609</v>
      </c>
      <c r="AO51" s="1275"/>
      <c r="AP51" s="1275"/>
      <c r="AQ51" s="1275"/>
      <c r="AR51" s="1275"/>
      <c r="AS51" s="1275"/>
      <c r="AT51" s="1275"/>
      <c r="AU51" s="1275"/>
      <c r="AV51" s="1275"/>
      <c r="AW51" s="1275"/>
      <c r="AX51" s="1275"/>
      <c r="AY51" s="1275"/>
      <c r="AZ51" s="1275"/>
      <c r="BA51" s="1275"/>
      <c r="BB51" s="1275" t="s">
        <v>610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32.1</v>
      </c>
      <c r="CG51" s="1277"/>
      <c r="CH51" s="1277"/>
      <c r="CI51" s="1277"/>
      <c r="CJ51" s="1277"/>
      <c r="CK51" s="1277"/>
      <c r="CL51" s="1277"/>
      <c r="CM51" s="1277"/>
      <c r="CN51" s="1277">
        <v>34.4</v>
      </c>
      <c r="CO51" s="1277"/>
      <c r="CP51" s="1277"/>
      <c r="CQ51" s="1277"/>
      <c r="CR51" s="1277"/>
      <c r="CS51" s="1277"/>
      <c r="CT51" s="1277"/>
      <c r="CU51" s="1277"/>
      <c r="CV51" s="1277">
        <v>50.6</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64.099999999999994</v>
      </c>
      <c r="CG53" s="1277"/>
      <c r="CH53" s="1277"/>
      <c r="CI53" s="1277"/>
      <c r="CJ53" s="1277"/>
      <c r="CK53" s="1277"/>
      <c r="CL53" s="1277"/>
      <c r="CM53" s="1277"/>
      <c r="CN53" s="1277">
        <v>64.3</v>
      </c>
      <c r="CO53" s="1277"/>
      <c r="CP53" s="1277"/>
      <c r="CQ53" s="1277"/>
      <c r="CR53" s="1277"/>
      <c r="CS53" s="1277"/>
      <c r="CT53" s="1277"/>
      <c r="CU53" s="1277"/>
      <c r="CV53" s="1277">
        <v>65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612</v>
      </c>
      <c r="AO55" s="1271"/>
      <c r="AP55" s="1271"/>
      <c r="AQ55" s="1271"/>
      <c r="AR55" s="1271"/>
      <c r="AS55" s="1271"/>
      <c r="AT55" s="1271"/>
      <c r="AU55" s="1271"/>
      <c r="AV55" s="1271"/>
      <c r="AW55" s="1271"/>
      <c r="AX55" s="1271"/>
      <c r="AY55" s="1271"/>
      <c r="AZ55" s="1271"/>
      <c r="BA55" s="1271"/>
      <c r="BB55" s="1275" t="s">
        <v>610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77">
        <v>28.5</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613</v>
      </c>
    </row>
    <row r="64" spans="1:109" x14ac:dyDescent="0.15">
      <c r="B64" s="1246"/>
      <c r="G64" s="1253"/>
      <c r="I64" s="1287"/>
      <c r="J64" s="1287"/>
      <c r="K64" s="1287"/>
      <c r="L64" s="1287"/>
      <c r="M64" s="1287"/>
      <c r="N64" s="1288"/>
      <c r="AM64" s="1253"/>
      <c r="AN64" s="1253" t="s">
        <v>606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609</v>
      </c>
      <c r="AO73" s="1275"/>
      <c r="AP73" s="1275"/>
      <c r="AQ73" s="1275"/>
      <c r="AR73" s="1275"/>
      <c r="AS73" s="1275"/>
      <c r="AT73" s="1275"/>
      <c r="AU73" s="1275"/>
      <c r="AV73" s="1275"/>
      <c r="AW73" s="1275"/>
      <c r="AX73" s="1275"/>
      <c r="AY73" s="1275"/>
      <c r="AZ73" s="1275"/>
      <c r="BA73" s="1275"/>
      <c r="BB73" s="1275" t="s">
        <v>610</v>
      </c>
      <c r="BC73" s="1275"/>
      <c r="BD73" s="1275"/>
      <c r="BE73" s="1275"/>
      <c r="BF73" s="1275"/>
      <c r="BG73" s="1275"/>
      <c r="BH73" s="1275"/>
      <c r="BI73" s="1275"/>
      <c r="BJ73" s="1275"/>
      <c r="BK73" s="1275"/>
      <c r="BL73" s="1275"/>
      <c r="BM73" s="1275"/>
      <c r="BN73" s="1275"/>
      <c r="BO73" s="1275"/>
      <c r="BP73" s="1277">
        <v>51.8</v>
      </c>
      <c r="BQ73" s="1277"/>
      <c r="BR73" s="1277"/>
      <c r="BS73" s="1277"/>
      <c r="BT73" s="1277"/>
      <c r="BU73" s="1277"/>
      <c r="BV73" s="1277"/>
      <c r="BW73" s="1277"/>
      <c r="BX73" s="1277">
        <v>46.7</v>
      </c>
      <c r="BY73" s="1277"/>
      <c r="BZ73" s="1277"/>
      <c r="CA73" s="1277"/>
      <c r="CB73" s="1277"/>
      <c r="CC73" s="1277"/>
      <c r="CD73" s="1277"/>
      <c r="CE73" s="1277"/>
      <c r="CF73" s="1277">
        <v>32.1</v>
      </c>
      <c r="CG73" s="1277"/>
      <c r="CH73" s="1277"/>
      <c r="CI73" s="1277"/>
      <c r="CJ73" s="1277"/>
      <c r="CK73" s="1277"/>
      <c r="CL73" s="1277"/>
      <c r="CM73" s="1277"/>
      <c r="CN73" s="1277">
        <v>34.4</v>
      </c>
      <c r="CO73" s="1277"/>
      <c r="CP73" s="1277"/>
      <c r="CQ73" s="1277"/>
      <c r="CR73" s="1277"/>
      <c r="CS73" s="1277"/>
      <c r="CT73" s="1277"/>
      <c r="CU73" s="1277"/>
      <c r="CV73" s="1277">
        <v>50.6</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615</v>
      </c>
      <c r="BC75" s="1275"/>
      <c r="BD75" s="1275"/>
      <c r="BE75" s="1275"/>
      <c r="BF75" s="1275"/>
      <c r="BG75" s="1275"/>
      <c r="BH75" s="1275"/>
      <c r="BI75" s="1275"/>
      <c r="BJ75" s="1275"/>
      <c r="BK75" s="1275"/>
      <c r="BL75" s="1275"/>
      <c r="BM75" s="1275"/>
      <c r="BN75" s="1275"/>
      <c r="BO75" s="1275"/>
      <c r="BP75" s="1277">
        <v>4.5</v>
      </c>
      <c r="BQ75" s="1277"/>
      <c r="BR75" s="1277"/>
      <c r="BS75" s="1277"/>
      <c r="BT75" s="1277"/>
      <c r="BU75" s="1277"/>
      <c r="BV75" s="1277"/>
      <c r="BW75" s="1277"/>
      <c r="BX75" s="1277">
        <v>4.2</v>
      </c>
      <c r="BY75" s="1277"/>
      <c r="BZ75" s="1277"/>
      <c r="CA75" s="1277"/>
      <c r="CB75" s="1277"/>
      <c r="CC75" s="1277"/>
      <c r="CD75" s="1277"/>
      <c r="CE75" s="1277"/>
      <c r="CF75" s="1277">
        <v>4.3</v>
      </c>
      <c r="CG75" s="1277"/>
      <c r="CH75" s="1277"/>
      <c r="CI75" s="1277"/>
      <c r="CJ75" s="1277"/>
      <c r="CK75" s="1277"/>
      <c r="CL75" s="1277"/>
      <c r="CM75" s="1277"/>
      <c r="CN75" s="1277">
        <v>5.2</v>
      </c>
      <c r="CO75" s="1277"/>
      <c r="CP75" s="1277"/>
      <c r="CQ75" s="1277"/>
      <c r="CR75" s="1277"/>
      <c r="CS75" s="1277"/>
      <c r="CT75" s="1277"/>
      <c r="CU75" s="1277"/>
      <c r="CV75" s="1277">
        <v>5.5</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612</v>
      </c>
      <c r="AO77" s="1271"/>
      <c r="AP77" s="1271"/>
      <c r="AQ77" s="1271"/>
      <c r="AR77" s="1271"/>
      <c r="AS77" s="1271"/>
      <c r="AT77" s="1271"/>
      <c r="AU77" s="1271"/>
      <c r="AV77" s="1271"/>
      <c r="AW77" s="1271"/>
      <c r="AX77" s="1271"/>
      <c r="AY77" s="1271"/>
      <c r="AZ77" s="1271"/>
      <c r="BA77" s="1271"/>
      <c r="BB77" s="1275" t="s">
        <v>610</v>
      </c>
      <c r="BC77" s="1275"/>
      <c r="BD77" s="1275"/>
      <c r="BE77" s="1275"/>
      <c r="BF77" s="1275"/>
      <c r="BG77" s="1275"/>
      <c r="BH77" s="1275"/>
      <c r="BI77" s="1275"/>
      <c r="BJ77" s="1275"/>
      <c r="BK77" s="1275"/>
      <c r="BL77" s="1275"/>
      <c r="BM77" s="1275"/>
      <c r="BN77" s="1275"/>
      <c r="BO77" s="1275"/>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615</v>
      </c>
      <c r="BC79" s="1275"/>
      <c r="BD79" s="1275"/>
      <c r="BE79" s="1275"/>
      <c r="BF79" s="1275"/>
      <c r="BG79" s="1275"/>
      <c r="BH79" s="1275"/>
      <c r="BI79" s="1275"/>
      <c r="BJ79" s="1275"/>
      <c r="BK79" s="1275"/>
      <c r="BL79" s="1275"/>
      <c r="BM79" s="1275"/>
      <c r="BN79" s="1275"/>
      <c r="BO79" s="1275"/>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dnKm/uKiuszTT93bF521SzT9/VQ9DsncM1ROB6yMq6zAYLQizd7hUX4xqU95r7PG8wJkKklDsuZmnXT132xfA==" saltValue="Lh1b23sC2QRqclC83AXn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677E-4717-4816-84DB-8A03C0475DE8}">
  <sheetPr>
    <pageSetUpPr fitToPage="1"/>
  </sheetPr>
  <dimension ref="A1:DR135"/>
  <sheetViews>
    <sheetView showGridLines="0" zoomScale="65" zoomScaleNormal="65" zoomScaleSheetLayoutView="70" workbookViewId="0">
      <selection activeCell="AG70" sqref="AG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Qp4yCEBrmKlyaF15B3WkuNywIJpgrAPMkFq7pJofS64NEFvDoUP7tfwC6ZYbQFsO1Bg8DdMgPoBcZUcUsd7Q==" saltValue="jLMO59t4LVu216XN08LO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62782-7504-4FE4-AB63-319069A0892D}">
  <sheetPr>
    <pageSetUpPr fitToPage="1"/>
  </sheetPr>
  <dimension ref="A1:DR135"/>
  <sheetViews>
    <sheetView showGridLines="0" zoomScale="65" zoomScaleNormal="65" zoomScaleSheetLayoutView="55" workbookViewId="0">
      <selection activeCell="AG70" sqref="AG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qv+vy4DMSkO+4diht57IEXzFZ/gRcpfYp9uruXC+Ntd1DyCZu3BFsyL4+jUqWdnt7i2lsoLa4emPQQunSn6Dw==" saltValue="ha9GluVOBH2FCdUJRufN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133237</v>
      </c>
      <c r="E3" s="141"/>
      <c r="F3" s="142">
        <v>74444</v>
      </c>
      <c r="G3" s="143"/>
      <c r="H3" s="144"/>
    </row>
    <row r="4" spans="1:8" x14ac:dyDescent="0.15">
      <c r="A4" s="145"/>
      <c r="B4" s="146"/>
      <c r="C4" s="147"/>
      <c r="D4" s="148">
        <v>74355</v>
      </c>
      <c r="E4" s="149"/>
      <c r="F4" s="150">
        <v>34175</v>
      </c>
      <c r="G4" s="151"/>
      <c r="H4" s="152"/>
    </row>
    <row r="5" spans="1:8" x14ac:dyDescent="0.15">
      <c r="A5" s="133" t="s">
        <v>554</v>
      </c>
      <c r="B5" s="138"/>
      <c r="C5" s="139"/>
      <c r="D5" s="140">
        <v>97232</v>
      </c>
      <c r="E5" s="141"/>
      <c r="F5" s="142">
        <v>85205</v>
      </c>
      <c r="G5" s="143"/>
      <c r="H5" s="144"/>
    </row>
    <row r="6" spans="1:8" x14ac:dyDescent="0.15">
      <c r="A6" s="145"/>
      <c r="B6" s="146"/>
      <c r="C6" s="147"/>
      <c r="D6" s="148">
        <v>71428</v>
      </c>
      <c r="E6" s="149"/>
      <c r="F6" s="150">
        <v>38847</v>
      </c>
      <c r="G6" s="151"/>
      <c r="H6" s="152"/>
    </row>
    <row r="7" spans="1:8" x14ac:dyDescent="0.15">
      <c r="A7" s="133" t="s">
        <v>555</v>
      </c>
      <c r="B7" s="138"/>
      <c r="C7" s="139"/>
      <c r="D7" s="140">
        <v>70820</v>
      </c>
      <c r="E7" s="141"/>
      <c r="F7" s="142">
        <v>69469</v>
      </c>
      <c r="G7" s="143"/>
      <c r="H7" s="144"/>
    </row>
    <row r="8" spans="1:8" x14ac:dyDescent="0.15">
      <c r="A8" s="145"/>
      <c r="B8" s="146"/>
      <c r="C8" s="147"/>
      <c r="D8" s="148">
        <v>45401</v>
      </c>
      <c r="E8" s="149"/>
      <c r="F8" s="150">
        <v>38215</v>
      </c>
      <c r="G8" s="151"/>
      <c r="H8" s="152"/>
    </row>
    <row r="9" spans="1:8" x14ac:dyDescent="0.15">
      <c r="A9" s="133" t="s">
        <v>556</v>
      </c>
      <c r="B9" s="138"/>
      <c r="C9" s="139"/>
      <c r="D9" s="140">
        <v>51832</v>
      </c>
      <c r="E9" s="141"/>
      <c r="F9" s="142">
        <v>67293</v>
      </c>
      <c r="G9" s="143"/>
      <c r="H9" s="144"/>
    </row>
    <row r="10" spans="1:8" x14ac:dyDescent="0.15">
      <c r="A10" s="145"/>
      <c r="B10" s="146"/>
      <c r="C10" s="147"/>
      <c r="D10" s="148">
        <v>33078</v>
      </c>
      <c r="E10" s="149"/>
      <c r="F10" s="150">
        <v>35076</v>
      </c>
      <c r="G10" s="151"/>
      <c r="H10" s="152"/>
    </row>
    <row r="11" spans="1:8" x14ac:dyDescent="0.15">
      <c r="A11" s="133" t="s">
        <v>557</v>
      </c>
      <c r="B11" s="138"/>
      <c r="C11" s="139"/>
      <c r="D11" s="140">
        <v>36985</v>
      </c>
      <c r="E11" s="141"/>
      <c r="F11" s="142">
        <v>67343</v>
      </c>
      <c r="G11" s="143"/>
      <c r="H11" s="144"/>
    </row>
    <row r="12" spans="1:8" x14ac:dyDescent="0.15">
      <c r="A12" s="145"/>
      <c r="B12" s="146"/>
      <c r="C12" s="153"/>
      <c r="D12" s="148">
        <v>23050</v>
      </c>
      <c r="E12" s="149"/>
      <c r="F12" s="150">
        <v>32865</v>
      </c>
      <c r="G12" s="151"/>
      <c r="H12" s="152"/>
    </row>
    <row r="13" spans="1:8" x14ac:dyDescent="0.15">
      <c r="A13" s="133"/>
      <c r="B13" s="138"/>
      <c r="C13" s="154"/>
      <c r="D13" s="155">
        <v>78021</v>
      </c>
      <c r="E13" s="156"/>
      <c r="F13" s="157">
        <v>72751</v>
      </c>
      <c r="G13" s="158"/>
      <c r="H13" s="144"/>
    </row>
    <row r="14" spans="1:8" x14ac:dyDescent="0.15">
      <c r="A14" s="145"/>
      <c r="B14" s="146"/>
      <c r="C14" s="147"/>
      <c r="D14" s="148">
        <v>49462</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3.52</v>
      </c>
      <c r="C19" s="159">
        <f>ROUND(VALUE(SUBSTITUTE(実質収支比率等に係る経年分析!G$48,"▲","-")),2)</f>
        <v>4.57</v>
      </c>
      <c r="D19" s="159">
        <f>ROUND(VALUE(SUBSTITUTE(実質収支比率等に係る経年分析!H$48,"▲","-")),2)</f>
        <v>3.6</v>
      </c>
      <c r="E19" s="159">
        <f>ROUND(VALUE(SUBSTITUTE(実質収支比率等に係る経年分析!I$48,"▲","-")),2)</f>
        <v>3.34</v>
      </c>
      <c r="F19" s="159">
        <f>ROUND(VALUE(SUBSTITUTE(実質収支比率等に係る経年分析!J$48,"▲","-")),2)</f>
        <v>1.42</v>
      </c>
    </row>
    <row r="20" spans="1:11" x14ac:dyDescent="0.15">
      <c r="A20" s="159" t="s">
        <v>49</v>
      </c>
      <c r="B20" s="159">
        <f>ROUND(VALUE(SUBSTITUTE(実質収支比率等に係る経年分析!F$47,"▲","-")),2)</f>
        <v>17.54</v>
      </c>
      <c r="C20" s="159">
        <f>ROUND(VALUE(SUBSTITUTE(実質収支比率等に係る経年分析!G$47,"▲","-")),2)</f>
        <v>17.62</v>
      </c>
      <c r="D20" s="159">
        <f>ROUND(VALUE(SUBSTITUTE(実質収支比率等に係る経年分析!H$47,"▲","-")),2)</f>
        <v>20.149999999999999</v>
      </c>
      <c r="E20" s="159">
        <f>ROUND(VALUE(SUBSTITUTE(実質収支比率等に係る経年分析!I$47,"▲","-")),2)</f>
        <v>21.29</v>
      </c>
      <c r="F20" s="159">
        <f>ROUND(VALUE(SUBSTITUTE(実質収支比率等に係る経年分析!J$47,"▲","-")),2)</f>
        <v>20.39</v>
      </c>
    </row>
    <row r="21" spans="1:11" x14ac:dyDescent="0.15">
      <c r="A21" s="159" t="s">
        <v>50</v>
      </c>
      <c r="B21" s="159">
        <f>IF(ISNUMBER(VALUE(SUBSTITUTE(実質収支比率等に係る経年分析!F$49,"▲","-"))),ROUND(VALUE(SUBSTITUTE(実質収支比率等に係る経年分析!F$49,"▲","-")),2),NA())</f>
        <v>3.9</v>
      </c>
      <c r="C21" s="159">
        <f>IF(ISNUMBER(VALUE(SUBSTITUTE(実質収支比率等に係る経年分析!G$49,"▲","-"))),ROUND(VALUE(SUBSTITUTE(実質収支比率等に係る経年分析!G$49,"▲","-")),2),NA())</f>
        <v>1.04</v>
      </c>
      <c r="D21" s="159">
        <f>IF(ISNUMBER(VALUE(SUBSTITUTE(実質収支比率等に係る経年分析!H$49,"▲","-"))),ROUND(VALUE(SUBSTITUTE(実質収支比率等に係る経年分析!H$49,"▲","-")),2),NA())</f>
        <v>2.29</v>
      </c>
      <c r="E21" s="159">
        <f>IF(ISNUMBER(VALUE(SUBSTITUTE(実質収支比率等に係る経年分析!I$49,"▲","-"))),ROUND(VALUE(SUBSTITUTE(実質収支比率等に係る経年分析!I$49,"▲","-")),2),NA())</f>
        <v>0.77</v>
      </c>
      <c r="F21" s="159">
        <f>IF(ISNUMBER(VALUE(SUBSTITUTE(実質収支比率等に係る経年分析!J$49,"▲","-"))),ROUND(VALUE(SUBSTITUTE(実質収支比率等に係る経年分析!J$49,"▲","-")),2),NA())</f>
        <v>-2.97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0.73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育英奨学金貸与事業費特別会計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住宅宅地資金貸付事業費特別会計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勝浦地方卸売市場事業費特別会計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介護保険事業費特別会計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0.65</v>
      </c>
    </row>
    <row r="33" spans="1:16" x14ac:dyDescent="0.15">
      <c r="A33" s="160" t="str">
        <f>IF(連結実質赤字比率に係る赤字・黒字の構成分析!C$37="",NA(),連結実質赤字比率に係る赤字・黒字の構成分析!C$37)</f>
        <v>国民健康保険事業費特別会計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1.38</v>
      </c>
    </row>
    <row r="35" spans="1:16" x14ac:dyDescent="0.15">
      <c r="A35" s="160" t="str">
        <f>IF(連結実質赤字比率に係る赤字・黒字の構成分析!C$35="",NA(),連結実質赤字比率に係る赤字・黒字の構成分析!C$35)</f>
        <v>町立温泉病院事業会計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8.9499999999999993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10.47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532</v>
      </c>
      <c r="E42" s="161"/>
      <c r="F42" s="161"/>
      <c r="G42" s="161">
        <f>'実質公債費比率（分子）の構造'!L$52</f>
        <v>588</v>
      </c>
      <c r="H42" s="161"/>
      <c r="I42" s="161"/>
      <c r="J42" s="161">
        <f>'実質公債費比率（分子）の構造'!M$52</f>
        <v>589</v>
      </c>
      <c r="K42" s="161"/>
      <c r="L42" s="161"/>
      <c r="M42" s="161">
        <f>'実質公債費比率（分子）の構造'!N$52</f>
        <v>596</v>
      </c>
      <c r="N42" s="161"/>
      <c r="O42" s="161"/>
      <c r="P42" s="161">
        <f>'実質公債費比率（分子）の構造'!O$52</f>
        <v>601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f>'実質公債費比率（分子）の構造'!N$50</f>
        <v>105</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31</v>
      </c>
      <c r="C46" s="161"/>
      <c r="D46" s="161"/>
      <c r="E46" s="161">
        <f>'実質公債費比率（分子）の構造'!L$48</f>
        <v>39</v>
      </c>
      <c r="F46" s="161"/>
      <c r="G46" s="161"/>
      <c r="H46" s="161">
        <f>'実質公債費比率（分子）の構造'!M$48</f>
        <v>46</v>
      </c>
      <c r="I46" s="161"/>
      <c r="J46" s="161"/>
      <c r="K46" s="161">
        <f>'実質公債費比率（分子）の構造'!N$48</f>
        <v>48</v>
      </c>
      <c r="L46" s="161"/>
      <c r="M46" s="161"/>
      <c r="N46" s="161">
        <f>'実質公債費比率（分子）の構造'!O$48</f>
        <v>52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681</v>
      </c>
      <c r="C49" s="161"/>
      <c r="D49" s="161"/>
      <c r="E49" s="161">
        <f>'実質公債費比率（分子）の構造'!L$45</f>
        <v>730</v>
      </c>
      <c r="F49" s="161"/>
      <c r="G49" s="161"/>
      <c r="H49" s="161">
        <f>'実質公債費比率（分子）の構造'!M$45</f>
        <v>726</v>
      </c>
      <c r="I49" s="161"/>
      <c r="J49" s="161"/>
      <c r="K49" s="161">
        <f>'実質公債費比率（分子）の構造'!N$45</f>
        <v>733</v>
      </c>
      <c r="L49" s="161"/>
      <c r="M49" s="161"/>
      <c r="N49" s="161">
        <f>'実質公債費比率（分子）の構造'!O$45</f>
        <v>779</v>
      </c>
      <c r="O49" s="161"/>
      <c r="P49" s="161"/>
    </row>
    <row r="50" spans="1:16" x14ac:dyDescent="0.15">
      <c r="A50" s="161" t="s">
        <v>65</v>
      </c>
      <c r="B50" s="161" t="e">
        <f>NA()</f>
        <v>#N/A</v>
      </c>
      <c r="C50" s="161">
        <f>IF(ISNUMBER('実質公債費比率（分子）の構造'!K$53),'実質公債費比率（分子）の構造'!K$53,NA())</f>
        <v>180</v>
      </c>
      <c r="D50" s="161" t="e">
        <f>NA()</f>
        <v>#N/A</v>
      </c>
      <c r="E50" s="161" t="e">
        <f>NA()</f>
        <v>#N/A</v>
      </c>
      <c r="F50" s="161">
        <f>IF(ISNUMBER('実質公債費比率（分子）の構造'!L$53),'実質公債費比率（分子）の構造'!L$53,NA())</f>
        <v>181</v>
      </c>
      <c r="G50" s="161" t="e">
        <f>NA()</f>
        <v>#N/A</v>
      </c>
      <c r="H50" s="161" t="e">
        <f>NA()</f>
        <v>#N/A</v>
      </c>
      <c r="I50" s="161">
        <f>IF(ISNUMBER('実質公債費比率（分子）の構造'!M$53),'実質公債費比率（分子）の構造'!M$53,NA())</f>
        <v>183</v>
      </c>
      <c r="J50" s="161" t="e">
        <f>NA()</f>
        <v>#N/A</v>
      </c>
      <c r="K50" s="161" t="e">
        <f>NA()</f>
        <v>#N/A</v>
      </c>
      <c r="L50" s="161">
        <f>IF(ISNUMBER('実質公債費比率（分子）の構造'!N$53),'実質公債費比率（分子）の構造'!N$53,NA())</f>
        <v>290</v>
      </c>
      <c r="M50" s="161" t="e">
        <f>NA()</f>
        <v>#N/A</v>
      </c>
      <c r="N50" s="161" t="e">
        <f>NA()</f>
        <v>#N/A</v>
      </c>
      <c r="O50" s="161">
        <f>IF(ISNUMBER('実質公債費比率（分子）の構造'!O$53),'実質公債費比率（分子）の構造'!O$53,NA())</f>
        <v>230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5887</v>
      </c>
      <c r="E56" s="160"/>
      <c r="F56" s="160"/>
      <c r="G56" s="160">
        <f>'将来負担比率（分子）の構造'!J$52</f>
        <v>7156</v>
      </c>
      <c r="H56" s="160"/>
      <c r="I56" s="160"/>
      <c r="J56" s="160">
        <f>'将来負担比率（分子）の構造'!K$52</f>
        <v>7661</v>
      </c>
      <c r="K56" s="160"/>
      <c r="L56" s="160"/>
      <c r="M56" s="160">
        <f>'将来負担比率（分子）の構造'!L$52</f>
        <v>8363</v>
      </c>
      <c r="N56" s="160"/>
      <c r="O56" s="160"/>
      <c r="P56" s="160">
        <f>'将来負担比率（分子）の構造'!M$52</f>
        <v>9447</v>
      </c>
    </row>
    <row r="57" spans="1:16" x14ac:dyDescent="0.15">
      <c r="A57" s="160" t="s">
        <v>36</v>
      </c>
      <c r="B57" s="160"/>
      <c r="C57" s="160"/>
      <c r="D57" s="160">
        <f>'将来負担比率（分子）の構造'!I$51</f>
        <v>33</v>
      </c>
      <c r="E57" s="160"/>
      <c r="F57" s="160"/>
      <c r="G57" s="160">
        <f>'将来負担比率（分子）の構造'!J$51</f>
        <v>22</v>
      </c>
      <c r="H57" s="160"/>
      <c r="I57" s="160"/>
      <c r="J57" s="160">
        <f>'将来負担比率（分子）の構造'!K$51</f>
        <v>12</v>
      </c>
      <c r="K57" s="160"/>
      <c r="L57" s="160"/>
      <c r="M57" s="160">
        <f>'将来負担比率（分子）の構造'!L$51</f>
        <v>6</v>
      </c>
      <c r="N57" s="160"/>
      <c r="O57" s="160"/>
      <c r="P57" s="160">
        <f>'将来負担比率（分子）の構造'!M$51</f>
        <v>3</v>
      </c>
    </row>
    <row r="58" spans="1:16" x14ac:dyDescent="0.15">
      <c r="A58" s="160" t="s">
        <v>35</v>
      </c>
      <c r="B58" s="160"/>
      <c r="C58" s="160"/>
      <c r="D58" s="160">
        <f>'将来負担比率（分子）の構造'!I$50</f>
        <v>3157</v>
      </c>
      <c r="E58" s="160"/>
      <c r="F58" s="160"/>
      <c r="G58" s="160">
        <f>'将来負担比率（分子）の構造'!J$50</f>
        <v>2963</v>
      </c>
      <c r="H58" s="160"/>
      <c r="I58" s="160"/>
      <c r="J58" s="160">
        <f>'将来負担比率（分子）の構造'!K$50</f>
        <v>3617</v>
      </c>
      <c r="K58" s="160"/>
      <c r="L58" s="160"/>
      <c r="M58" s="160">
        <f>'将来負担比率（分子）の構造'!L$50</f>
        <v>3891</v>
      </c>
      <c r="N58" s="160"/>
      <c r="O58" s="160"/>
      <c r="P58" s="160">
        <f>'将来負担比率（分子）の構造'!M$50</f>
        <v>4214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2034</v>
      </c>
      <c r="C62" s="160"/>
      <c r="D62" s="160"/>
      <c r="E62" s="160">
        <f>'将来負担比率（分子）の構造'!J$45</f>
        <v>1747</v>
      </c>
      <c r="F62" s="160"/>
      <c r="G62" s="160"/>
      <c r="H62" s="160">
        <f>'将来負担比率（分子）の構造'!K$45</f>
        <v>1685</v>
      </c>
      <c r="I62" s="160"/>
      <c r="J62" s="160"/>
      <c r="K62" s="160">
        <f>'将来負担比率（分子）の構造'!L$45</f>
        <v>1409</v>
      </c>
      <c r="L62" s="160"/>
      <c r="M62" s="160"/>
      <c r="N62" s="160">
        <f>'将来負担比率（分子）の構造'!M$45</f>
        <v>1261</v>
      </c>
      <c r="O62" s="160"/>
      <c r="P62" s="160"/>
    </row>
    <row r="63" spans="1:16" x14ac:dyDescent="0.15">
      <c r="A63" s="160" t="s">
        <v>28</v>
      </c>
      <c r="B63" s="160">
        <f>'将来負担比率（分子）の構造'!I$44</f>
        <v>210</v>
      </c>
      <c r="C63" s="160"/>
      <c r="D63" s="160"/>
      <c r="E63" s="160">
        <f>'将来負担比率（分子）の構造'!J$44</f>
        <v>210</v>
      </c>
      <c r="F63" s="160"/>
      <c r="G63" s="160"/>
      <c r="H63" s="160">
        <f>'将来負担比率（分子）の構造'!K$44</f>
        <v>210</v>
      </c>
      <c r="I63" s="160"/>
      <c r="J63" s="160"/>
      <c r="K63" s="160">
        <f>'将来負担比率（分子）の構造'!L$44</f>
        <v>210</v>
      </c>
      <c r="L63" s="160"/>
      <c r="M63" s="160"/>
      <c r="N63" s="160">
        <f>'将来負担比率（分子）の構造'!M$44</f>
        <v>210</v>
      </c>
      <c r="O63" s="160"/>
      <c r="P63" s="160"/>
    </row>
    <row r="64" spans="1:16" x14ac:dyDescent="0.15">
      <c r="A64" s="160" t="s">
        <v>27</v>
      </c>
      <c r="B64" s="160">
        <f>'将来負担比率（分子）の構造'!I$43</f>
        <v>393</v>
      </c>
      <c r="C64" s="160"/>
      <c r="D64" s="160"/>
      <c r="E64" s="160">
        <f>'将来負担比率（分子）の構造'!J$43</f>
        <v>564</v>
      </c>
      <c r="F64" s="160"/>
      <c r="G64" s="160"/>
      <c r="H64" s="160">
        <f>'将来負担比率（分子）の構造'!K$43</f>
        <v>532</v>
      </c>
      <c r="I64" s="160"/>
      <c r="J64" s="160"/>
      <c r="K64" s="160">
        <f>'将来負担比率（分子）の構造'!L$43</f>
        <v>1102</v>
      </c>
      <c r="L64" s="160"/>
      <c r="M64" s="160"/>
      <c r="N64" s="160">
        <f>'将来負担比率（分子）の構造'!M$43</f>
        <v>2097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8607</v>
      </c>
      <c r="C66" s="160"/>
      <c r="D66" s="160"/>
      <c r="E66" s="160">
        <f>'将来負担比率（分子）の構造'!J$41</f>
        <v>9538</v>
      </c>
      <c r="F66" s="160"/>
      <c r="G66" s="160"/>
      <c r="H66" s="160">
        <f>'将来負担比率（分子）の構造'!K$41</f>
        <v>10231</v>
      </c>
      <c r="I66" s="160"/>
      <c r="J66" s="160"/>
      <c r="K66" s="160">
        <f>'将来負担比率（分子）の構造'!L$41</f>
        <v>10999</v>
      </c>
      <c r="L66" s="160"/>
      <c r="M66" s="160"/>
      <c r="N66" s="160">
        <f>'将来負担比率（分子）の構造'!M$41</f>
        <v>12222</v>
      </c>
      <c r="O66" s="160"/>
      <c r="P66" s="160"/>
    </row>
    <row r="67" spans="1:16" x14ac:dyDescent="0.15">
      <c r="A67" s="160" t="s">
        <v>69</v>
      </c>
      <c r="B67" s="160" t="e">
        <f>NA()</f>
        <v>#N/A</v>
      </c>
      <c r="C67" s="160">
        <f>IF(ISNUMBER('将来負担比率（分子）の構造'!I$53), IF('将来負担比率（分子）の構造'!I$53 &lt; 0, 0, '将来負担比率（分子）の構造'!I$53), NA())</f>
        <v>2167</v>
      </c>
      <c r="D67" s="160" t="e">
        <f>NA()</f>
        <v>#N/A</v>
      </c>
      <c r="E67" s="160" t="e">
        <f>NA()</f>
        <v>#N/A</v>
      </c>
      <c r="F67" s="160">
        <f>IF(ISNUMBER('将来負担比率（分子）の構造'!J$53), IF('将来負担比率（分子）の構造'!J$53 &lt; 0, 0, '将来負担比率（分子）の構造'!J$53), NA())</f>
        <v>1918</v>
      </c>
      <c r="G67" s="160" t="e">
        <f>NA()</f>
        <v>#N/A</v>
      </c>
      <c r="H67" s="160" t="e">
        <f>NA()</f>
        <v>#N/A</v>
      </c>
      <c r="I67" s="160">
        <f>IF(ISNUMBER('将来負担比率（分子）の構造'!K$53), IF('将来負担比率（分子）の構造'!K$53 &lt; 0, 0, '将来負担比率（分子）の構造'!K$53), NA())</f>
        <v>1369</v>
      </c>
      <c r="J67" s="160" t="e">
        <f>NA()</f>
        <v>#N/A</v>
      </c>
      <c r="K67" s="160" t="e">
        <f>NA()</f>
        <v>#N/A</v>
      </c>
      <c r="L67" s="160">
        <f>IF(ISNUMBER('将来負担比率（分子）の構造'!L$53), IF('将来負担比率（分子）の構造'!L$53 &lt; 0, 0, '将来負担比率（分子）の構造'!L$53), NA())</f>
        <v>1461</v>
      </c>
      <c r="M67" s="160" t="e">
        <f>NA()</f>
        <v>#N/A</v>
      </c>
      <c r="N67" s="160" t="e">
        <f>NA()</f>
        <v>#N/A</v>
      </c>
      <c r="O67" s="160">
        <f>IF(ISNUMBER('将来負担比率（分子）の構造'!M$53), IF('将来負担比率（分子）の構造'!M$53 &lt; 0, 0, '将来負担比率（分子）の構造'!M$53), NA())</f>
        <v>2125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976</v>
      </c>
      <c r="C72" s="164">
        <f>基金残高に係る経年分析!G55</f>
        <v>1026</v>
      </c>
      <c r="D72" s="164">
        <f>基金残高に係る経年分析!H55</f>
        <v>977</v>
      </c>
    </row>
    <row r="73" spans="1:16" x14ac:dyDescent="0.15">
      <c r="A73" s="163" t="s">
        <v>72</v>
      </c>
      <c r="B73" s="164">
        <f>基金残高に係る経年分析!F56</f>
        <v>1174</v>
      </c>
      <c r="C73" s="164">
        <f>基金残高に係る経年分析!G56</f>
        <v>1225</v>
      </c>
      <c r="D73" s="164">
        <f>基金残高に係る経年分析!H56</f>
        <v>1226</v>
      </c>
    </row>
    <row r="74" spans="1:16" x14ac:dyDescent="0.15">
      <c r="A74" s="163" t="s">
        <v>73</v>
      </c>
      <c r="B74" s="164">
        <f>基金残高に係る経年分析!F57</f>
        <v>1203</v>
      </c>
      <c r="C74" s="164">
        <f>基金残高に係る経年分析!G57</f>
        <v>1321</v>
      </c>
      <c r="D74" s="164">
        <f>基金残高に係る経年分析!H57</f>
        <v>1640</v>
      </c>
    </row>
  </sheetData>
  <sheetProtection algorithmName="SHA-512" hashValue="NhBAYZTH4SRzK3xapMZSLs0mfPBFwlNTTLtHDfF1CZIqvkTdJa0d0UjoJ//WkZKux6Ouqv8Sq56FuB7epcOcWw==" saltValue="LwO1HNLj3Ta08g8rQ/PA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2019-03-05T06:19:02Z</cp:lastPrinted>
  <dcterms:created xsi:type="dcterms:W3CDTF">2019-02-14T04:05:28Z</dcterms:created>
  <dcterms:modified xsi:type="dcterms:W3CDTF">2019-10-20T23:33:29Z</dcterms:modified>
  <cp:category/>
</cp:coreProperties>
</file>