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23" l="1"/>
  <c r="AU88" i="23"/>
  <c r="AP88" i="23"/>
  <c r="AF88" i="23"/>
  <c r="AU63" i="23"/>
  <c r="AP63" i="23"/>
  <c r="AA34" i="23"/>
  <c r="AA33" i="23"/>
  <c r="AA32" i="23"/>
  <c r="AA31" i="23"/>
  <c r="AA30" i="23"/>
  <c r="AA29" i="23"/>
  <c r="AA28" i="23"/>
  <c r="AP23" i="23"/>
  <c r="AA23" i="23"/>
  <c r="V23" i="23"/>
  <c r="Q23" i="23"/>
  <c r="DG43" i="21"/>
  <c r="CQ43" i="21"/>
  <c r="CO43" i="21"/>
  <c r="BY43" i="21"/>
  <c r="BE43" i="21"/>
  <c r="AM43" i="21"/>
  <c r="U43" i="21"/>
  <c r="E43" i="21"/>
  <c r="C43" i="21" s="1"/>
  <c r="DG42" i="21"/>
  <c r="CQ42" i="21"/>
  <c r="CO42" i="21"/>
  <c r="BY42" i="21"/>
  <c r="BE42" i="21"/>
  <c r="AM42" i="21"/>
  <c r="U42" i="21"/>
  <c r="E42" i="21"/>
  <c r="C42" i="21" s="1"/>
  <c r="DG41" i="21"/>
  <c r="CQ41" i="21"/>
  <c r="CO41" i="21"/>
  <c r="BY41" i="21"/>
  <c r="BE41" i="21"/>
  <c r="AM41" i="21"/>
  <c r="U41" i="21"/>
  <c r="E41" i="21"/>
  <c r="C41" i="21"/>
  <c r="DG40" i="21"/>
  <c r="CQ40" i="21"/>
  <c r="CO40" i="21"/>
  <c r="BY40" i="21"/>
  <c r="BE40" i="21"/>
  <c r="AM40" i="21"/>
  <c r="U40" i="21"/>
  <c r="E40" i="21"/>
  <c r="C40" i="21" s="1"/>
  <c r="DG39" i="21"/>
  <c r="CQ39" i="21"/>
  <c r="CO39" i="21" s="1"/>
  <c r="BY39" i="21"/>
  <c r="BE39" i="21"/>
  <c r="AM39" i="21"/>
  <c r="U39" i="21"/>
  <c r="E39" i="21"/>
  <c r="C39" i="21" s="1"/>
  <c r="DG38" i="21"/>
  <c r="CQ38" i="21"/>
  <c r="CO38" i="21"/>
  <c r="BY38" i="21"/>
  <c r="BE38" i="21"/>
  <c r="AM38" i="21"/>
  <c r="U38" i="21"/>
  <c r="E38" i="21"/>
  <c r="C38" i="21"/>
  <c r="DG37" i="21"/>
  <c r="CQ37" i="21"/>
  <c r="CO37" i="21"/>
  <c r="BY37" i="21"/>
  <c r="BE37" i="21"/>
  <c r="AM37" i="21"/>
  <c r="U37" i="21"/>
  <c r="E37" i="21"/>
  <c r="C37" i="21"/>
  <c r="DG36" i="21"/>
  <c r="CQ36" i="21"/>
  <c r="CO36" i="21"/>
  <c r="BY36" i="21"/>
  <c r="BG36" i="21"/>
  <c r="AM36" i="21"/>
  <c r="W36" i="21"/>
  <c r="E36" i="21"/>
  <c r="C36" i="21"/>
  <c r="DG35" i="21"/>
  <c r="CQ35" i="21"/>
  <c r="CO35" i="21"/>
  <c r="BY35" i="21"/>
  <c r="BG35" i="21"/>
  <c r="AM35" i="21"/>
  <c r="W35" i="21"/>
  <c r="E35" i="21"/>
  <c r="C35" i="21" s="1"/>
  <c r="DG34" i="21"/>
  <c r="CQ34" i="21"/>
  <c r="BY34" i="21"/>
  <c r="BG34" i="21"/>
  <c r="AO34" i="21"/>
  <c r="W34" i="21"/>
  <c r="E34" i="21"/>
  <c r="C34" i="21"/>
  <c r="U34" i="21" l="1"/>
  <c r="U35" i="21" s="1"/>
  <c r="U36" i="21"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21" l="1"/>
  <c r="BE34" i="21"/>
  <c r="BE35" i="21" s="1"/>
  <c r="BE36" i="21" s="1"/>
  <c r="BW34" i="21"/>
  <c r="BW35" i="21" s="1"/>
  <c r="BW36" i="21" s="1"/>
  <c r="BW37" i="21" s="1"/>
  <c r="BW38" i="21" s="1"/>
  <c r="BW39" i="21" s="1"/>
  <c r="BW40" i="21" s="1"/>
  <c r="BW41" i="21" s="1"/>
  <c r="BW42" i="21" s="1"/>
  <c r="BW43" i="21" s="1"/>
  <c r="CO34" i="21" l="1"/>
</calcChain>
</file>

<file path=xl/sharedStrings.xml><?xml version="1.0" encoding="utf-8"?>
<sst xmlns="http://schemas.openxmlformats.org/spreadsheetml/2006/main" count="1115" uniqueCount="594">
  <si>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</si>
  <si>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</si>
  <si>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</si>
  <si>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</si>
  <si>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</si>
  <si>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</si>
  <si>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</si>
  <si>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</si>
  <si>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</si>
  <si>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</si>
  <si>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</si>
  <si>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</si>
  <si>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</si>
  <si>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</si>
  <si>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</si>
  <si>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</si>
  <si>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</si>
  <si>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</si>
  <si>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</si>
  <si>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</si>
  <si>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</si>
  <si>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</si>
  <si>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</si>
  <si>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</si>
  <si>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</si>
  <si>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</si>
  <si>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</si>
  <si>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</si>
  <si>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</si>
  <si>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</si>
  <si>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</si>
  <si>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</si>
  <si>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</si>
  <si>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</si>
  <si>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</si>
  <si>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</si>
  <si>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</si>
  <si>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</si>
  <si>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</si>
  <si>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</si>
  <si>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</si>
  <si>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</si>
  <si>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</si>
  <si>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</si>
  <si>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</si>
  <si>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</si>
  <si>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</si>
  <si>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</si>
  <si>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</si>
  <si>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</si>
  <si>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</si>
  <si>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</si>
  <si>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</si>
  <si>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</si>
  <si>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</si>
  <si>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</si>
  <si>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</si>
  <si>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</si>
  <si>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</si>
  <si>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</si>
  <si>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</si>
  <si>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</si>
  <si>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</si>
  <si>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</si>
  <si>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</si>
  <si>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</si>
  <si>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</si>
  <si>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</si>
  <si>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</si>
  <si>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</si>
  <si>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</si>
  <si>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</si>
  <si>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</si>
  <si>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</si>
  <si>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</si>
  <si>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</si>
  <si>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</si>
  <si>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</si>
  <si>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</si>
  <si>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</si>
  <si>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</si>
  <si>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</si>
  <si>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</si>
  <si>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</si>
  <si>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</si>
  <si>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</si>
  <si>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</si>
  <si>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</si>
  <si>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</si>
  <si>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</si>
  <si>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</si>
  <si>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</si>
  <si>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</si>
  <si>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</si>
  <si>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</si>
  <si>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</si>
  <si>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</si>
  <si>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</si>
  <si>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</si>
  <si>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</si>
  <si>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</si>
  <si>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</si>
  <si>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</si>
  <si>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</si>
  <si>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</si>
  <si>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</si>
  <si>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</si>
  <si>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</si>
  <si>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</si>
  <si>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</si>
  <si>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</si>
  <si>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</si>
  <si>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</si>
  <si>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</si>
  <si>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</si>
  <si>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</si>
  <si>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</si>
  <si>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</si>
  <si>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</si>
  <si>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</si>
  <si>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</si>
  <si>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</si>
  <si>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</si>
  <si>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</si>
  <si>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</si>
  <si>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</si>
  <si>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</si>
  <si>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</si>
  <si>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</si>
  <si>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</si>
  <si>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</si>
  <si>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</si>
  <si>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</si>
  <si>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</si>
  <si>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</si>
  <si>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</si>
  <si>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</si>
  <si>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</si>
  <si>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</si>
  <si>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</si>
  <si>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</si>
  <si>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</si>
  <si>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</si>
  <si>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</si>
  <si>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</si>
  <si>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</si>
  <si>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</si>
  <si>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</si>
  <si>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</si>
  <si>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</si>
  <si>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</si>
  <si>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</si>
  <si>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</si>
  <si>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</si>
  <si>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</si>
  <si>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</si>
  <si>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</si>
  <si>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</si>
  <si>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</si>
  <si>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</si>
  <si>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</si>
  <si>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</si>
  <si>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</si>
  <si>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</si>
  <si>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</si>
  <si>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</si>
  <si>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</si>
  <si>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</si>
  <si>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</si>
  <si>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</si>
  <si>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</si>
  <si>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</si>
  <si>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</si>
  <si>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</si>
  <si>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</si>
  <si>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</si>
  <si>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</si>
  <si>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</si>
  <si>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</si>
  <si>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</si>
  <si>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</si>
  <si>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</si>
  <si>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</si>
  <si>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</si>
  <si>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</si>
  <si>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</si>
  <si>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</si>
  <si>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</si>
  <si>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</si>
  <si>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</si>
  <si>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</si>
  <si>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</si>
  <si>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</si>
  <si>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</si>
  <si>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</si>
  <si>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</si>
  <si>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</si>
  <si>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</si>
  <si>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</si>
  <si>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</si>
  <si>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</si>
  <si>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</si>
  <si>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</si>
  <si>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</si>
  <si>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</si>
  <si>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</si>
  <si>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</si>
  <si>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</si>
  <si>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</si>
  <si>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</si>
  <si>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</si>
  <si>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</si>
  <si>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</si>
  <si>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</si>
  <si>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</si>
  <si>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</si>
  <si>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</si>
  <si>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</si>
  <si>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上水道</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</si>
  <si>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</si>
  <si>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</si>
  <si>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</si>
  <si>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</si>
  <si>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</si>
  <si>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</si>
  <si>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和歌山県みなべ町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</si>
  <si>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</si>
  <si>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</si>
  <si>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</si>
  <si>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</si>
  <si>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</si>
  <si>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</si>
  <si>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</si>
  <si>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</si>
  <si>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</si>
  <si>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</si>
  <si>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</si>
  <si>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</si>
  <si>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</si>
  <si>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</si>
  <si>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</si>
  <si>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</si>
  <si>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</si>
  <si>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</si>
  <si>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</si>
  <si>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</si>
  <si>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</si>
  <si>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</si>
  <si>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</si>
  <si>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</si>
  <si>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</si>
  <si>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</si>
  <si>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</si>
  <si>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</si>
  <si>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</si>
  <si>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</si>
  <si>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</si>
  <si>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</si>
  <si>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</si>
  <si>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</si>
  <si>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</si>
  <si>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</si>
  <si>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</si>
  <si>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</si>
  <si>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</si>
  <si>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</si>
  <si>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</si>
  <si>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</si>
  <si>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</si>
  <si>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</si>
  <si>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</si>
  <si>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</si>
  <si>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</si>
  <si>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</si>
  <si>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</si>
  <si>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</si>
  <si>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</si>
  <si>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</si>
  <si>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</si>
  <si>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</si>
  <si>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</si>
  <si>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</si>
  <si>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</si>
  <si>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</si>
  <si>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</si>
  <si>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</si>
  <si>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</si>
  <si>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</si>
  <si>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</si>
  <si>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</si>
  <si>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</si>
  <si>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</si>
  <si>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</si>
  <si>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</si>
  <si>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</si>
  <si>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</si>
  <si>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</si>
  <si>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</si>
  <si>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</si>
  <si>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</si>
  <si>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</si>
  <si>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</si>
  <si>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</si>
  <si>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</si>
  <si>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</si>
  <si>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</si>
  <si>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</si>
  <si>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</si>
  <si>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</si>
  <si>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</si>
  <si>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</si>
  <si>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</si>
  <si>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</si>
  <si>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</si>
  <si>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</si>
  <si>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</si>
  <si>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</si>
  <si>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</si>
  <si>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</si>
  <si>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</si>
  <si>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</si>
  <si>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</si>
  <si>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</si>
  <si>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</si>
  <si>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</si>
  <si>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</si>
  <si>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</si>
  <si>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</si>
  <si>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</si>
  <si>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</si>
  <si>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</si>
  <si>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</si>
  <si>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</si>
  <si>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</si>
  <si>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</si>
  <si>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</si>
  <si>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</si>
  <si>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</si>
  <si>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</si>
  <si>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</si>
  <si>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</si>
  <si>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</si>
  <si>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</si>
  <si>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</si>
  <si>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</si>
  <si>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</si>
  <si>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</si>
  <si>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</si>
  <si>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</si>
  <si>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</si>
  <si>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</si>
  <si>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</si>
  <si>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</si>
  <si>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</si>
  <si>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</si>
  <si>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1.60</t>
  </si>
  <si>
    <t>▲ 0.61</t>
  </si>
  <si>
    <t>一般会計</t>
  </si>
  <si>
    <t>水道事業会計</t>
  </si>
  <si>
    <t>国民健康保険特別会計</t>
  </si>
  <si>
    <t>簡易水道事業特別会計</t>
  </si>
  <si>
    <t>介護保険特別会計</t>
  </si>
  <si>
    <t>後期高齢者医療特別会計</t>
  </si>
  <si>
    <t>農業集落排水事業特別会計</t>
  </si>
  <si>
    <t>公共下水道事業特別会計</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</si>
  <si>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</si>
  <si>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</si>
  <si>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</si>
  <si>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</si>
  <si>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</si>
  <si>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</si>
  <si>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</si>
  <si>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ここに入力</t>
    <rPh sb="3" eb="5">
      <t>ニュウリョク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</si>
  <si>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</si>
  <si>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</si>
  <si>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</si>
  <si>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</si>
  <si>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</si>
  <si>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</si>
  <si>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</si>
  <si>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</si>
  <si>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</si>
  <si>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平成29年度　財政状況資料集</t>
    <phoneticPr fontId="5"/>
  </si>
  <si>
    <t>都道府県名</t>
    <phoneticPr fontId="5"/>
  </si>
  <si>
    <t>和歌山県</t>
    <phoneticPr fontId="5"/>
  </si>
  <si>
    <t>歳入総額</t>
    <phoneticPr fontId="20"/>
  </si>
  <si>
    <t>×</t>
    <phoneticPr fontId="5"/>
  </si>
  <si>
    <t>歳出総額</t>
    <phoneticPr fontId="20"/>
  </si>
  <si>
    <t>みなべ町</t>
    <phoneticPr fontId="5"/>
  </si>
  <si>
    <t>2-1</t>
    <phoneticPr fontId="5"/>
  </si>
  <si>
    <t>×</t>
    <phoneticPr fontId="5"/>
  </si>
  <si>
    <t>歳入歳出差引</t>
    <phoneticPr fontId="20"/>
  </si>
  <si>
    <t>　　(※1)</t>
    <phoneticPr fontId="5"/>
  </si>
  <si>
    <t>×</t>
    <phoneticPr fontId="5"/>
  </si>
  <si>
    <t>翌年度に繰越すべき財源</t>
    <phoneticPr fontId="5"/>
  </si>
  <si>
    <t>○</t>
    <phoneticPr fontId="5"/>
  </si>
  <si>
    <t>実質収支</t>
    <phoneticPr fontId="20"/>
  </si>
  <si>
    <t>×</t>
    <phoneticPr fontId="5"/>
  </si>
  <si>
    <t>単年度収支</t>
    <phoneticPr fontId="20"/>
  </si>
  <si>
    <t>×</t>
    <phoneticPr fontId="5"/>
  </si>
  <si>
    <t>積立金</t>
    <phoneticPr fontId="20"/>
  </si>
  <si>
    <t>健全化判断比率</t>
    <phoneticPr fontId="5"/>
  </si>
  <si>
    <t>-5.4</t>
    <phoneticPr fontId="5"/>
  </si>
  <si>
    <t>○</t>
    <phoneticPr fontId="5"/>
  </si>
  <si>
    <t>繰上償還金</t>
    <phoneticPr fontId="20"/>
  </si>
  <si>
    <t>-</t>
    <phoneticPr fontId="5"/>
  </si>
  <si>
    <t>30.01.01(人)</t>
    <phoneticPr fontId="5"/>
  </si>
  <si>
    <t>○</t>
    <phoneticPr fontId="5"/>
  </si>
  <si>
    <t>積立金取崩し額</t>
    <phoneticPr fontId="20"/>
  </si>
  <si>
    <t>-</t>
    <phoneticPr fontId="5"/>
  </si>
  <si>
    <t>うち日本人(人)</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</si>
  <si>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</si>
  <si>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</si>
  <si>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</si>
  <si>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</si>
  <si>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-1.8</t>
    <phoneticPr fontId="5"/>
  </si>
  <si>
    <t>基準財政需要額</t>
    <phoneticPr fontId="20"/>
  </si>
  <si>
    <t>うち日本人(％)</t>
    <phoneticPr fontId="5"/>
  </si>
  <si>
    <t>-1.9</t>
    <phoneticPr fontId="5"/>
  </si>
  <si>
    <t>標準税収入額等</t>
    <phoneticPr fontId="20"/>
  </si>
  <si>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</si>
  <si>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</si>
  <si>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</si>
  <si>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</si>
  <si>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</si>
  <si>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</si>
  <si>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</si>
  <si>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</si>
  <si>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</si>
  <si>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和歌山県みなべ町</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</si>
  <si>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</si>
  <si>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</si>
  <si>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</si>
  <si>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</si>
  <si>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</si>
  <si>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</si>
  <si>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</si>
  <si>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</si>
  <si>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</si>
  <si>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</si>
  <si>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</si>
  <si>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</si>
  <si>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</si>
  <si>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</si>
  <si>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</si>
  <si>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</si>
  <si>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</si>
  <si>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</si>
  <si>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</si>
  <si>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</si>
  <si>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</si>
  <si>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</si>
  <si>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</si>
  <si>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</si>
  <si>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</si>
  <si>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</si>
  <si>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</si>
  <si>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</si>
  <si>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</si>
  <si>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</si>
  <si>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</si>
  <si>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</si>
  <si>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</si>
  <si>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</si>
  <si>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</si>
  <si>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</si>
  <si>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</si>
  <si>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</si>
  <si>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</si>
  <si>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</si>
  <si>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</si>
  <si>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</si>
  <si>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</si>
  <si>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　維持補修費</t>
    <phoneticPr fontId="5"/>
  </si>
  <si>
    <t>下水道</t>
    <phoneticPr fontId="5"/>
  </si>
  <si>
    <t>　うち臨時財政対策債</t>
    <phoneticPr fontId="5"/>
  </si>
  <si>
    <t>病院</t>
    <phoneticPr fontId="5"/>
  </si>
  <si>
    <t>　　うち一部事務組合負担金</t>
    <phoneticPr fontId="5"/>
  </si>
  <si>
    <t>歳入合計</t>
    <phoneticPr fontId="5"/>
  </si>
  <si>
    <t>簡易水道</t>
    <phoneticPr fontId="5"/>
  </si>
  <si>
    <t>　繰出金</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</si>
  <si>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</si>
  <si>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</si>
  <si>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</si>
  <si>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</si>
  <si>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</si>
  <si>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</si>
  <si>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</si>
  <si>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</si>
  <si>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</si>
  <si>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</si>
  <si>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</si>
  <si>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</si>
  <si>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</si>
  <si>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</si>
  <si>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</si>
  <si>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</si>
  <si>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</si>
  <si>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</si>
  <si>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</si>
  <si>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</si>
  <si>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</si>
  <si>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</si>
  <si>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</si>
  <si>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</si>
  <si>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</si>
  <si>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</si>
  <si>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</si>
  <si>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</si>
  <si>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みなべ町開発公社</t>
    <phoneticPr fontId="2"/>
  </si>
  <si>
    <t>-</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</si>
  <si>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</si>
  <si>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</si>
  <si>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</si>
  <si>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</si>
  <si>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</si>
  <si>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</si>
  <si>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</si>
  <si>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</si>
  <si>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</si>
  <si>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</si>
  <si>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後期高齢者医療特別会計</t>
    <phoneticPr fontId="5"/>
  </si>
  <si>
    <t>介護保険特別会計</t>
    <phoneticPr fontId="5"/>
  </si>
  <si>
    <t>水道事業会計</t>
    <phoneticPr fontId="5"/>
  </si>
  <si>
    <t>法非適用企業</t>
    <phoneticPr fontId="5"/>
  </si>
  <si>
    <t>公共下水道事業特別会計</t>
    <phoneticPr fontId="5"/>
  </si>
  <si>
    <t>簡易水道事業特別会計</t>
    <phoneticPr fontId="5"/>
  </si>
  <si>
    <t>-</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</si>
  <si>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</si>
  <si>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</si>
  <si>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</si>
  <si>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</si>
  <si>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</si>
  <si>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</si>
  <si>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</si>
  <si>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</si>
  <si>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</si>
  <si>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</si>
  <si>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</si>
  <si>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</si>
  <si>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</si>
  <si>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</si>
  <si>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</si>
  <si>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紀南環境広域施設組合</t>
    <rPh sb="0" eb="1">
      <t>キ</t>
    </rPh>
    <rPh sb="1" eb="2">
      <t>ナン</t>
    </rPh>
    <rPh sb="2" eb="4">
      <t>カンキョウ</t>
    </rPh>
    <rPh sb="4" eb="6">
      <t>コウイキ</t>
    </rPh>
    <rPh sb="6" eb="8">
      <t>シセツ</t>
    </rPh>
    <rPh sb="8" eb="10">
      <t>クミアイ</t>
    </rPh>
    <phoneticPr fontId="2"/>
  </si>
  <si>
    <t>公立紀南病院組合</t>
  </si>
  <si>
    <t>御坊日高老人福祉施設事務組合（公営企業会計）</t>
  </si>
  <si>
    <t>和歌山県広域高齢者医療広域連合（特別会計）</t>
  </si>
  <si>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</si>
  <si>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</si>
  <si>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</si>
  <si>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</si>
  <si>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</si>
  <si>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</si>
  <si>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</si>
  <si>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</si>
  <si>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</si>
  <si>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公共下水道事業特別会計</t>
    <phoneticPr fontId="5"/>
  </si>
  <si>
    <t>農業集落排水事業特別会計</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</si>
  <si>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</si>
  <si>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</si>
  <si>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</si>
  <si>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</si>
  <si>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</si>
  <si>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</si>
  <si>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</si>
  <si>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</si>
  <si>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</si>
  <si>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</si>
  <si>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</si>
  <si>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</si>
  <si>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</si>
  <si>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</si>
  <si>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</si>
  <si>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</si>
  <si>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</si>
  <si>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</si>
  <si>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</si>
  <si>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</si>
  <si>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</si>
  <si>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</si>
  <si>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</si>
  <si>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</si>
  <si>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</si>
  <si>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</si>
  <si>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</si>
  <si>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</si>
  <si>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</si>
  <si>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(A)－(B)</t>
    <phoneticPr fontId="5"/>
  </si>
  <si>
    <t>※平成30年度中に市町村合併した団体で、合併前の団体ごとの決算に基づく将来負担比率を算出していない団体については、グラフを表記しない。</t>
    <phoneticPr fontId="5"/>
  </si>
  <si>
    <t>環境保全地域活性化基金</t>
    <phoneticPr fontId="11"/>
  </si>
  <si>
    <t>公共施設整備基金</t>
    <phoneticPr fontId="11"/>
  </si>
  <si>
    <t>地域づくり基金</t>
    <phoneticPr fontId="11"/>
  </si>
  <si>
    <t>福祉基金</t>
    <phoneticPr fontId="11"/>
  </si>
  <si>
    <t>防災基金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</si>
</sst>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7" fontId="29" fillId="0" borderId="98" xfId="15" quotePrefix="1" applyNumberFormat="1" applyFont="1" applyBorder="1" applyAlignment="1" applyProtection="1">
      <alignment horizontal="right" vertical="center" shrinkToFi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71C5-4529-B0CE-9496524794A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117808</c:v>
                </c:pt>
                <c:pt idx="1">
                  <c:v>86784</c:v>
                </c:pt>
                <c:pt idx="2">
                  <c:v>82011</c:v>
                </c:pt>
                <c:pt idx="3">
                  <c:v>97240</c:v>
                </c:pt>
                <c:pt idx="4">
                  <c:v>141328</c:v>
                </c:pt>
              </c:numCache>
            </c:numRef>
          </c:val>
          <c:smooth val="0"/>
          <c:extLst xmlns:c16r2="http://schemas.microsoft.com/office/drawing/2015/06/chart">
            <c:ext xmlns:c16="http://schemas.microsoft.com/office/drawing/2014/chart" uri="{C3380CC4-5D6E-409C-BE32-E72D297353CC}">
              <c16:uniqueId val="{00000001-71C5-4529-B0CE-9496524794AE}"/>
            </c:ext>
          </c:extLst>
        </c:ser>
        <c:dLbls>
          <c:showLegendKey val="0"/>
          <c:showVal val="0"/>
          <c:showCatName val="0"/>
          <c:showSerName val="0"/>
          <c:showPercent val="0"/>
          <c:showBubbleSize val="0"/>
        </c:dLbls>
        <c:marker val="1"/>
        <c:smooth val="0"/>
        <c:axId val="180934144"/>
        <c:axId val="180936064"/>
      </c:lineChart>
      <c:catAx>
        <c:axId val="180934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936064"/>
        <c:crosses val="autoZero"/>
        <c:auto val="1"/>
        <c:lblAlgn val="ctr"/>
        <c:lblOffset val="100"/>
        <c:tickLblSkip val="1"/>
        <c:tickMarkSkip val="1"/>
        <c:noMultiLvlLbl val="0"/>
      </c:catAx>
      <c:valAx>
        <c:axId val="180936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93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11.59</c:v>
                </c:pt>
                <c:pt idx="1">
                  <c:v>10.1</c:v>
                </c:pt>
                <c:pt idx="2">
                  <c:v>10.62</c:v>
                </c:pt>
                <c:pt idx="3">
                  <c:v>11.4</c:v>
                </c:pt>
                <c:pt idx="4">
                  <c:v>11.05</c:v>
                </c:pt>
              </c:numCache>
            </c:numRef>
          </c:val>
          <c:extLst xmlns:c16r2="http://schemas.microsoft.com/office/drawing/2015/06/chart">
            <c:ext xmlns:c16="http://schemas.microsoft.com/office/drawing/2014/chart" uri="{C3380CC4-5D6E-409C-BE32-E72D297353CC}">
              <c16:uniqueId val="{00000000-2F4A-43EE-81A8-BFED028288F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26.28</c:v>
                </c:pt>
                <c:pt idx="1">
                  <c:v>26.57</c:v>
                </c:pt>
                <c:pt idx="2">
                  <c:v>26.78</c:v>
                </c:pt>
                <c:pt idx="3">
                  <c:v>27.18</c:v>
                </c:pt>
                <c:pt idx="4">
                  <c:v>27.84</c:v>
                </c:pt>
              </c:numCache>
            </c:numRef>
          </c:val>
          <c:extLst xmlns:c16r2="http://schemas.microsoft.com/office/drawing/2015/06/chart">
            <c:ext xmlns:c16="http://schemas.microsoft.com/office/drawing/2014/chart" uri="{C3380CC4-5D6E-409C-BE32-E72D297353CC}">
              <c16:uniqueId val="{00000001-2F4A-43EE-81A8-BFED028288F4}"/>
            </c:ext>
          </c:extLst>
        </c:ser>
        <c:dLbls>
          <c:showLegendKey val="0"/>
          <c:showVal val="0"/>
          <c:showCatName val="0"/>
          <c:showSerName val="0"/>
          <c:showPercent val="0"/>
          <c:showBubbleSize val="0"/>
        </c:dLbls>
        <c:gapWidth val="250"/>
        <c:overlap val="100"/>
        <c:axId val="181918336"/>
        <c:axId val="1857775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0.66</c:v>
                </c:pt>
                <c:pt idx="1">
                  <c:v>-1.6</c:v>
                </c:pt>
                <c:pt idx="2">
                  <c:v>0.46</c:v>
                </c:pt>
                <c:pt idx="3">
                  <c:v>0.64</c:v>
                </c:pt>
                <c:pt idx="4">
                  <c:v>-0.61</c:v>
                </c:pt>
              </c:numCache>
            </c:numRef>
          </c:val>
          <c:smooth val="0"/>
          <c:extLst xmlns:c16r2="http://schemas.microsoft.com/office/drawing/2015/06/chart">
            <c:ext xmlns:c16="http://schemas.microsoft.com/office/drawing/2014/chart" uri="{C3380CC4-5D6E-409C-BE32-E72D297353CC}">
              <c16:uniqueId val="{00000002-2F4A-43EE-81A8-BFED028288F4}"/>
            </c:ext>
          </c:extLst>
        </c:ser>
        <c:dLbls>
          <c:showLegendKey val="0"/>
          <c:showVal val="0"/>
          <c:showCatName val="0"/>
          <c:showSerName val="0"/>
          <c:showPercent val="0"/>
          <c:showBubbleSize val="0"/>
        </c:dLbls>
        <c:marker val="1"/>
        <c:smooth val="0"/>
        <c:axId val="181918336"/>
        <c:axId val="185777536"/>
      </c:lineChart>
      <c:catAx>
        <c:axId val="1819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777536"/>
        <c:crosses val="autoZero"/>
        <c:auto val="1"/>
        <c:lblAlgn val="ctr"/>
        <c:lblOffset val="100"/>
        <c:tickLblSkip val="1"/>
        <c:tickMarkSkip val="1"/>
        <c:noMultiLvlLbl val="0"/>
      </c:catAx>
      <c:valAx>
        <c:axId val="18577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1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854-4A53-A898-97091B27802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54-4A53-A898-97091B27802A}"/>
            </c:ext>
          </c:extLst>
        </c:ser>
        <c:ser>
          <c:idx val="2"/>
          <c:order val="2"/>
          <c:tx>
            <c:strRef>
              <c:f>[1]データシート!$A$29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0.02</c:v>
                </c:pt>
                <c:pt idx="2">
                  <c:v>#N/A</c:v>
                </c:pt>
                <c:pt idx="3">
                  <c:v>0.08</c:v>
                </c:pt>
                <c:pt idx="4">
                  <c:v>#N/A</c:v>
                </c:pt>
                <c:pt idx="5">
                  <c:v>0.05</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2-A854-4A53-A898-97091B27802A}"/>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0.05</c:v>
                </c:pt>
                <c:pt idx="2">
                  <c:v>#N/A</c:v>
                </c:pt>
                <c:pt idx="3">
                  <c:v>0.08</c:v>
                </c:pt>
                <c:pt idx="4">
                  <c:v>#N/A</c:v>
                </c:pt>
                <c:pt idx="5">
                  <c:v>0.09</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A854-4A53-A898-97091B27802A}"/>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0.08</c:v>
                </c:pt>
                <c:pt idx="2">
                  <c:v>#N/A</c:v>
                </c:pt>
                <c:pt idx="3">
                  <c:v>0.08</c:v>
                </c:pt>
                <c:pt idx="4">
                  <c:v>#N/A</c:v>
                </c:pt>
                <c:pt idx="5">
                  <c:v>0.08</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4-A854-4A53-A898-97091B27802A}"/>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0.62</c:v>
                </c:pt>
                <c:pt idx="2">
                  <c:v>#N/A</c:v>
                </c:pt>
                <c:pt idx="3">
                  <c:v>0.57999999999999996</c:v>
                </c:pt>
                <c:pt idx="4">
                  <c:v>#N/A</c:v>
                </c:pt>
                <c:pt idx="5">
                  <c:v>0.15</c:v>
                </c:pt>
                <c:pt idx="6">
                  <c:v>#N/A</c:v>
                </c:pt>
                <c:pt idx="7">
                  <c:v>0.46</c:v>
                </c:pt>
                <c:pt idx="8">
                  <c:v>#N/A</c:v>
                </c:pt>
                <c:pt idx="9">
                  <c:v>0.14000000000000001</c:v>
                </c:pt>
              </c:numCache>
            </c:numRef>
          </c:val>
          <c:extLst xmlns:c16r2="http://schemas.microsoft.com/office/drawing/2015/06/chart">
            <c:ext xmlns:c16="http://schemas.microsoft.com/office/drawing/2014/chart" uri="{C3380CC4-5D6E-409C-BE32-E72D297353CC}">
              <c16:uniqueId val="{00000005-A854-4A53-A898-97091B27802A}"/>
            </c:ext>
          </c:extLst>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7.0000000000000007E-2</c:v>
                </c:pt>
                <c:pt idx="2">
                  <c:v>#N/A</c:v>
                </c:pt>
                <c:pt idx="3">
                  <c:v>0.08</c:v>
                </c:pt>
                <c:pt idx="4">
                  <c:v>#N/A</c:v>
                </c:pt>
                <c:pt idx="5">
                  <c:v>0.08</c:v>
                </c:pt>
                <c:pt idx="6">
                  <c:v>#N/A</c:v>
                </c:pt>
                <c:pt idx="7">
                  <c:v>0.16</c:v>
                </c:pt>
                <c:pt idx="8">
                  <c:v>#N/A</c:v>
                </c:pt>
                <c:pt idx="9">
                  <c:v>0.21</c:v>
                </c:pt>
              </c:numCache>
            </c:numRef>
          </c:val>
          <c:extLst xmlns:c16r2="http://schemas.microsoft.com/office/drawing/2015/06/chart">
            <c:ext xmlns:c16="http://schemas.microsoft.com/office/drawing/2014/chart" uri="{C3380CC4-5D6E-409C-BE32-E72D297353CC}">
              <c16:uniqueId val="{00000006-A854-4A53-A898-97091B27802A}"/>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0.86</c:v>
                </c:pt>
                <c:pt idx="2">
                  <c:v>#N/A</c:v>
                </c:pt>
                <c:pt idx="3">
                  <c:v>1.38</c:v>
                </c:pt>
                <c:pt idx="4">
                  <c:v>#N/A</c:v>
                </c:pt>
                <c:pt idx="5">
                  <c:v>1.84</c:v>
                </c:pt>
                <c:pt idx="6">
                  <c:v>#N/A</c:v>
                </c:pt>
                <c:pt idx="7">
                  <c:v>1.96</c:v>
                </c:pt>
                <c:pt idx="8">
                  <c:v>#N/A</c:v>
                </c:pt>
                <c:pt idx="9">
                  <c:v>3.71</c:v>
                </c:pt>
              </c:numCache>
            </c:numRef>
          </c:val>
          <c:extLst xmlns:c16r2="http://schemas.microsoft.com/office/drawing/2015/06/chart">
            <c:ext xmlns:c16="http://schemas.microsoft.com/office/drawing/2014/chart" uri="{C3380CC4-5D6E-409C-BE32-E72D297353CC}">
              <c16:uniqueId val="{00000007-A854-4A53-A898-97091B27802A}"/>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4.8499999999999996</c:v>
                </c:pt>
                <c:pt idx="2">
                  <c:v>#N/A</c:v>
                </c:pt>
                <c:pt idx="3">
                  <c:v>5.36</c:v>
                </c:pt>
                <c:pt idx="4">
                  <c:v>#N/A</c:v>
                </c:pt>
                <c:pt idx="5">
                  <c:v>5.49</c:v>
                </c:pt>
                <c:pt idx="6">
                  <c:v>#N/A</c:v>
                </c:pt>
                <c:pt idx="7">
                  <c:v>5.58</c:v>
                </c:pt>
                <c:pt idx="8">
                  <c:v>#N/A</c:v>
                </c:pt>
                <c:pt idx="9">
                  <c:v>5.89</c:v>
                </c:pt>
              </c:numCache>
            </c:numRef>
          </c:val>
          <c:extLst xmlns:c16r2="http://schemas.microsoft.com/office/drawing/2015/06/chart">
            <c:ext xmlns:c16="http://schemas.microsoft.com/office/drawing/2014/chart" uri="{C3380CC4-5D6E-409C-BE32-E72D297353CC}">
              <c16:uniqueId val="{00000008-A854-4A53-A898-97091B27802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11.59</c:v>
                </c:pt>
                <c:pt idx="2">
                  <c:v>#N/A</c:v>
                </c:pt>
                <c:pt idx="3">
                  <c:v>10.09</c:v>
                </c:pt>
                <c:pt idx="4">
                  <c:v>#N/A</c:v>
                </c:pt>
                <c:pt idx="5">
                  <c:v>10.62</c:v>
                </c:pt>
                <c:pt idx="6">
                  <c:v>#N/A</c:v>
                </c:pt>
                <c:pt idx="7">
                  <c:v>11.4</c:v>
                </c:pt>
                <c:pt idx="8">
                  <c:v>#N/A</c:v>
                </c:pt>
                <c:pt idx="9">
                  <c:v>11.05</c:v>
                </c:pt>
              </c:numCache>
            </c:numRef>
          </c:val>
          <c:extLst xmlns:c16r2="http://schemas.microsoft.com/office/drawing/2015/06/chart">
            <c:ext xmlns:c16="http://schemas.microsoft.com/office/drawing/2014/chart" uri="{C3380CC4-5D6E-409C-BE32-E72D297353CC}">
              <c16:uniqueId val="{00000009-A854-4A53-A898-97091B27802A}"/>
            </c:ext>
          </c:extLst>
        </c:ser>
        <c:dLbls>
          <c:showLegendKey val="0"/>
          <c:showVal val="0"/>
          <c:showCatName val="0"/>
          <c:showSerName val="0"/>
          <c:showPercent val="0"/>
          <c:showBubbleSize val="0"/>
        </c:dLbls>
        <c:gapWidth val="150"/>
        <c:overlap val="100"/>
        <c:axId val="116772224"/>
        <c:axId val="116806784"/>
      </c:barChart>
      <c:catAx>
        <c:axId val="1167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06784"/>
        <c:crosses val="autoZero"/>
        <c:auto val="1"/>
        <c:lblAlgn val="ctr"/>
        <c:lblOffset val="100"/>
        <c:tickLblSkip val="1"/>
        <c:tickMarkSkip val="1"/>
        <c:noMultiLvlLbl val="0"/>
      </c:catAx>
      <c:valAx>
        <c:axId val="11680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1441</c:v>
                </c:pt>
                <c:pt idx="5">
                  <c:v>1458</c:v>
                </c:pt>
                <c:pt idx="8">
                  <c:v>1423</c:v>
                </c:pt>
                <c:pt idx="11">
                  <c:v>1418</c:v>
                </c:pt>
                <c:pt idx="14">
                  <c:v>1352</c:v>
                </c:pt>
              </c:numCache>
            </c:numRef>
          </c:val>
          <c:extLst xmlns:c16r2="http://schemas.microsoft.com/office/drawing/2015/06/chart">
            <c:ext xmlns:c16="http://schemas.microsoft.com/office/drawing/2014/chart" uri="{C3380CC4-5D6E-409C-BE32-E72D297353CC}">
              <c16:uniqueId val="{00000000-6195-4BE2-9BB6-427C2A694AA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95-4BE2-9BB6-427C2A694AA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6195-4BE2-9BB6-427C2A694AA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47</c:v>
                </c:pt>
                <c:pt idx="3">
                  <c:v>26</c:v>
                </c:pt>
                <c:pt idx="6">
                  <c:v>24</c:v>
                </c:pt>
                <c:pt idx="9">
                  <c:v>26</c:v>
                </c:pt>
                <c:pt idx="12">
                  <c:v>43</c:v>
                </c:pt>
              </c:numCache>
            </c:numRef>
          </c:val>
          <c:extLst xmlns:c16r2="http://schemas.microsoft.com/office/drawing/2015/06/chart">
            <c:ext xmlns:c16="http://schemas.microsoft.com/office/drawing/2014/chart" uri="{C3380CC4-5D6E-409C-BE32-E72D297353CC}">
              <c16:uniqueId val="{00000003-6195-4BE2-9BB6-427C2A694AA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341</c:v>
                </c:pt>
                <c:pt idx="3">
                  <c:v>346</c:v>
                </c:pt>
                <c:pt idx="6">
                  <c:v>348</c:v>
                </c:pt>
                <c:pt idx="9">
                  <c:v>352</c:v>
                </c:pt>
                <c:pt idx="12">
                  <c:v>371</c:v>
                </c:pt>
              </c:numCache>
            </c:numRef>
          </c:val>
          <c:extLst xmlns:c16r2="http://schemas.microsoft.com/office/drawing/2015/06/chart">
            <c:ext xmlns:c16="http://schemas.microsoft.com/office/drawing/2014/chart" uri="{C3380CC4-5D6E-409C-BE32-E72D297353CC}">
              <c16:uniqueId val="{00000004-6195-4BE2-9BB6-427C2A694AA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95-4BE2-9BB6-427C2A694AA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95-4BE2-9BB6-427C2A694AA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1678</c:v>
                </c:pt>
                <c:pt idx="3">
                  <c:v>1620</c:v>
                </c:pt>
                <c:pt idx="6">
                  <c:v>1577</c:v>
                </c:pt>
                <c:pt idx="9">
                  <c:v>1580</c:v>
                </c:pt>
                <c:pt idx="12">
                  <c:v>1479</c:v>
                </c:pt>
              </c:numCache>
            </c:numRef>
          </c:val>
          <c:extLst xmlns:c16r2="http://schemas.microsoft.com/office/drawing/2015/06/chart">
            <c:ext xmlns:c16="http://schemas.microsoft.com/office/drawing/2014/chart" uri="{C3380CC4-5D6E-409C-BE32-E72D297353CC}">
              <c16:uniqueId val="{00000007-6195-4BE2-9BB6-427C2A694AAB}"/>
            </c:ext>
          </c:extLst>
        </c:ser>
        <c:dLbls>
          <c:showLegendKey val="0"/>
          <c:showVal val="0"/>
          <c:showCatName val="0"/>
          <c:showSerName val="0"/>
          <c:showPercent val="0"/>
          <c:showBubbleSize val="0"/>
        </c:dLbls>
        <c:gapWidth val="100"/>
        <c:overlap val="100"/>
        <c:axId val="178856704"/>
        <c:axId val="1788586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627</c:v>
                </c:pt>
                <c:pt idx="2">
                  <c:v>#N/A</c:v>
                </c:pt>
                <c:pt idx="3">
                  <c:v>#N/A</c:v>
                </c:pt>
                <c:pt idx="4">
                  <c:v>536</c:v>
                </c:pt>
                <c:pt idx="5">
                  <c:v>#N/A</c:v>
                </c:pt>
                <c:pt idx="6">
                  <c:v>#N/A</c:v>
                </c:pt>
                <c:pt idx="7">
                  <c:v>528</c:v>
                </c:pt>
                <c:pt idx="8">
                  <c:v>#N/A</c:v>
                </c:pt>
                <c:pt idx="9">
                  <c:v>#N/A</c:v>
                </c:pt>
                <c:pt idx="10">
                  <c:v>542</c:v>
                </c:pt>
                <c:pt idx="11">
                  <c:v>#N/A</c:v>
                </c:pt>
                <c:pt idx="12">
                  <c:v>#N/A</c:v>
                </c:pt>
                <c:pt idx="13">
                  <c:v>543</c:v>
                </c:pt>
                <c:pt idx="14">
                  <c:v>#N/A</c:v>
                </c:pt>
              </c:numCache>
            </c:numRef>
          </c:val>
          <c:smooth val="0"/>
          <c:extLst xmlns:c16r2="http://schemas.microsoft.com/office/drawing/2015/06/chart">
            <c:ext xmlns:c16="http://schemas.microsoft.com/office/drawing/2014/chart" uri="{C3380CC4-5D6E-409C-BE32-E72D297353CC}">
              <c16:uniqueId val="{00000008-6195-4BE2-9BB6-427C2A694AAB}"/>
            </c:ext>
          </c:extLst>
        </c:ser>
        <c:dLbls>
          <c:showLegendKey val="0"/>
          <c:showVal val="0"/>
          <c:showCatName val="0"/>
          <c:showSerName val="0"/>
          <c:showPercent val="0"/>
          <c:showBubbleSize val="0"/>
        </c:dLbls>
        <c:marker val="1"/>
        <c:smooth val="0"/>
        <c:axId val="178856704"/>
        <c:axId val="178858624"/>
      </c:lineChart>
      <c:catAx>
        <c:axId val="1788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858624"/>
        <c:crosses val="autoZero"/>
        <c:auto val="1"/>
        <c:lblAlgn val="ctr"/>
        <c:lblOffset val="100"/>
        <c:tickLblSkip val="1"/>
        <c:tickMarkSkip val="1"/>
        <c:noMultiLvlLbl val="0"/>
      </c:catAx>
      <c:valAx>
        <c:axId val="17885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13209</c:v>
                </c:pt>
                <c:pt idx="5">
                  <c:v>12620</c:v>
                </c:pt>
                <c:pt idx="8">
                  <c:v>12234</c:v>
                </c:pt>
                <c:pt idx="11">
                  <c:v>11748</c:v>
                </c:pt>
                <c:pt idx="14">
                  <c:v>11432</c:v>
                </c:pt>
              </c:numCache>
            </c:numRef>
          </c:val>
          <c:extLst xmlns:c16r2="http://schemas.microsoft.com/office/drawing/2015/06/chart">
            <c:ext xmlns:c16="http://schemas.microsoft.com/office/drawing/2014/chart" uri="{C3380CC4-5D6E-409C-BE32-E72D297353CC}">
              <c16:uniqueId val="{00000000-8C3D-4AEA-A5BA-9CD3D95A1CE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144</c:v>
                </c:pt>
                <c:pt idx="5">
                  <c:v>110</c:v>
                </c:pt>
                <c:pt idx="8">
                  <c:v>74</c:v>
                </c:pt>
                <c:pt idx="11">
                  <c:v>40</c:v>
                </c:pt>
                <c:pt idx="14">
                  <c:v>37</c:v>
                </c:pt>
              </c:numCache>
            </c:numRef>
          </c:val>
          <c:extLst xmlns:c16r2="http://schemas.microsoft.com/office/drawing/2015/06/chart">
            <c:ext xmlns:c16="http://schemas.microsoft.com/office/drawing/2014/chart" uri="{C3380CC4-5D6E-409C-BE32-E72D297353CC}">
              <c16:uniqueId val="{00000001-8C3D-4AEA-A5BA-9CD3D95A1CE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4217</c:v>
                </c:pt>
                <c:pt idx="5">
                  <c:v>4710</c:v>
                </c:pt>
                <c:pt idx="8">
                  <c:v>4792</c:v>
                </c:pt>
                <c:pt idx="11">
                  <c:v>4828</c:v>
                </c:pt>
                <c:pt idx="14">
                  <c:v>4862</c:v>
                </c:pt>
              </c:numCache>
            </c:numRef>
          </c:val>
          <c:extLst xmlns:c16r2="http://schemas.microsoft.com/office/drawing/2015/06/chart">
            <c:ext xmlns:c16="http://schemas.microsoft.com/office/drawing/2014/chart" uri="{C3380CC4-5D6E-409C-BE32-E72D297353CC}">
              <c16:uniqueId val="{00000002-8C3D-4AEA-A5BA-9CD3D95A1CE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C3D-4AEA-A5BA-9CD3D95A1CE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C3D-4AEA-A5BA-9CD3D95A1CE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3D-4AEA-A5BA-9CD3D95A1CE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1474</c:v>
                </c:pt>
                <c:pt idx="3">
                  <c:v>1349</c:v>
                </c:pt>
                <c:pt idx="6">
                  <c:v>1283</c:v>
                </c:pt>
                <c:pt idx="9">
                  <c:v>1401</c:v>
                </c:pt>
                <c:pt idx="12">
                  <c:v>1179</c:v>
                </c:pt>
              </c:numCache>
            </c:numRef>
          </c:val>
          <c:extLst xmlns:c16r2="http://schemas.microsoft.com/office/drawing/2015/06/chart">
            <c:ext xmlns:c16="http://schemas.microsoft.com/office/drawing/2014/chart" uri="{C3380CC4-5D6E-409C-BE32-E72D297353CC}">
              <c16:uniqueId val="{00000006-8C3D-4AEA-A5BA-9CD3D95A1CE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673</c:v>
                </c:pt>
                <c:pt idx="3">
                  <c:v>724</c:v>
                </c:pt>
                <c:pt idx="6">
                  <c:v>724</c:v>
                </c:pt>
                <c:pt idx="9">
                  <c:v>755</c:v>
                </c:pt>
                <c:pt idx="12">
                  <c:v>819</c:v>
                </c:pt>
              </c:numCache>
            </c:numRef>
          </c:val>
          <c:extLst xmlns:c16r2="http://schemas.microsoft.com/office/drawing/2015/06/chart">
            <c:ext xmlns:c16="http://schemas.microsoft.com/office/drawing/2014/chart" uri="{C3380CC4-5D6E-409C-BE32-E72D297353CC}">
              <c16:uniqueId val="{00000007-8C3D-4AEA-A5BA-9CD3D95A1CE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5885</c:v>
                </c:pt>
                <c:pt idx="3">
                  <c:v>5786</c:v>
                </c:pt>
                <c:pt idx="6">
                  <c:v>5797</c:v>
                </c:pt>
                <c:pt idx="9">
                  <c:v>5606</c:v>
                </c:pt>
                <c:pt idx="12">
                  <c:v>5411</c:v>
                </c:pt>
              </c:numCache>
            </c:numRef>
          </c:val>
          <c:extLst xmlns:c16r2="http://schemas.microsoft.com/office/drawing/2015/06/chart">
            <c:ext xmlns:c16="http://schemas.microsoft.com/office/drawing/2014/chart" uri="{C3380CC4-5D6E-409C-BE32-E72D297353CC}">
              <c16:uniqueId val="{00000008-8C3D-4AEA-A5BA-9CD3D95A1CE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24</c:v>
                </c:pt>
                <c:pt idx="3">
                  <c:v>22</c:v>
                </c:pt>
                <c:pt idx="6">
                  <c:v>20</c:v>
                </c:pt>
                <c:pt idx="9">
                  <c:v>17</c:v>
                </c:pt>
                <c:pt idx="12">
                  <c:v>15</c:v>
                </c:pt>
              </c:numCache>
            </c:numRef>
          </c:val>
          <c:extLst xmlns:c16r2="http://schemas.microsoft.com/office/drawing/2015/06/chart">
            <c:ext xmlns:c16="http://schemas.microsoft.com/office/drawing/2014/chart" uri="{C3380CC4-5D6E-409C-BE32-E72D297353CC}">
              <c16:uniqueId val="{00000009-8C3D-4AEA-A5BA-9CD3D95A1CE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12537</c:v>
                </c:pt>
                <c:pt idx="3">
                  <c:v>11858</c:v>
                </c:pt>
                <c:pt idx="6">
                  <c:v>11162</c:v>
                </c:pt>
                <c:pt idx="9">
                  <c:v>10348</c:v>
                </c:pt>
                <c:pt idx="12">
                  <c:v>9926</c:v>
                </c:pt>
              </c:numCache>
            </c:numRef>
          </c:val>
          <c:extLst xmlns:c16r2="http://schemas.microsoft.com/office/drawing/2015/06/chart">
            <c:ext xmlns:c16="http://schemas.microsoft.com/office/drawing/2014/chart" uri="{C3380CC4-5D6E-409C-BE32-E72D297353CC}">
              <c16:uniqueId val="{0000000A-8C3D-4AEA-A5BA-9CD3D95A1CED}"/>
            </c:ext>
          </c:extLst>
        </c:ser>
        <c:dLbls>
          <c:showLegendKey val="0"/>
          <c:showVal val="0"/>
          <c:showCatName val="0"/>
          <c:showSerName val="0"/>
          <c:showPercent val="0"/>
          <c:showBubbleSize val="0"/>
        </c:dLbls>
        <c:gapWidth val="100"/>
        <c:overlap val="100"/>
        <c:axId val="180897280"/>
        <c:axId val="18089920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3022</c:v>
                </c:pt>
                <c:pt idx="2">
                  <c:v>#N/A</c:v>
                </c:pt>
                <c:pt idx="3">
                  <c:v>#N/A</c:v>
                </c:pt>
                <c:pt idx="4">
                  <c:v>2298</c:v>
                </c:pt>
                <c:pt idx="5">
                  <c:v>#N/A</c:v>
                </c:pt>
                <c:pt idx="6">
                  <c:v>#N/A</c:v>
                </c:pt>
                <c:pt idx="7">
                  <c:v>1885</c:v>
                </c:pt>
                <c:pt idx="8">
                  <c:v>#N/A</c:v>
                </c:pt>
                <c:pt idx="9">
                  <c:v>#N/A</c:v>
                </c:pt>
                <c:pt idx="10">
                  <c:v>1510</c:v>
                </c:pt>
                <c:pt idx="11">
                  <c:v>#N/A</c:v>
                </c:pt>
                <c:pt idx="12">
                  <c:v>#N/A</c:v>
                </c:pt>
                <c:pt idx="13">
                  <c:v>1018</c:v>
                </c:pt>
                <c:pt idx="14">
                  <c:v>#N/A</c:v>
                </c:pt>
              </c:numCache>
            </c:numRef>
          </c:val>
          <c:smooth val="0"/>
          <c:extLst xmlns:c16r2="http://schemas.microsoft.com/office/drawing/2015/06/chart">
            <c:ext xmlns:c16="http://schemas.microsoft.com/office/drawing/2014/chart" uri="{C3380CC4-5D6E-409C-BE32-E72D297353CC}">
              <c16:uniqueId val="{0000000B-8C3D-4AEA-A5BA-9CD3D95A1CED}"/>
            </c:ext>
          </c:extLst>
        </c:ser>
        <c:dLbls>
          <c:showLegendKey val="0"/>
          <c:showVal val="0"/>
          <c:showCatName val="0"/>
          <c:showSerName val="0"/>
          <c:showPercent val="0"/>
          <c:showBubbleSize val="0"/>
        </c:dLbls>
        <c:marker val="1"/>
        <c:smooth val="0"/>
        <c:axId val="180897280"/>
        <c:axId val="180899200"/>
      </c:lineChart>
      <c:catAx>
        <c:axId val="18089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899200"/>
        <c:crosses val="autoZero"/>
        <c:auto val="1"/>
        <c:lblAlgn val="ctr"/>
        <c:lblOffset val="100"/>
        <c:tickLblSkip val="1"/>
        <c:tickMarkSkip val="1"/>
        <c:noMultiLvlLbl val="0"/>
      </c:catAx>
      <c:valAx>
        <c:axId val="18089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9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1481</c:v>
                </c:pt>
                <c:pt idx="1">
                  <c:v>1482</c:v>
                </c:pt>
                <c:pt idx="2">
                  <c:v>1483</c:v>
                </c:pt>
              </c:numCache>
            </c:numRef>
          </c:val>
          <c:extLst xmlns:c16r2="http://schemas.microsoft.com/office/drawing/2015/06/chart">
            <c:ext xmlns:c16="http://schemas.microsoft.com/office/drawing/2014/chart" uri="{C3380CC4-5D6E-409C-BE32-E72D297353CC}">
              <c16:uniqueId val="{00000000-BEA7-4461-B2A6-05B6A0033F5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483</c:v>
                </c:pt>
                <c:pt idx="1">
                  <c:v>483</c:v>
                </c:pt>
                <c:pt idx="2">
                  <c:v>483</c:v>
                </c:pt>
              </c:numCache>
            </c:numRef>
          </c:val>
          <c:extLst xmlns:c16r2="http://schemas.microsoft.com/office/drawing/2015/06/chart">
            <c:ext xmlns:c16="http://schemas.microsoft.com/office/drawing/2014/chart" uri="{C3380CC4-5D6E-409C-BE32-E72D297353CC}">
              <c16:uniqueId val="{00000001-BEA7-4461-B2A6-05B6A0033F5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3052</c:v>
                </c:pt>
                <c:pt idx="1">
                  <c:v>3278</c:v>
                </c:pt>
                <c:pt idx="2">
                  <c:v>3484</c:v>
                </c:pt>
              </c:numCache>
            </c:numRef>
          </c:val>
          <c:extLst xmlns:c16r2="http://schemas.microsoft.com/office/drawing/2015/06/chart">
            <c:ext xmlns:c16="http://schemas.microsoft.com/office/drawing/2014/chart" uri="{C3380CC4-5D6E-409C-BE32-E72D297353CC}">
              <c16:uniqueId val="{00000002-BEA7-4461-B2A6-05B6A0033F50}"/>
            </c:ext>
          </c:extLst>
        </c:ser>
        <c:dLbls>
          <c:showLegendKey val="0"/>
          <c:showVal val="0"/>
          <c:showCatName val="0"/>
          <c:showSerName val="0"/>
          <c:showPercent val="0"/>
          <c:showBubbleSize val="0"/>
        </c:dLbls>
        <c:gapWidth val="120"/>
        <c:overlap val="100"/>
        <c:axId val="181197440"/>
        <c:axId val="195241856"/>
      </c:barChart>
      <c:catAx>
        <c:axId val="1811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5241856"/>
        <c:crosses val="autoZero"/>
        <c:auto val="1"/>
        <c:lblAlgn val="ctr"/>
        <c:lblOffset val="100"/>
        <c:tickLblSkip val="1"/>
        <c:tickMarkSkip val="1"/>
        <c:noMultiLvlLbl val="0"/>
      </c:catAx>
      <c:valAx>
        <c:axId val="195241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1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2D-4B1E-B931-ED42B54FC435}"/>
                </c:ext>
                <c:ext xmlns:c15="http://schemas.microsoft.com/office/drawing/2012/chart" uri="{CE6537A1-D6FC-4f65-9D91-7224C49458BB}">
                  <c15:dlblFieldTable>
                    <c15:dlblFTEntry>
                      <c15:txfldGUID>{DD051478-D486-4C25-A9D3-F7FB37B727A4}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2D-4B1E-B931-ED42B54FC435}"/>
                </c:ext>
                <c:ext xmlns:c15="http://schemas.microsoft.com/office/drawing/2012/chart" uri="{CE6537A1-D6FC-4f65-9D91-7224C49458BB}">
                  <c15:dlblFieldTable>
                    <c15:dlblFTEntry>
                      <c15:txfldGUID>{7E5B5892-7F49-4E8C-A5DC-DCA1B5047102}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2D-4B1E-B931-ED42B54FC435}"/>
                </c:ext>
                <c:ext xmlns:c15="http://schemas.microsoft.com/office/drawing/2012/chart" uri="{CE6537A1-D6FC-4f65-9D91-7224C49458BB}">
                  <c15:dlblFieldTable>
                    <c15:dlblFTEntry>
                      <c15:txfldGUID>{F80F074E-11EB-4E0F-A0DC-A0ECEFBF5507}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2D-4B1E-B931-ED42B54FC435}"/>
                </c:ext>
                <c:ext xmlns:c15="http://schemas.microsoft.com/office/drawing/2012/chart" uri="{CE6537A1-D6FC-4f65-9D91-7224C49458BB}">
                  <c15:dlblFieldTable>
                    <c15:dlblFTEntry>
                      <c15:txfldGUID>{DC8C5BD6-B464-4C3F-A7EF-8642BB58CB5E}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2D-4B1E-B931-ED42B54FC435}"/>
                </c:ext>
                <c:ext xmlns:c15="http://schemas.microsoft.com/office/drawing/2012/chart" uri="{CE6537A1-D6FC-4f65-9D91-7224C49458BB}">
                  <c15:dlblFieldTable>
                    <c15:dlblFTEntry>
                      <c15:txfldGUID>{B02F6ACF-EF34-4507-9F43-53D7982935AC}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2D-4B1E-B931-ED42B54FC435}"/>
                </c:ext>
                <c:ext xmlns:c15="http://schemas.microsoft.com/office/drawing/2012/chart" uri="{CE6537A1-D6FC-4f65-9D91-7224C49458BB}">
                  <c15:dlblFieldTable>
                    <c15:dlblFTEntry>
                      <c15:txfldGUID>{7FED3C62-941A-49AF-B5F2-30EF9A6794F5}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2D-4B1E-B931-ED42B54FC435}"/>
                </c:ext>
                <c:ext xmlns:c15="http://schemas.microsoft.com/office/drawing/2012/chart" uri="{CE6537A1-D6FC-4f65-9D91-7224C49458BB}">
                  <c15:dlblFieldTable>
                    <c15:dlblFTEntry>
                      <c15:txfldGUID>{BDA51ED2-BC4C-4FC9-8AF1-B408C6F80D88}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2D-4B1E-B931-ED42B54FC435}"/>
                </c:ext>
                <c:ext xmlns:c15="http://schemas.microsoft.com/office/drawing/2012/chart" uri="{CE6537A1-D6FC-4f65-9D91-7224C49458BB}">
                  <c15:dlblFieldTable>
                    <c15:dlblFTEntry>
                      <c15:txfldGUID>{32DAE7EB-A05A-46AA-B98B-055C6169C9DC}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2D-4B1E-B931-ED42B54FC435}"/>
                </c:ext>
                <c:ext xmlns:c15="http://schemas.microsoft.com/office/drawing/2012/chart" uri="{CE6537A1-D6FC-4f65-9D91-7224C49458BB}">
                  <c15:dlblFieldTable>
                    <c15:dlblFTEntry>
                      <c15:txfldGUID>{1CBF3F77-5603-45DC-869E-DAB86E23C517}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63.8</c:v>
                </c:pt>
                <c:pt idx="32">
                  <c:v>65.3</c:v>
                </c:pt>
              </c:numCache>
            </c:numRef>
          </c:xVal>
          <c:yVal>
            <c:numRef>
              <c:f>公会計指標分析・財政指標組合せ分析表!$BP$51:$DC$51</c:f>
              <c:numCache>
                <c:formatCode>#,##0.0;"▲ "#,##0.0</c:formatCode>
                <c:ptCount val="40"/>
                <c:pt idx="16">
                  <c:v>45.4</c:v>
                </c:pt>
                <c:pt idx="24">
                  <c:v>37.1</c:v>
                </c:pt>
                <c:pt idx="32">
                  <c:v>25.5</c:v>
                </c:pt>
              </c:numCache>
            </c:numRef>
          </c:yVal>
          <c:smooth val="0"/>
          <c:extLst xmlns:c16r2="http://schemas.microsoft.com/office/drawing/2015/06/chart">
            <c:ext xmlns:c16="http://schemas.microsoft.com/office/drawing/2014/chart" uri="{C3380CC4-5D6E-409C-BE32-E72D297353CC}">
              <c16:uniqueId val="{00000009-4B2D-4B1E-B931-ED42B54FC4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2D-4B1E-B931-ED42B54FC435}"/>
                </c:ext>
                <c:ext xmlns:c15="http://schemas.microsoft.com/office/drawing/2012/chart" uri="{CE6537A1-D6FC-4f65-9D91-7224C49458BB}">
                  <c15:dlblFieldTable>
                    <c15:dlblFTEntry>
                      <c15:txfldGUID>{7C3BA0AA-8CA6-4634-BDEA-84EEF5AE96C2}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2D-4B1E-B931-ED42B54FC435}"/>
                </c:ext>
                <c:ext xmlns:c15="http://schemas.microsoft.com/office/drawing/2012/chart" uri="{CE6537A1-D6FC-4f65-9D91-7224C49458BB}">
                  <c15:dlblFieldTable>
                    <c15:dlblFTEntry>
                      <c15:txfldGUID>{52609B59-B455-48BC-895A-7524A04A5B37}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2D-4B1E-B931-ED42B54FC435}"/>
                </c:ext>
                <c:ext xmlns:c15="http://schemas.microsoft.com/office/drawing/2012/chart" uri="{CE6537A1-D6FC-4f65-9D91-7224C49458BB}">
                  <c15:dlblFieldTable>
                    <c15:dlblFTEntry>
                      <c15:txfldGUID>{BCE994D1-7648-4176-9B01-41D3C4D5A433}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2D-4B1E-B931-ED42B54FC435}"/>
                </c:ext>
                <c:ext xmlns:c15="http://schemas.microsoft.com/office/drawing/2012/chart" uri="{CE6537A1-D6FC-4f65-9D91-7224C49458BB}">
                  <c15:dlblFieldTable>
                    <c15:dlblFTEntry>
                      <c15:txfldGUID>{755723DE-3A5E-442D-B612-D001123DAA91}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2D-4B1E-B931-ED42B54FC435}"/>
                </c:ext>
                <c:ext xmlns:c15="http://schemas.microsoft.com/office/drawing/2012/chart" uri="{CE6537A1-D6FC-4f65-9D91-7224C49458BB}">
                  <c15:dlblFieldTable>
                    <c15:dlblFTEntry>
                      <c15:txfldGUID>{2DE9673D-A8B9-47BE-8952-41F2CC12D491}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2D-4B1E-B931-ED42B54FC435}"/>
                </c:ext>
                <c:ext xmlns:c15="http://schemas.microsoft.com/office/drawing/2012/chart" uri="{CE6537A1-D6FC-4f65-9D91-7224C49458BB}">
                  <c15:dlblFieldTable>
                    <c15:dlblFTEntry>
                      <c15:txfldGUID>{3D8CD215-7C01-4F08-B921-64A7E72A9CA1}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2D-4B1E-B931-ED42B54FC435}"/>
                </c:ext>
                <c:ext xmlns:c15="http://schemas.microsoft.com/office/drawing/2012/chart" uri="{CE6537A1-D6FC-4f65-9D91-7224C49458BB}">
                  <c15:dlblFieldTable>
                    <c15:dlblFTEntry>
                      <c15:txfldGUID>{D89698AE-CD21-4E8D-B89D-8F58471FA895}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2D-4B1E-B931-ED42B54FC435}"/>
                </c:ext>
                <c:ext xmlns:c15="http://schemas.microsoft.com/office/drawing/2012/chart" uri="{CE6537A1-D6FC-4f65-9D91-7224C49458BB}">
                  <c15:dlblFieldTable>
                    <c15:dlblFTEntry>
                      <c15:txfldGUID>{6D834838-E1B3-403A-84FA-2AE67C05955B}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2D-4B1E-B931-ED42B54FC435}"/>
                </c:ext>
                <c:ext xmlns:c15="http://schemas.microsoft.com/office/drawing/2012/chart" uri="{CE6537A1-D6FC-4f65-9D91-7224C49458BB}">
                  <c15:dlblFieldTable>
                    <c15:dlblFTEntry>
                      <c15:txfldGUID>{BC2F9F72-E345-4F81-8B95-5AF0BFD7A4A3}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4B2D-4B1E-B931-ED42B54FC435}"/>
            </c:ext>
          </c:extLst>
        </c:ser>
        <c:dLbls>
          <c:showLegendKey val="0"/>
          <c:showVal val="1"/>
          <c:showCatName val="0"/>
          <c:showSerName val="0"/>
          <c:showPercent val="0"/>
          <c:showBubbleSize val="0"/>
        </c:dLbls>
        <c:axId val="188965248"/>
        <c:axId val="188967168"/>
      </c:scatterChart>
      <c:valAx>
        <c:axId val="188965248"/>
        <c:scaling>
          <c:orientation val="minMax"/>
          <c:max val="66.19999999999998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967168"/>
        <c:crosses val="autoZero"/>
        <c:crossBetween val="midCat"/>
      </c:valAx>
      <c:valAx>
        <c:axId val="188967168"/>
        <c:scaling>
          <c:orientation val="minMax"/>
          <c:max val="6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965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B2-44AF-88B1-47248B1BDA0A}"/>
                </c:ext>
                <c:ext xmlns:c15="http://schemas.microsoft.com/office/drawing/2012/chart" uri="{CE6537A1-D6FC-4f65-9D91-7224C49458BB}">
                  <c15:dlblFieldTable>
                    <c15:dlblFTEntry>
                      <c15:txfldGUID>{F979CA81-4950-4F34-819E-BD519D34252F}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B2-44AF-88B1-47248B1BDA0A}"/>
                </c:ext>
                <c:ext xmlns:c15="http://schemas.microsoft.com/office/drawing/2012/chart" uri="{CE6537A1-D6FC-4f65-9D91-7224C49458BB}">
                  <c15:dlblFieldTable>
                    <c15:dlblFTEntry>
                      <c15:txfldGUID>{365CD3F1-4C86-45FD-A506-2F561CCFAFF9}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B2-44AF-88B1-47248B1BDA0A}"/>
                </c:ext>
                <c:ext xmlns:c15="http://schemas.microsoft.com/office/drawing/2012/chart" uri="{CE6537A1-D6FC-4f65-9D91-7224C49458BB}">
                  <c15:dlblFieldTable>
                    <c15:dlblFTEntry>
                      <c15:txfldGUID>{1E1B5547-E0F9-40DD-9CFA-8AF857F61E5C}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B2-44AF-88B1-47248B1BDA0A}"/>
                </c:ext>
                <c:ext xmlns:c15="http://schemas.microsoft.com/office/drawing/2012/chart" uri="{CE6537A1-D6FC-4f65-9D91-7224C49458BB}">
                  <c15:dlblFieldTable>
                    <c15:dlblFTEntry>
                      <c15:txfldGUID>{BE078080-11E5-46A2-BA92-72DD1365A416}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B2-44AF-88B1-47248B1BDA0A}"/>
                </c:ext>
                <c:ext xmlns:c15="http://schemas.microsoft.com/office/drawing/2012/chart" uri="{CE6537A1-D6FC-4f65-9D91-7224C49458BB}">
                  <c15:dlblFieldTable>
                    <c15:dlblFTEntry>
                      <c15:txfldGUID>{44AB9B0D-0730-4FA8-9A4D-49D543304114}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B2-44AF-88B1-47248B1BDA0A}"/>
                </c:ext>
                <c:ext xmlns:c15="http://schemas.microsoft.com/office/drawing/2012/chart" uri="{CE6537A1-D6FC-4f65-9D91-7224C49458BB}">
                  <c15:dlblFieldTable>
                    <c15:dlblFTEntry>
                      <c15:txfldGUID>{AE868761-62B4-42B9-A3E3-4C46105079EB}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B2-44AF-88B1-47248B1BDA0A}"/>
                </c:ext>
                <c:ext xmlns:c15="http://schemas.microsoft.com/office/drawing/2012/chart" uri="{CE6537A1-D6FC-4f65-9D91-7224C49458BB}">
                  <c15:dlblFieldTable>
                    <c15:dlblFTEntry>
                      <c15:txfldGUID>{E96DC66C-B574-42D1-B130-601C0676AC84}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B2-44AF-88B1-47248B1BDA0A}"/>
                </c:ext>
                <c:ext xmlns:c15="http://schemas.microsoft.com/office/drawing/2012/chart" uri="{CE6537A1-D6FC-4f65-9D91-7224C49458BB}">
                  <c15:dlblFieldTable>
                    <c15:dlblFTEntry>
                      <c15:txfldGUID>{DFB5157D-5C35-4CE5-BA96-91998273F3E6}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B2-44AF-88B1-47248B1BDA0A}"/>
                </c:ext>
                <c:ext xmlns:c15="http://schemas.microsoft.com/office/drawing/2012/chart" uri="{CE6537A1-D6FC-4f65-9D91-7224C49458BB}">
                  <c15:dlblFieldTable>
                    <c15:dlblFTEntry>
                      <c15:txfldGUID>{BD7A38DC-3946-46DA-8D36-B4A39890C888}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14.5</c:v>
                </c:pt>
                <c:pt idx="16">
                  <c:v>13.4</c:v>
                </c:pt>
                <c:pt idx="24">
                  <c:v>12.9</c:v>
                </c:pt>
                <c:pt idx="32">
                  <c:v>13.2</c:v>
                </c:pt>
              </c:numCache>
            </c:numRef>
          </c:xVal>
          <c:yVal>
            <c:numRef>
              <c:f>公会計指標分析・財政指標組合せ分析表!$BP$73:$DC$73</c:f>
              <c:numCache>
                <c:formatCode>#,##0.0;"▲ "#,##0.0</c:formatCode>
                <c:ptCount val="40"/>
                <c:pt idx="0">
                  <c:v>71.400000000000006</c:v>
                </c:pt>
                <c:pt idx="8">
                  <c:v>55.3</c:v>
                </c:pt>
                <c:pt idx="16">
                  <c:v>45.4</c:v>
                </c:pt>
                <c:pt idx="24">
                  <c:v>37.1</c:v>
                </c:pt>
                <c:pt idx="32">
                  <c:v>25.5</c:v>
                </c:pt>
              </c:numCache>
            </c:numRef>
          </c:yVal>
          <c:smooth val="0"/>
          <c:extLst xmlns:c16r2="http://schemas.microsoft.com/office/drawing/2015/06/chart">
            <c:ext xmlns:c16="http://schemas.microsoft.com/office/drawing/2014/chart" uri="{C3380CC4-5D6E-409C-BE32-E72D297353CC}">
              <c16:uniqueId val="{00000009-C4B2-44AF-88B1-47248B1BDA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B2-44AF-88B1-47248B1BDA0A}"/>
                </c:ext>
                <c:ext xmlns:c15="http://schemas.microsoft.com/office/drawing/2012/chart" uri="{CE6537A1-D6FC-4f65-9D91-7224C49458BB}">
                  <c15:dlblFieldTable>
                    <c15:dlblFTEntry>
                      <c15:txfldGUID>{FBEFF620-EBCA-4E5F-9FD8-AD43CDF1BE99}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B2-44AF-88B1-47248B1BDA0A}"/>
                </c:ext>
                <c:ext xmlns:c15="http://schemas.microsoft.com/office/drawing/2012/chart" uri="{CE6537A1-D6FC-4f65-9D91-7224C49458BB}">
                  <c15:dlblFieldTable>
                    <c15:dlblFTEntry>
                      <c15:txfldGUID>{43B6DC58-21B0-446D-BA72-095717A29F5C}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B2-44AF-88B1-47248B1BDA0A}"/>
                </c:ext>
                <c:ext xmlns:c15="http://schemas.microsoft.com/office/drawing/2012/chart" uri="{CE6537A1-D6FC-4f65-9D91-7224C49458BB}">
                  <c15:dlblFieldTable>
                    <c15:dlblFTEntry>
                      <c15:txfldGUID>{E3CA58CB-9B58-4142-9E61-6D071FEA2C0A}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B2-44AF-88B1-47248B1BDA0A}"/>
                </c:ext>
                <c:ext xmlns:c15="http://schemas.microsoft.com/office/drawing/2012/chart" uri="{CE6537A1-D6FC-4f65-9D91-7224C49458BB}">
                  <c15:dlblFieldTable>
                    <c15:dlblFTEntry>
                      <c15:txfldGUID>{F6A6BB68-AC15-4628-9A93-3908FCA7A0AA}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B2-44AF-88B1-47248B1BDA0A}"/>
                </c:ext>
                <c:ext xmlns:c15="http://schemas.microsoft.com/office/drawing/2012/chart" uri="{CE6537A1-D6FC-4f65-9D91-7224C49458BB}">
                  <c15:dlblFieldTable>
                    <c15:dlblFTEntry>
                      <c15:txfldGUID>{EBB6377B-2B39-4616-A2B5-919DF1AD2127}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B2-44AF-88B1-47248B1BDA0A}"/>
                </c:ext>
                <c:ext xmlns:c15="http://schemas.microsoft.com/office/drawing/2012/chart" uri="{CE6537A1-D6FC-4f65-9D91-7224C49458BB}">
                  <c15:dlblFieldTable>
                    <c15:dlblFTEntry>
                      <c15:txfldGUID>{A4162321-229C-43D5-880D-9BC3F1D20452}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B2-44AF-88B1-47248B1BDA0A}"/>
                </c:ext>
                <c:ext xmlns:c15="http://schemas.microsoft.com/office/drawing/2012/chart" uri="{CE6537A1-D6FC-4f65-9D91-7224C49458BB}">
                  <c15:dlblFieldTable>
                    <c15:dlblFTEntry>
                      <c15:txfldGUID>{E9A30BC8-C2DD-4597-BD62-892E0AEA1A4C}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B2-44AF-88B1-47248B1BDA0A}"/>
                </c:ext>
                <c:ext xmlns:c15="http://schemas.microsoft.com/office/drawing/2012/chart" uri="{CE6537A1-D6FC-4f65-9D91-7224C49458BB}">
                  <c15:dlblFieldTable>
                    <c15:dlblFTEntry>
                      <c15:txfldGUID>{8633B779-9E80-4476-B1A8-C0760ABC34D0}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B2-44AF-88B1-47248B1BDA0A}"/>
                </c:ext>
                <c:ext xmlns:c15="http://schemas.microsoft.com/office/drawing/2012/chart" uri="{CE6537A1-D6FC-4f65-9D91-7224C49458BB}">
                  <c15:dlblFieldTable>
                    <c15:dlblFTEntry>
                      <c15:txfldGUID>{F1B600CC-B7CE-4733-87FE-598C08B5480A}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C4B2-44AF-88B1-47248B1BDA0A}"/>
            </c:ext>
          </c:extLst>
        </c:ser>
        <c:dLbls>
          <c:showLegendKey val="0"/>
          <c:showVal val="1"/>
          <c:showCatName val="0"/>
          <c:showSerName val="0"/>
          <c:showPercent val="0"/>
          <c:showBubbleSize val="0"/>
        </c:dLbls>
        <c:axId val="189018112"/>
        <c:axId val="189020032"/>
      </c:scatterChart>
      <c:valAx>
        <c:axId val="189018112"/>
        <c:scaling>
          <c:orientation val="minMax"/>
          <c:max val="15.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020032"/>
        <c:crosses val="autoZero"/>
        <c:crossBetween val="midCat"/>
      </c:valAx>
      <c:valAx>
        <c:axId val="189020032"/>
        <c:scaling>
          <c:orientation val="minMax"/>
          <c:max val="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018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合併後の大型事業が終了しつつあることから、地方債の新規発行を償還額以内に抑えたことにより、地方債残高が減少したため、実質公債費比率の分子は順調に減少している。しかしながら、公営企業の元利償還金に対する繰入金が増加傾向にあるため、今後も、交付税措置の有利な地方債の発行を優先し、年度単位で元金償還額以内での地方債発行額を行い地方債残高の抑制に努める。また、公営企業の経営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将来負担額については、一般会計に係る地方債の現在高が、大型事業の終了や地方債発行の抑制により減少傾向にある。</a:t>
          </a:r>
        </a:p>
        <a:p>
          <a:r>
            <a:rPr kumimoji="1" lang="ja-JP" altLang="en-US" sz="1400">
              <a:latin typeface="ＭＳ ゴシック" pitchFamily="49" charset="-128"/>
              <a:ea typeface="ＭＳ ゴシック" pitchFamily="49" charset="-128"/>
            </a:rPr>
            <a:t>充当可能財源等については、特定目的基金への積立を行ったことから、充当可能基金がに増加しているが、今後普通交付税の合併算定替えが終了するため、その他特定目的基金の取崩しにより、事業の財源を確保する状況になることが懸念される。</a:t>
          </a:r>
        </a:p>
        <a:p>
          <a:r>
            <a:rPr kumimoji="1" lang="ja-JP" altLang="en-US" sz="1400">
              <a:latin typeface="ＭＳ ゴシック" pitchFamily="49" charset="-128"/>
              <a:ea typeface="ＭＳ ゴシック" pitchFamily="49" charset="-128"/>
            </a:rPr>
            <a:t>以上のことから、将来負担比率の分子も近年、減少傾向にあるが、今後も健全な財政運営のため、一般会計・公営企業債残高の減少に努め、財政状況に応じ基金の取崩しを慎重に行っていく。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和歌山県みなべ町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・合併特例債の基金造成事業により、積立を行ったことや、ふるさと納税の返戻金などを差し引いた額を積み立てたことにより増加となった。約２億円の増となった。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・短期的には防災拠点整備事業の実施や長期総合計画及び総合戦略に掲げる事業の財源として、基金の取崩しを予定しているため、減少する見込である。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・環境保全地域活性化基金：海・山・川の恵みの中で人が輝く快適なまちづくり、美しいまちづくりを推進するための事業に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・公共施設整備基金：行政財産の新築、改築、取得する事業に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・地域づくり基金：快適で住みよく活力ある地域づくりを推進する事業に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・福祉基金：福祉活動の促進等、社会福祉事業も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・防災基金：住民の生命と財産を守る防災対策及び災害対策事業に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・環境保全地域活性化基金：合併特例債の基金造成事業に係る積立による。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・公共施設整備基金：定期預金の利息の積立による増。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・地域づくり基金：ふるさと納税の返戻金等を差し引いた額の積立による。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・福祉基金：定期預金の利息の積立による増。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・防災基金：定期預金の利息の積立による増。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・環境保全地域活性化基金：防災拠点整備の財源として取崩を予定しているため減少する。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・公共施設整備基金：公共施設の更新整備の財源として取崩を予定しているため減少する。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・地域づくり基金：長期総合計画及び総合戦略に掲げる事業の財源とするため、減少する。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・福祉基金：定期預金の利息の積立により微増していく予定。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・防災基金：防災対策の財源として取崩を予定しているため減少する。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・定期預金の利息の積立による増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・財政調整基金の残高は、標準財政規模の３０％程度なるよう努めることとしている。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・定期預金の利息の積立による増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・地方債の任意繰上償還の財源として現在の水準を維持するよう努めることとしている。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13,035
12,947
120.28
9,814,764
8,997,342
588,594
5,326,383
9,925,639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4721225"/>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5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5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449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472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5382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561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53721</xdr:rowOff>
    </xdr:from>
    <xdr:to>
      <xdr:col>23</xdr:col>
      <xdr:colOff>136525</xdr:colOff>
      <xdr:row>30</xdr:row>
      <xdr:rowOff>155321</xdr:rowOff>
    </xdr:to>
    <xdr:sp macro="" textlink="">
      <xdr:nvSpPr>
        <xdr:cNvPr id="76" name="楕円 75"/>
        <xdr:cNvSpPr/>
      </xdr:nvSpPr>
      <xdr:spPr>
        <a:xfrm>
          <a:off x="4711700" y="51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76598</xdr:rowOff>
    </xdr:from>
    <xdr:ext cx="405111" cy="259045"/>
    <xdr:sp macro="" textlink="">
      <xdr:nvSpPr>
        <xdr:cNvPr id="77" name="有形固定資産減価償却率該当値テキスト"/>
        <xdr:cNvSpPr txBox="1"/>
      </xdr:nvSpPr>
      <xdr:spPr>
        <a:xfrm>
          <a:off x="4813300" y="5048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118491</xdr:rowOff>
    </xdr:from>
    <xdr:to>
      <xdr:col>19</xdr:col>
      <xdr:colOff>187325</xdr:colOff>
      <xdr:row>31</xdr:row>
      <xdr:rowOff>48641</xdr:rowOff>
    </xdr:to>
    <xdr:sp macro="" textlink="">
      <xdr:nvSpPr>
        <xdr:cNvPr id="78" name="楕円 77"/>
        <xdr:cNvSpPr/>
      </xdr:nvSpPr>
      <xdr:spPr>
        <a:xfrm>
          <a:off x="4000500" y="52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104521</xdr:rowOff>
    </xdr:from>
    <xdr:to>
      <xdr:col>23</xdr:col>
      <xdr:colOff>85725</xdr:colOff>
      <xdr:row>30</xdr:row>
      <xdr:rowOff>169291</xdr:rowOff>
    </xdr:to>
    <xdr:cxnSp macro="">
      <xdr:nvCxnSpPr>
        <xdr:cNvPr id="79" name="直線コネクタ 78"/>
        <xdr:cNvCxnSpPr/>
      </xdr:nvCxnSpPr>
      <xdr:spPr>
        <a:xfrm flipV="1">
          <a:off x="4051300" y="5248021"/>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58039</xdr:rowOff>
    </xdr:from>
    <xdr:to>
      <xdr:col>15</xdr:col>
      <xdr:colOff>187325</xdr:colOff>
      <xdr:row>30</xdr:row>
      <xdr:rowOff>159639</xdr:rowOff>
    </xdr:to>
    <xdr:sp macro="" textlink="">
      <xdr:nvSpPr>
        <xdr:cNvPr id="80" name="楕円 79"/>
        <xdr:cNvSpPr/>
      </xdr:nvSpPr>
      <xdr:spPr>
        <a:xfrm>
          <a:off x="3238500" y="52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108839</xdr:rowOff>
    </xdr:from>
    <xdr:to>
      <xdr:col>19</xdr:col>
      <xdr:colOff>136525</xdr:colOff>
      <xdr:row>30</xdr:row>
      <xdr:rowOff>169291</xdr:rowOff>
    </xdr:to>
    <xdr:cxnSp macro="">
      <xdr:nvCxnSpPr>
        <xdr:cNvPr id="81" name="直線コネクタ 80"/>
        <xdr:cNvCxnSpPr/>
      </xdr:nvCxnSpPr>
      <xdr:spPr>
        <a:xfrm>
          <a:off x="3289300" y="5252339"/>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xdr:cNvSpPr txBox="1"/>
      </xdr:nvSpPr>
      <xdr:spPr>
        <a:xfrm>
          <a:off x="38360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3" name="n_2aveValue有形固定資産減価償却率"/>
        <xdr:cNvSpPr txBox="1"/>
      </xdr:nvSpPr>
      <xdr:spPr>
        <a:xfrm>
          <a:off x="3086744" y="570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65168</xdr:rowOff>
    </xdr:from>
    <xdr:ext cx="405111" cy="259045"/>
    <xdr:sp macro="" textlink="">
      <xdr:nvSpPr>
        <xdr:cNvPr id="84" name="n_1mainValue有形固定資産減価償却率"/>
        <xdr:cNvSpPr txBox="1"/>
      </xdr:nvSpPr>
      <xdr:spPr>
        <a:xfrm>
          <a:off x="3836044" y="5037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4716</xdr:rowOff>
    </xdr:from>
    <xdr:ext cx="405111" cy="259045"/>
    <xdr:sp macro="" textlink="">
      <xdr:nvSpPr>
        <xdr:cNvPr id="85" name="n_2mainValue有形固定資産減価償却率"/>
        <xdr:cNvSpPr txBox="1"/>
      </xdr:nvSpPr>
      <xdr:spPr>
        <a:xfrm>
          <a:off x="3086744" y="49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5976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57069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54370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48972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4613275"/>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58990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5895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3" name="債務償還可能年数平均値テキスト"/>
        <xdr:cNvSpPr txBox="1"/>
      </xdr:nvSpPr>
      <xdr:spPr>
        <a:xfrm>
          <a:off x="14846300" y="504810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19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134144</xdr:rowOff>
    </xdr:from>
    <xdr:to>
      <xdr:col>76</xdr:col>
      <xdr:colOff>73025</xdr:colOff>
      <xdr:row>31</xdr:row>
      <xdr:rowOff>64294</xdr:rowOff>
    </xdr:to>
    <xdr:sp macro="" textlink="">
      <xdr:nvSpPr>
        <xdr:cNvPr id="130" name="楕円 129"/>
        <xdr:cNvSpPr/>
      </xdr:nvSpPr>
      <xdr:spPr>
        <a:xfrm>
          <a:off x="14744700" y="52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112571</xdr:rowOff>
    </xdr:from>
    <xdr:ext cx="340478" cy="259045"/>
    <xdr:sp macro="" textlink="">
      <xdr:nvSpPr>
        <xdr:cNvPr id="131" name="債務償還可能年数該当値テキスト"/>
        <xdr:cNvSpPr txBox="1"/>
      </xdr:nvSpPr>
      <xdr:spPr>
        <a:xfrm>
          <a:off x="14846300" y="5256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13,035
12,947
120.28
9,814,764
8,997,342
588,594
5,326,383
9,925,639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2" name="楕円 71"/>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3" name="【道路】&#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4" name="楕円 73"/>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128451</xdr:rowOff>
    </xdr:from>
    <xdr:to>
      <xdr:col>24</xdr:col>
      <xdr:colOff>63500</xdr:colOff>
      <xdr:row>36</xdr:row>
      <xdr:rowOff>134983</xdr:rowOff>
    </xdr:to>
    <xdr:cxnSp macro="">
      <xdr:nvCxnSpPr>
        <xdr:cNvPr id="75" name="直線コネクタ 74"/>
        <xdr:cNvCxnSpPr/>
      </xdr:nvCxnSpPr>
      <xdr:spPr>
        <a:xfrm>
          <a:off x="3797300" y="63006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6" name="楕円 75"/>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128451</xdr:rowOff>
    </xdr:from>
    <xdr:to>
      <xdr:col>19</xdr:col>
      <xdr:colOff>177800</xdr:colOff>
      <xdr:row>37</xdr:row>
      <xdr:rowOff>77833</xdr:rowOff>
    </xdr:to>
    <xdr:cxnSp macro="">
      <xdr:nvCxnSpPr>
        <xdr:cNvPr id="77" name="直線コネクタ 76"/>
        <xdr:cNvCxnSpPr/>
      </xdr:nvCxnSpPr>
      <xdr:spPr>
        <a:xfrm flipV="1">
          <a:off x="2908300" y="630065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8" name="n_1aveValue【道路】&#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9" name="n_2aveValue【道路】&#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0" name="n_1mainValue【道路】&#10;有形固定資産減価償却率"/>
        <xdr:cNvSpPr txBox="1"/>
      </xdr:nvSpPr>
      <xdr:spPr>
        <a:xfrm>
          <a:off x="3582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1" name="n_2mainValue【道路】&#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10515600" y="631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9360</xdr:rowOff>
    </xdr:from>
    <xdr:to>
      <xdr:col>55</xdr:col>
      <xdr:colOff>50800</xdr:colOff>
      <xdr:row>39</xdr:row>
      <xdr:rowOff>110960</xdr:rowOff>
    </xdr:to>
    <xdr:sp macro="" textlink="">
      <xdr:nvSpPr>
        <xdr:cNvPr id="119" name="楕円 118"/>
        <xdr:cNvSpPr/>
      </xdr:nvSpPr>
      <xdr:spPr>
        <a:xfrm>
          <a:off x="10426700" y="66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159237</xdr:rowOff>
    </xdr:from>
    <xdr:ext cx="534377" cy="259045"/>
    <xdr:sp macro="" textlink="">
      <xdr:nvSpPr>
        <xdr:cNvPr id="120" name="【道路】&#10;一人当たり延長該当値テキスト"/>
        <xdr:cNvSpPr txBox="1"/>
      </xdr:nvSpPr>
      <xdr:spPr>
        <a:xfrm>
          <a:off x="10515600" y="66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18447</xdr:rowOff>
    </xdr:from>
    <xdr:to>
      <xdr:col>50</xdr:col>
      <xdr:colOff>165100</xdr:colOff>
      <xdr:row>39</xdr:row>
      <xdr:rowOff>120047</xdr:rowOff>
    </xdr:to>
    <xdr:sp macro="" textlink="">
      <xdr:nvSpPr>
        <xdr:cNvPr id="121" name="楕円 120"/>
        <xdr:cNvSpPr/>
      </xdr:nvSpPr>
      <xdr:spPr>
        <a:xfrm>
          <a:off x="9588500" y="67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60160</xdr:rowOff>
    </xdr:from>
    <xdr:to>
      <xdr:col>55</xdr:col>
      <xdr:colOff>0</xdr:colOff>
      <xdr:row>39</xdr:row>
      <xdr:rowOff>69247</xdr:rowOff>
    </xdr:to>
    <xdr:cxnSp macro="">
      <xdr:nvCxnSpPr>
        <xdr:cNvPr id="122" name="直線コネクタ 121"/>
        <xdr:cNvCxnSpPr/>
      </xdr:nvCxnSpPr>
      <xdr:spPr>
        <a:xfrm flipV="1">
          <a:off x="9639300" y="6746710"/>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162789</xdr:rowOff>
    </xdr:from>
    <xdr:to>
      <xdr:col>46</xdr:col>
      <xdr:colOff>38100</xdr:colOff>
      <xdr:row>39</xdr:row>
      <xdr:rowOff>92939</xdr:rowOff>
    </xdr:to>
    <xdr:sp macro="" textlink="">
      <xdr:nvSpPr>
        <xdr:cNvPr id="123" name="楕円 122"/>
        <xdr:cNvSpPr/>
      </xdr:nvSpPr>
      <xdr:spPr>
        <a:xfrm>
          <a:off x="8699500" y="66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42139</xdr:rowOff>
    </xdr:from>
    <xdr:to>
      <xdr:col>50</xdr:col>
      <xdr:colOff>114300</xdr:colOff>
      <xdr:row>39</xdr:row>
      <xdr:rowOff>69247</xdr:rowOff>
    </xdr:to>
    <xdr:cxnSp macro="">
      <xdr:nvCxnSpPr>
        <xdr:cNvPr id="124" name="直線コネクタ 123"/>
        <xdr:cNvCxnSpPr/>
      </xdr:nvCxnSpPr>
      <xdr:spPr>
        <a:xfrm>
          <a:off x="8750300" y="6728689"/>
          <a:ext cx="889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2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111174</xdr:rowOff>
    </xdr:from>
    <xdr:ext cx="534377" cy="259045"/>
    <xdr:sp macro="" textlink="">
      <xdr:nvSpPr>
        <xdr:cNvPr id="127" name="n_1mainValue【道路】&#10;一人当たり延長"/>
        <xdr:cNvSpPr txBox="1"/>
      </xdr:nvSpPr>
      <xdr:spPr>
        <a:xfrm>
          <a:off x="9359411" y="67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84066</xdr:rowOff>
    </xdr:from>
    <xdr:ext cx="534377" cy="259045"/>
    <xdr:sp macro="" textlink="">
      <xdr:nvSpPr>
        <xdr:cNvPr id="128" name="n_2mainValue【道路】&#10;一人当たり延長"/>
        <xdr:cNvSpPr txBox="1"/>
      </xdr:nvSpPr>
      <xdr:spPr>
        <a:xfrm>
          <a:off x="8483111" y="67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159512</xdr:rowOff>
    </xdr:from>
    <xdr:to>
      <xdr:col>24</xdr:col>
      <xdr:colOff>114300</xdr:colOff>
      <xdr:row>58</xdr:row>
      <xdr:rowOff>89662</xdr:rowOff>
    </xdr:to>
    <xdr:sp macro="" textlink="">
      <xdr:nvSpPr>
        <xdr:cNvPr id="165" name="楕円 164"/>
        <xdr:cNvSpPr/>
      </xdr:nvSpPr>
      <xdr:spPr>
        <a:xfrm>
          <a:off x="45847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10939</xdr:rowOff>
    </xdr:from>
    <xdr:ext cx="405111" cy="259045"/>
    <xdr:sp macro="" textlink="">
      <xdr:nvSpPr>
        <xdr:cNvPr id="166" name="【橋りょう・トンネル】&#10;有形固定資産減価償却率該当値テキスト"/>
        <xdr:cNvSpPr txBox="1"/>
      </xdr:nvSpPr>
      <xdr:spPr>
        <a:xfrm>
          <a:off x="4673600" y="978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159512</xdr:rowOff>
    </xdr:from>
    <xdr:to>
      <xdr:col>20</xdr:col>
      <xdr:colOff>38100</xdr:colOff>
      <xdr:row>58</xdr:row>
      <xdr:rowOff>89662</xdr:rowOff>
    </xdr:to>
    <xdr:sp macro="" textlink="">
      <xdr:nvSpPr>
        <xdr:cNvPr id="167" name="楕円 166"/>
        <xdr:cNvSpPr/>
      </xdr:nvSpPr>
      <xdr:spPr>
        <a:xfrm>
          <a:off x="3746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38862</xdr:rowOff>
    </xdr:from>
    <xdr:to>
      <xdr:col>24</xdr:col>
      <xdr:colOff>63500</xdr:colOff>
      <xdr:row>58</xdr:row>
      <xdr:rowOff>38862</xdr:rowOff>
    </xdr:to>
    <xdr:cxnSp macro="">
      <xdr:nvCxnSpPr>
        <xdr:cNvPr id="168" name="直線コネクタ 167"/>
        <xdr:cNvCxnSpPr/>
      </xdr:nvCxnSpPr>
      <xdr:spPr>
        <a:xfrm>
          <a:off x="3797300" y="9982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169" name="楕円 168"/>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38862</xdr:rowOff>
    </xdr:from>
    <xdr:to>
      <xdr:col>19</xdr:col>
      <xdr:colOff>177800</xdr:colOff>
      <xdr:row>58</xdr:row>
      <xdr:rowOff>125730</xdr:rowOff>
    </xdr:to>
    <xdr:cxnSp macro="">
      <xdr:nvCxnSpPr>
        <xdr:cNvPr id="170" name="直線コネクタ 169"/>
        <xdr:cNvCxnSpPr/>
      </xdr:nvCxnSpPr>
      <xdr:spPr>
        <a:xfrm flipV="1">
          <a:off x="2908300" y="998296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71"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72"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106189</xdr:rowOff>
    </xdr:from>
    <xdr:ext cx="405111" cy="259045"/>
    <xdr:sp macro="" textlink="">
      <xdr:nvSpPr>
        <xdr:cNvPr id="173" name="n_1mainValue【橋りょう・トンネル】&#10;有形固定資産減価償却率"/>
        <xdr:cNvSpPr txBox="1"/>
      </xdr:nvSpPr>
      <xdr:spPr>
        <a:xfrm>
          <a:off x="35820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174" name="n_2mainValue【橋りょう・トンネル】&#10;有形固定資産減価償却率"/>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97850</xdr:rowOff>
    </xdr:from>
    <xdr:to>
      <xdr:col>55</xdr:col>
      <xdr:colOff>50800</xdr:colOff>
      <xdr:row>59</xdr:row>
      <xdr:rowOff>28000</xdr:rowOff>
    </xdr:to>
    <xdr:sp macro="" textlink="">
      <xdr:nvSpPr>
        <xdr:cNvPr id="212" name="楕円 211"/>
        <xdr:cNvSpPr/>
      </xdr:nvSpPr>
      <xdr:spPr>
        <a:xfrm>
          <a:off x="10426700" y="100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120727</xdr:rowOff>
    </xdr:from>
    <xdr:ext cx="599010" cy="259045"/>
    <xdr:sp macro="" textlink="">
      <xdr:nvSpPr>
        <xdr:cNvPr id="213" name="【橋りょう・トンネル】&#10;一人当たり有形固定資産（償却資産）額該当値テキスト"/>
        <xdr:cNvSpPr txBox="1"/>
      </xdr:nvSpPr>
      <xdr:spPr>
        <a:xfrm>
          <a:off x="10515600" y="989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115491</xdr:rowOff>
    </xdr:from>
    <xdr:to>
      <xdr:col>50</xdr:col>
      <xdr:colOff>165100</xdr:colOff>
      <xdr:row>59</xdr:row>
      <xdr:rowOff>45641</xdr:rowOff>
    </xdr:to>
    <xdr:sp macro="" textlink="">
      <xdr:nvSpPr>
        <xdr:cNvPr id="214" name="楕円 213"/>
        <xdr:cNvSpPr/>
      </xdr:nvSpPr>
      <xdr:spPr>
        <a:xfrm>
          <a:off x="9588500" y="100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148650</xdr:rowOff>
    </xdr:from>
    <xdr:to>
      <xdr:col>55</xdr:col>
      <xdr:colOff>0</xdr:colOff>
      <xdr:row>58</xdr:row>
      <xdr:rowOff>166291</xdr:rowOff>
    </xdr:to>
    <xdr:cxnSp macro="">
      <xdr:nvCxnSpPr>
        <xdr:cNvPr id="215" name="直線コネクタ 214"/>
        <xdr:cNvCxnSpPr/>
      </xdr:nvCxnSpPr>
      <xdr:spPr>
        <a:xfrm flipV="1">
          <a:off x="9639300" y="10092750"/>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125421</xdr:rowOff>
    </xdr:from>
    <xdr:to>
      <xdr:col>46</xdr:col>
      <xdr:colOff>38100</xdr:colOff>
      <xdr:row>59</xdr:row>
      <xdr:rowOff>55571</xdr:rowOff>
    </xdr:to>
    <xdr:sp macro="" textlink="">
      <xdr:nvSpPr>
        <xdr:cNvPr id="216" name="楕円 215"/>
        <xdr:cNvSpPr/>
      </xdr:nvSpPr>
      <xdr:spPr>
        <a:xfrm>
          <a:off x="8699500" y="100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166291</xdr:rowOff>
    </xdr:from>
    <xdr:to>
      <xdr:col>50</xdr:col>
      <xdr:colOff>114300</xdr:colOff>
      <xdr:row>59</xdr:row>
      <xdr:rowOff>4771</xdr:rowOff>
    </xdr:to>
    <xdr:cxnSp macro="">
      <xdr:nvCxnSpPr>
        <xdr:cNvPr id="217" name="直線コネクタ 216"/>
        <xdr:cNvCxnSpPr/>
      </xdr:nvCxnSpPr>
      <xdr:spPr>
        <a:xfrm flipV="1">
          <a:off x="8750300" y="10110391"/>
          <a:ext cx="8890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61762</xdr:rowOff>
    </xdr:from>
    <xdr:ext cx="599010" cy="259045"/>
    <xdr:sp macro="" textlink="">
      <xdr:nvSpPr>
        <xdr:cNvPr id="219" name="n_2aveValue【橋りょう・トンネル】&#10;一人当たり有形固定資産（償却資産）額"/>
        <xdr:cNvSpPr txBox="1"/>
      </xdr:nvSpPr>
      <xdr:spPr>
        <a:xfrm>
          <a:off x="8450795" y="101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62168</xdr:rowOff>
    </xdr:from>
    <xdr:ext cx="599010" cy="259045"/>
    <xdr:sp macro="" textlink="">
      <xdr:nvSpPr>
        <xdr:cNvPr id="220" name="n_1mainValue【橋りょう・トンネル】&#10;一人当たり有形固定資産（償却資産）額"/>
        <xdr:cNvSpPr txBox="1"/>
      </xdr:nvSpPr>
      <xdr:spPr>
        <a:xfrm>
          <a:off x="9327095" y="983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72098</xdr:rowOff>
    </xdr:from>
    <xdr:ext cx="599010" cy="259045"/>
    <xdr:sp macro="" textlink="">
      <xdr:nvSpPr>
        <xdr:cNvPr id="221" name="n_2mainValue【橋りょう・トンネル】&#10;一人当たり有形固定資産（償却資産）額"/>
        <xdr:cNvSpPr txBox="1"/>
      </xdr:nvSpPr>
      <xdr:spPr>
        <a:xfrm>
          <a:off x="8450795" y="984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87885</xdr:rowOff>
    </xdr:from>
    <xdr:to>
      <xdr:col>24</xdr:col>
      <xdr:colOff>114300</xdr:colOff>
      <xdr:row>81</xdr:row>
      <xdr:rowOff>18035</xdr:rowOff>
    </xdr:to>
    <xdr:sp macro="" textlink="">
      <xdr:nvSpPr>
        <xdr:cNvPr id="258" name="楕円 257"/>
        <xdr:cNvSpPr/>
      </xdr:nvSpPr>
      <xdr:spPr>
        <a:xfrm>
          <a:off x="4584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110762</xdr:rowOff>
    </xdr:from>
    <xdr:ext cx="405111" cy="259045"/>
    <xdr:sp macro="" textlink="">
      <xdr:nvSpPr>
        <xdr:cNvPr id="259" name="【公営住宅】&#10;有形固定資産減価償却率該当値テキスト"/>
        <xdr:cNvSpPr txBox="1"/>
      </xdr:nvSpPr>
      <xdr:spPr>
        <a:xfrm>
          <a:off x="4673600" y="1365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87885</xdr:rowOff>
    </xdr:from>
    <xdr:to>
      <xdr:col>20</xdr:col>
      <xdr:colOff>38100</xdr:colOff>
      <xdr:row>81</xdr:row>
      <xdr:rowOff>18035</xdr:rowOff>
    </xdr:to>
    <xdr:sp macro="" textlink="">
      <xdr:nvSpPr>
        <xdr:cNvPr id="260" name="楕円 259"/>
        <xdr:cNvSpPr/>
      </xdr:nvSpPr>
      <xdr:spPr>
        <a:xfrm>
          <a:off x="3746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138685</xdr:rowOff>
    </xdr:from>
    <xdr:to>
      <xdr:col>24</xdr:col>
      <xdr:colOff>63500</xdr:colOff>
      <xdr:row>80</xdr:row>
      <xdr:rowOff>138685</xdr:rowOff>
    </xdr:to>
    <xdr:cxnSp macro="">
      <xdr:nvCxnSpPr>
        <xdr:cNvPr id="261" name="直線コネクタ 260"/>
        <xdr:cNvCxnSpPr/>
      </xdr:nvCxnSpPr>
      <xdr:spPr>
        <a:xfrm>
          <a:off x="3797300" y="13854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62" name="楕円 261"/>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138685</xdr:rowOff>
    </xdr:from>
    <xdr:to>
      <xdr:col>19</xdr:col>
      <xdr:colOff>177800</xdr:colOff>
      <xdr:row>81</xdr:row>
      <xdr:rowOff>15239</xdr:rowOff>
    </xdr:to>
    <xdr:cxnSp macro="">
      <xdr:nvCxnSpPr>
        <xdr:cNvPr id="263" name="直線コネクタ 262"/>
        <xdr:cNvCxnSpPr/>
      </xdr:nvCxnSpPr>
      <xdr:spPr>
        <a:xfrm flipV="1">
          <a:off x="2908300" y="1385468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34562</xdr:rowOff>
    </xdr:from>
    <xdr:ext cx="405111" cy="259045"/>
    <xdr:sp macro="" textlink="">
      <xdr:nvSpPr>
        <xdr:cNvPr id="266" name="n_1mainValue【公営住宅】&#10;有形固定資産減価償却率"/>
        <xdr:cNvSpPr txBox="1"/>
      </xdr:nvSpPr>
      <xdr:spPr>
        <a:xfrm>
          <a:off x="35820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67" name="n_2mainValue【公営住宅】&#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114010</xdr:rowOff>
    </xdr:from>
    <xdr:to>
      <xdr:col>55</xdr:col>
      <xdr:colOff>50800</xdr:colOff>
      <xdr:row>86</xdr:row>
      <xdr:rowOff>44160</xdr:rowOff>
    </xdr:to>
    <xdr:sp macro="" textlink="">
      <xdr:nvSpPr>
        <xdr:cNvPr id="307" name="楕円 306"/>
        <xdr:cNvSpPr/>
      </xdr:nvSpPr>
      <xdr:spPr>
        <a:xfrm>
          <a:off x="10426700" y="146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92437</xdr:rowOff>
    </xdr:from>
    <xdr:ext cx="469744" cy="259045"/>
    <xdr:sp macro="" textlink="">
      <xdr:nvSpPr>
        <xdr:cNvPr id="308" name="【公営住宅】&#10;一人当たり面積該当値テキスト"/>
        <xdr:cNvSpPr txBox="1"/>
      </xdr:nvSpPr>
      <xdr:spPr>
        <a:xfrm>
          <a:off x="10515600" y="146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117112</xdr:rowOff>
    </xdr:from>
    <xdr:to>
      <xdr:col>50</xdr:col>
      <xdr:colOff>165100</xdr:colOff>
      <xdr:row>86</xdr:row>
      <xdr:rowOff>47262</xdr:rowOff>
    </xdr:to>
    <xdr:sp macro="" textlink="">
      <xdr:nvSpPr>
        <xdr:cNvPr id="309" name="楕円 308"/>
        <xdr:cNvSpPr/>
      </xdr:nvSpPr>
      <xdr:spPr>
        <a:xfrm>
          <a:off x="9588500" y="14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164810</xdr:rowOff>
    </xdr:from>
    <xdr:to>
      <xdr:col>55</xdr:col>
      <xdr:colOff>0</xdr:colOff>
      <xdr:row>85</xdr:row>
      <xdr:rowOff>167912</xdr:rowOff>
    </xdr:to>
    <xdr:cxnSp macro="">
      <xdr:nvCxnSpPr>
        <xdr:cNvPr id="310" name="直線コネクタ 309"/>
        <xdr:cNvCxnSpPr/>
      </xdr:nvCxnSpPr>
      <xdr:spPr>
        <a:xfrm flipV="1">
          <a:off x="9639300" y="14738060"/>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119072</xdr:rowOff>
    </xdr:from>
    <xdr:to>
      <xdr:col>46</xdr:col>
      <xdr:colOff>38100</xdr:colOff>
      <xdr:row>86</xdr:row>
      <xdr:rowOff>49222</xdr:rowOff>
    </xdr:to>
    <xdr:sp macro="" textlink="">
      <xdr:nvSpPr>
        <xdr:cNvPr id="311" name="楕円 310"/>
        <xdr:cNvSpPr/>
      </xdr:nvSpPr>
      <xdr:spPr>
        <a:xfrm>
          <a:off x="8699500" y="14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167912</xdr:rowOff>
    </xdr:from>
    <xdr:to>
      <xdr:col>50</xdr:col>
      <xdr:colOff>114300</xdr:colOff>
      <xdr:row>85</xdr:row>
      <xdr:rowOff>169872</xdr:rowOff>
    </xdr:to>
    <xdr:cxnSp macro="">
      <xdr:nvCxnSpPr>
        <xdr:cNvPr id="312" name="直線コネクタ 311"/>
        <xdr:cNvCxnSpPr/>
      </xdr:nvCxnSpPr>
      <xdr:spPr>
        <a:xfrm flipV="1">
          <a:off x="8750300" y="1474116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38389</xdr:rowOff>
    </xdr:from>
    <xdr:ext cx="469744" cy="259045"/>
    <xdr:sp macro="" textlink="">
      <xdr:nvSpPr>
        <xdr:cNvPr id="315" name="n_1mainValue【公営住宅】&#10;一人当たり面積"/>
        <xdr:cNvSpPr txBox="1"/>
      </xdr:nvSpPr>
      <xdr:spPr>
        <a:xfrm>
          <a:off x="9391727" y="1478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40349</xdr:rowOff>
    </xdr:from>
    <xdr:ext cx="469744" cy="259045"/>
    <xdr:sp macro="" textlink="">
      <xdr:nvSpPr>
        <xdr:cNvPr id="316" name="n_2mainValue【公営住宅】&#10;一人当たり面積"/>
        <xdr:cNvSpPr txBox="1"/>
      </xdr:nvSpPr>
      <xdr:spPr>
        <a:xfrm>
          <a:off x="8515427" y="147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7" name="直線コネクタ 32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8" name="テキスト ボックス 327"/>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9" name="直線コネクタ 32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0" name="テキスト ボックス 32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1" name="直線コネクタ 33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2" name="テキスト ボックス 33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3" name="直線コネクタ 33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4" name="テキスト ボックス 33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6" name="テキスト ボックス 33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38" name="直線コネクタ 337"/>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39"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40" name="直線コネクタ 339"/>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41" name="【港湾・漁港】&#10;有形固定資産減価償却率最大値テキスト"/>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42" name="直線コネクタ 341"/>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111015</xdr:rowOff>
    </xdr:from>
    <xdr:ext cx="405111" cy="259045"/>
    <xdr:sp macro="" textlink="">
      <xdr:nvSpPr>
        <xdr:cNvPr id="343" name="【港湾・漁港】&#10;有形固定資産減価償却率平均値テキスト"/>
        <xdr:cNvSpPr txBox="1"/>
      </xdr:nvSpPr>
      <xdr:spPr>
        <a:xfrm>
          <a:off x="4673600" y="17084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44" name="フローチャート: 判断 343"/>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45" name="フローチャート: 判断 344"/>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46" name="フローチャート: 判断 345"/>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52" name="楕円 351"/>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340478" cy="259045"/>
    <xdr:sp macro="" textlink="">
      <xdr:nvSpPr>
        <xdr:cNvPr id="353" name="【港湾・漁港】&#10;有形固定資産減価償却率該当値テキスト"/>
        <xdr:cNvSpPr txBox="1"/>
      </xdr:nvSpPr>
      <xdr:spPr>
        <a:xfrm>
          <a:off x="4673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49801</xdr:rowOff>
    </xdr:from>
    <xdr:ext cx="405111" cy="259045"/>
    <xdr:sp macro="" textlink="">
      <xdr:nvSpPr>
        <xdr:cNvPr id="354" name="n_1aveValue【港湾・漁港】&#10;有形固定資産減価償却率"/>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55" name="n_2aveValue【港湾・漁港】&#10;有形固定資産減価償却率"/>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6" name="直線コネクタ 36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67" name="テキスト ボックス 36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9" name="テキスト ボックス 36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0" name="直線コネクタ 36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1" name="テキスト ボックス 37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3" name="テキスト ボックス 37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75" name="直線コネクタ 374"/>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76" name="【港湾・漁港】&#10;一人当たり有形固定資産（償却資産）額最小値テキスト"/>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77" name="直線コネクタ 376"/>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78" name="【港湾・漁港】&#10;一人当たり有形固定資産（償却資産）額最大値テキスト"/>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79" name="直線コネクタ 378"/>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8000</xdr:rowOff>
    </xdr:from>
    <xdr:ext cx="599010" cy="259045"/>
    <xdr:sp macro="" textlink="">
      <xdr:nvSpPr>
        <xdr:cNvPr id="380" name="【港湾・漁港】&#10;一人当たり有形固定資産（償却資産）額平均値テキスト"/>
        <xdr:cNvSpPr txBox="1"/>
      </xdr:nvSpPr>
      <xdr:spPr>
        <a:xfrm>
          <a:off x="10515600" y="17838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81" name="フローチャート: 判断 380"/>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82" name="フローチャート: 判断 381"/>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83" name="フローチャート: 判断 382"/>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82304</xdr:rowOff>
    </xdr:from>
    <xdr:to>
      <xdr:col>55</xdr:col>
      <xdr:colOff>50800</xdr:colOff>
      <xdr:row>108</xdr:row>
      <xdr:rowOff>12454</xdr:rowOff>
    </xdr:to>
    <xdr:sp macro="" textlink="">
      <xdr:nvSpPr>
        <xdr:cNvPr id="389" name="楕円 388"/>
        <xdr:cNvSpPr/>
      </xdr:nvSpPr>
      <xdr:spPr>
        <a:xfrm>
          <a:off x="10426700" y="184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168681</xdr:rowOff>
    </xdr:from>
    <xdr:ext cx="378565" cy="259045"/>
    <xdr:sp macro="" textlink="">
      <xdr:nvSpPr>
        <xdr:cNvPr id="390" name="【港湾・漁港】&#10;一人当たり有形固定資産（償却資産）額該当値テキスト"/>
        <xdr:cNvSpPr txBox="1"/>
      </xdr:nvSpPr>
      <xdr:spPr>
        <a:xfrm>
          <a:off x="10515600" y="1834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168820</xdr:rowOff>
    </xdr:from>
    <xdr:ext cx="599010" cy="259045"/>
    <xdr:sp macro="" textlink="">
      <xdr:nvSpPr>
        <xdr:cNvPr id="391" name="n_1aveValue【港湾・漁港】&#10;一人当たり有形固定資産（償却資産）額"/>
        <xdr:cNvSpPr txBox="1"/>
      </xdr:nvSpPr>
      <xdr:spPr>
        <a:xfrm>
          <a:off x="93270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128908</xdr:rowOff>
    </xdr:from>
    <xdr:ext cx="690189" cy="259045"/>
    <xdr:sp macro="" textlink="">
      <xdr:nvSpPr>
        <xdr:cNvPr id="392" name="n_2aveValue【港湾・漁港】&#10;一人当たり有形固定資産（償却資産）額"/>
        <xdr:cNvSpPr txBox="1"/>
      </xdr:nvSpPr>
      <xdr:spPr>
        <a:xfrm>
          <a:off x="8405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3" name="テキスト ボックス 40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5" name="テキスト ボックス 4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3" name="テキスト ボックス 41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417" name="直線コネクタ 41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1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19" name="直線コネクタ 41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2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1" name="直線コネクタ 42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22"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23" name="フローチャート: 判断 42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24" name="フローチャート: 判断 42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25" name="フローチャート: 判断 42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xdr:rowOff>
    </xdr:from>
    <xdr:to>
      <xdr:col>85</xdr:col>
      <xdr:colOff>177800</xdr:colOff>
      <xdr:row>36</xdr:row>
      <xdr:rowOff>106045</xdr:rowOff>
    </xdr:to>
    <xdr:sp macro="" textlink="">
      <xdr:nvSpPr>
        <xdr:cNvPr id="431" name="楕円 430"/>
        <xdr:cNvSpPr/>
      </xdr:nvSpPr>
      <xdr:spPr>
        <a:xfrm>
          <a:off x="16268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27322</xdr:rowOff>
    </xdr:from>
    <xdr:ext cx="405111" cy="259045"/>
    <xdr:sp macro="" textlink="">
      <xdr:nvSpPr>
        <xdr:cNvPr id="432" name="【認定こども園・幼稚園・保育所】&#10;有形固定資産減価償却率該当値テキスト"/>
        <xdr:cNvSpPr txBox="1"/>
      </xdr:nvSpPr>
      <xdr:spPr>
        <a:xfrm>
          <a:off x="16357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57785</xdr:rowOff>
    </xdr:from>
    <xdr:to>
      <xdr:col>81</xdr:col>
      <xdr:colOff>101600</xdr:colOff>
      <xdr:row>35</xdr:row>
      <xdr:rowOff>159385</xdr:rowOff>
    </xdr:to>
    <xdr:sp macro="" textlink="">
      <xdr:nvSpPr>
        <xdr:cNvPr id="433" name="楕円 432"/>
        <xdr:cNvSpPr/>
      </xdr:nvSpPr>
      <xdr:spPr>
        <a:xfrm>
          <a:off x="15430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108585</xdr:rowOff>
    </xdr:from>
    <xdr:to>
      <xdr:col>85</xdr:col>
      <xdr:colOff>127000</xdr:colOff>
      <xdr:row>36</xdr:row>
      <xdr:rowOff>55245</xdr:rowOff>
    </xdr:to>
    <xdr:cxnSp macro="">
      <xdr:nvCxnSpPr>
        <xdr:cNvPr id="434" name="直線コネクタ 433"/>
        <xdr:cNvCxnSpPr/>
      </xdr:nvCxnSpPr>
      <xdr:spPr>
        <a:xfrm>
          <a:off x="15481300" y="610933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435" name="楕円 434"/>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135255</xdr:rowOff>
    </xdr:to>
    <xdr:cxnSp macro="">
      <xdr:nvCxnSpPr>
        <xdr:cNvPr id="436" name="直線コネクタ 435"/>
        <xdr:cNvCxnSpPr/>
      </xdr:nvCxnSpPr>
      <xdr:spPr>
        <a:xfrm flipV="1">
          <a:off x="14592300" y="61093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3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38"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4462</xdr:rowOff>
    </xdr:from>
    <xdr:ext cx="405111" cy="259045"/>
    <xdr:sp macro="" textlink="">
      <xdr:nvSpPr>
        <xdr:cNvPr id="439" name="n_1mainValue【認定こども園・幼稚園・保育所】&#10;有形固定資産減価償却率"/>
        <xdr:cNvSpPr txBox="1"/>
      </xdr:nvSpPr>
      <xdr:spPr>
        <a:xfrm>
          <a:off x="152660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440" name="n_2mainValue【認定こども園・幼稚園・保育所】&#10;有形固定資産減価償却率"/>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1" name="直線コネクタ 4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2" name="テキスト ボックス 4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3" name="直線コネクタ 4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4" name="テキスト ボックス 4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5" name="直線コネクタ 4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6" name="テキスト ボックス 4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7" name="直線コネクタ 4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8" name="テキスト ボックス 4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0" name="テキスト ボックス 4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62" name="直線コネクタ 46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6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64" name="直線コネクタ 46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6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66" name="直線コネクタ 46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67"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68" name="フローチャート: 判断 46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69" name="フローチャート: 判断 46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70" name="フローチャート: 判断 46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476" name="楕円 475"/>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477" name="【認定こども園・幼稚園・保育所】&#10;一人当たり面積該当値テキスト"/>
        <xdr:cNvSpPr txBox="1"/>
      </xdr:nvSpPr>
      <xdr:spPr>
        <a:xfrm>
          <a:off x="22199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128270</xdr:rowOff>
    </xdr:from>
    <xdr:to>
      <xdr:col>112</xdr:col>
      <xdr:colOff>38100</xdr:colOff>
      <xdr:row>41</xdr:row>
      <xdr:rowOff>58420</xdr:rowOff>
    </xdr:to>
    <xdr:sp macro="" textlink="">
      <xdr:nvSpPr>
        <xdr:cNvPr id="478" name="楕円 477"/>
        <xdr:cNvSpPr/>
      </xdr:nvSpPr>
      <xdr:spPr>
        <a:xfrm>
          <a:off x="21272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7620</xdr:rowOff>
    </xdr:to>
    <xdr:cxnSp macro="">
      <xdr:nvCxnSpPr>
        <xdr:cNvPr id="479" name="直線コネクタ 478"/>
        <xdr:cNvCxnSpPr/>
      </xdr:nvCxnSpPr>
      <xdr:spPr>
        <a:xfrm flipV="1">
          <a:off x="21323300" y="70347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480" name="楕円 479"/>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xdr:rowOff>
    </xdr:from>
    <xdr:to>
      <xdr:col>111</xdr:col>
      <xdr:colOff>177800</xdr:colOff>
      <xdr:row>41</xdr:row>
      <xdr:rowOff>7620</xdr:rowOff>
    </xdr:to>
    <xdr:cxnSp macro="">
      <xdr:nvCxnSpPr>
        <xdr:cNvPr id="481" name="直線コネクタ 480"/>
        <xdr:cNvCxnSpPr/>
      </xdr:nvCxnSpPr>
      <xdr:spPr>
        <a:xfrm>
          <a:off x="20434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82"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83"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49547</xdr:rowOff>
    </xdr:from>
    <xdr:ext cx="469744" cy="259045"/>
    <xdr:sp macro="" textlink="">
      <xdr:nvSpPr>
        <xdr:cNvPr id="484" name="n_1mainValue【認定こども園・幼稚園・保育所】&#10;一人当たり面積"/>
        <xdr:cNvSpPr txBox="1"/>
      </xdr:nvSpPr>
      <xdr:spPr>
        <a:xfrm>
          <a:off x="21075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485"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8" name="テキスト ボックス 4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8" name="テキスト ボックス 50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510" name="直線コネクタ 50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51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512" name="直線コネクタ 51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51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514" name="直線コネクタ 51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515"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16" name="フローチャート: 判断 51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17" name="フローチャート: 判断 51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18" name="フローチャート: 判断 51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71120</xdr:rowOff>
    </xdr:from>
    <xdr:to>
      <xdr:col>85</xdr:col>
      <xdr:colOff>177800</xdr:colOff>
      <xdr:row>63</xdr:row>
      <xdr:rowOff>1270</xdr:rowOff>
    </xdr:to>
    <xdr:sp macro="" textlink="">
      <xdr:nvSpPr>
        <xdr:cNvPr id="524" name="楕円 523"/>
        <xdr:cNvSpPr/>
      </xdr:nvSpPr>
      <xdr:spPr>
        <a:xfrm>
          <a:off x="16268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49547</xdr:rowOff>
    </xdr:from>
    <xdr:ext cx="405111" cy="259045"/>
    <xdr:sp macro="" textlink="">
      <xdr:nvSpPr>
        <xdr:cNvPr id="525" name="【学校施設】&#10;有形固定資産減価償却率該当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26" name="楕円 525"/>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121920</xdr:rowOff>
    </xdr:to>
    <xdr:cxnSp macro="">
      <xdr:nvCxnSpPr>
        <xdr:cNvPr id="527" name="直線コネクタ 526"/>
        <xdr:cNvCxnSpPr/>
      </xdr:nvCxnSpPr>
      <xdr:spPr>
        <a:xfrm>
          <a:off x="15481300" y="10698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147320</xdr:rowOff>
    </xdr:from>
    <xdr:to>
      <xdr:col>76</xdr:col>
      <xdr:colOff>165100</xdr:colOff>
      <xdr:row>62</xdr:row>
      <xdr:rowOff>77470</xdr:rowOff>
    </xdr:to>
    <xdr:sp macro="" textlink="">
      <xdr:nvSpPr>
        <xdr:cNvPr id="528" name="楕円 527"/>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68580</xdr:rowOff>
    </xdr:to>
    <xdr:cxnSp macro="">
      <xdr:nvCxnSpPr>
        <xdr:cNvPr id="529" name="直線コネクタ 528"/>
        <xdr:cNvCxnSpPr/>
      </xdr:nvCxnSpPr>
      <xdr:spPr>
        <a:xfrm>
          <a:off x="14592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30"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31"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32" name="n_1mainValue【学校施設】&#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68597</xdr:rowOff>
    </xdr:from>
    <xdr:ext cx="405111" cy="259045"/>
    <xdr:sp macro="" textlink="">
      <xdr:nvSpPr>
        <xdr:cNvPr id="533" name="n_2mainValue【学校施設】&#10;有形固定資産減価償却率"/>
        <xdr:cNvSpPr txBox="1"/>
      </xdr:nvSpPr>
      <xdr:spPr>
        <a:xfrm>
          <a:off x="14389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4" name="テキスト ボックス 5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6" name="テキスト ボックス 5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60" name="直線コネクタ 55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6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62" name="直線コネクタ 56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6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64" name="直線コネクタ 56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65"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66" name="フローチャート: 判断 56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67" name="フローチャート: 判断 56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68" name="フローチャート: 判断 56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163757</xdr:rowOff>
    </xdr:from>
    <xdr:to>
      <xdr:col>116</xdr:col>
      <xdr:colOff>114300</xdr:colOff>
      <xdr:row>60</xdr:row>
      <xdr:rowOff>93907</xdr:rowOff>
    </xdr:to>
    <xdr:sp macro="" textlink="">
      <xdr:nvSpPr>
        <xdr:cNvPr id="574" name="楕円 573"/>
        <xdr:cNvSpPr/>
      </xdr:nvSpPr>
      <xdr:spPr>
        <a:xfrm>
          <a:off x="22110700" y="102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15184</xdr:rowOff>
    </xdr:from>
    <xdr:ext cx="469744" cy="259045"/>
    <xdr:sp macro="" textlink="">
      <xdr:nvSpPr>
        <xdr:cNvPr id="575" name="【学校施設】&#10;一人当たり面積該当値テキスト"/>
        <xdr:cNvSpPr txBox="1"/>
      </xdr:nvSpPr>
      <xdr:spPr>
        <a:xfrm>
          <a:off x="22199600" y="1013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12555</xdr:rowOff>
    </xdr:from>
    <xdr:to>
      <xdr:col>112</xdr:col>
      <xdr:colOff>38100</xdr:colOff>
      <xdr:row>60</xdr:row>
      <xdr:rowOff>114155</xdr:rowOff>
    </xdr:to>
    <xdr:sp macro="" textlink="">
      <xdr:nvSpPr>
        <xdr:cNvPr id="576" name="楕円 575"/>
        <xdr:cNvSpPr/>
      </xdr:nvSpPr>
      <xdr:spPr>
        <a:xfrm>
          <a:off x="21272500" y="102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43107</xdr:rowOff>
    </xdr:from>
    <xdr:to>
      <xdr:col>116</xdr:col>
      <xdr:colOff>63500</xdr:colOff>
      <xdr:row>60</xdr:row>
      <xdr:rowOff>63355</xdr:rowOff>
    </xdr:to>
    <xdr:cxnSp macro="">
      <xdr:nvCxnSpPr>
        <xdr:cNvPr id="577" name="直線コネクタ 576"/>
        <xdr:cNvCxnSpPr/>
      </xdr:nvCxnSpPr>
      <xdr:spPr>
        <a:xfrm flipV="1">
          <a:off x="21323300" y="10330107"/>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101382</xdr:rowOff>
    </xdr:from>
    <xdr:to>
      <xdr:col>107</xdr:col>
      <xdr:colOff>101600</xdr:colOff>
      <xdr:row>61</xdr:row>
      <xdr:rowOff>31532</xdr:rowOff>
    </xdr:to>
    <xdr:sp macro="" textlink="">
      <xdr:nvSpPr>
        <xdr:cNvPr id="578" name="楕円 577"/>
        <xdr:cNvSpPr/>
      </xdr:nvSpPr>
      <xdr:spPr>
        <a:xfrm>
          <a:off x="20383500" y="103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63355</xdr:rowOff>
    </xdr:from>
    <xdr:to>
      <xdr:col>111</xdr:col>
      <xdr:colOff>177800</xdr:colOff>
      <xdr:row>60</xdr:row>
      <xdr:rowOff>152182</xdr:rowOff>
    </xdr:to>
    <xdr:cxnSp macro="">
      <xdr:nvCxnSpPr>
        <xdr:cNvPr id="579" name="直線コネクタ 578"/>
        <xdr:cNvCxnSpPr/>
      </xdr:nvCxnSpPr>
      <xdr:spPr>
        <a:xfrm flipV="1">
          <a:off x="20434300" y="10350355"/>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80"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28211</xdr:rowOff>
    </xdr:from>
    <xdr:ext cx="469744" cy="259045"/>
    <xdr:sp macro="" textlink="">
      <xdr:nvSpPr>
        <xdr:cNvPr id="581" name="n_2aveValue【学校施設】&#10;一人当たり面積"/>
        <xdr:cNvSpPr txBox="1"/>
      </xdr:nvSpPr>
      <xdr:spPr>
        <a:xfrm>
          <a:off x="20199427" y="104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130682</xdr:rowOff>
    </xdr:from>
    <xdr:ext cx="469744" cy="259045"/>
    <xdr:sp macro="" textlink="">
      <xdr:nvSpPr>
        <xdr:cNvPr id="582" name="n_1mainValue【学校施設】&#10;一人当たり面積"/>
        <xdr:cNvSpPr txBox="1"/>
      </xdr:nvSpPr>
      <xdr:spPr>
        <a:xfrm>
          <a:off x="21075727" y="100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48059</xdr:rowOff>
    </xdr:from>
    <xdr:ext cx="469744" cy="259045"/>
    <xdr:sp macro="" textlink="">
      <xdr:nvSpPr>
        <xdr:cNvPr id="583" name="n_2mainValue【学校施設】&#10;一人当たり面積"/>
        <xdr:cNvSpPr txBox="1"/>
      </xdr:nvSpPr>
      <xdr:spPr>
        <a:xfrm>
          <a:off x="20199427" y="1016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0" name="テキスト ボックス 6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1" name="直線コネクタ 6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2" name="テキスト ボックス 6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3" name="直線コネクタ 6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4" name="テキスト ボックス 6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5" name="直線コネクタ 6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6" name="テキスト ボックス 6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7" name="直線コネクタ 6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8" name="テキスト ボックス 6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0" name="テキスト ボックス 6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22" name="直線コネクタ 621"/>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23"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24" name="直線コネクタ 62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2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6" name="直線コネクタ 62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27"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28" name="フローチャート: 判断 627"/>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29" name="フローチャート: 判断 628"/>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30" name="フローチャート: 判断 629"/>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160274</xdr:rowOff>
    </xdr:from>
    <xdr:to>
      <xdr:col>76</xdr:col>
      <xdr:colOff>165100</xdr:colOff>
      <xdr:row>103</xdr:row>
      <xdr:rowOff>90424</xdr:rowOff>
    </xdr:to>
    <xdr:sp macro="" textlink="">
      <xdr:nvSpPr>
        <xdr:cNvPr id="636" name="楕円 635"/>
        <xdr:cNvSpPr/>
      </xdr:nvSpPr>
      <xdr:spPr>
        <a:xfrm>
          <a:off x="14541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1795</xdr:rowOff>
    </xdr:from>
    <xdr:ext cx="405111" cy="259045"/>
    <xdr:sp macro="" textlink="">
      <xdr:nvSpPr>
        <xdr:cNvPr id="637"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638"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106951</xdr:rowOff>
    </xdr:from>
    <xdr:ext cx="405111" cy="259045"/>
    <xdr:sp macro="" textlink="">
      <xdr:nvSpPr>
        <xdr:cNvPr id="639" name="n_2mainValue【公民館】&#10;有形固定資産減価償却率"/>
        <xdr:cNvSpPr txBox="1"/>
      </xdr:nvSpPr>
      <xdr:spPr>
        <a:xfrm>
          <a:off x="143897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3" name="テキスト ボックス 6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5" name="テキスト ボックス 6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7" name="テキスト ボックス 6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61" name="直線コネクタ 660"/>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62"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63" name="直線コネクタ 662"/>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64"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65" name="直線コネクタ 664"/>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66"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67" name="フローチャート: 判断 666"/>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68" name="フローチャート: 判断 667"/>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69" name="フローチャート: 判断 668"/>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36830</xdr:rowOff>
    </xdr:from>
    <xdr:to>
      <xdr:col>107</xdr:col>
      <xdr:colOff>101600</xdr:colOff>
      <xdr:row>107</xdr:row>
      <xdr:rowOff>138430</xdr:rowOff>
    </xdr:to>
    <xdr:sp macro="" textlink="">
      <xdr:nvSpPr>
        <xdr:cNvPr id="675" name="楕円 674"/>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34256</xdr:rowOff>
    </xdr:from>
    <xdr:ext cx="469744" cy="259045"/>
    <xdr:sp macro="" textlink="">
      <xdr:nvSpPr>
        <xdr:cNvPr id="676"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77"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78"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13,035
12,947
120.28
9,814,764
8,997,342
588,594
5,326,383
9,925,639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169108</xdr:rowOff>
    </xdr:from>
    <xdr:ext cx="405111" cy="259045"/>
    <xdr:sp macro="" textlink="">
      <xdr:nvSpPr>
        <xdr:cNvPr id="62" name="【図書館】&#10;有形固定資産減価償却率平均値テキスト"/>
        <xdr:cNvSpPr txBox="1"/>
      </xdr:nvSpPr>
      <xdr:spPr>
        <a:xfrm>
          <a:off x="4673600" y="634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1" name="楕円 70"/>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124658</xdr:rowOff>
    </xdr:from>
    <xdr:ext cx="405111" cy="259045"/>
    <xdr:sp macro="" textlink="">
      <xdr:nvSpPr>
        <xdr:cNvPr id="72" name="【図書館】&#10;有形固定資産減価償却率該当値テキスト"/>
        <xdr:cNvSpPr txBox="1"/>
      </xdr:nvSpPr>
      <xdr:spPr>
        <a:xfrm>
          <a:off x="4673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3" name="楕円 72"/>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25581</xdr:rowOff>
    </xdr:to>
    <xdr:cxnSp macro="">
      <xdr:nvCxnSpPr>
        <xdr:cNvPr id="74" name="直線コネクタ 73"/>
        <xdr:cNvCxnSpPr/>
      </xdr:nvCxnSpPr>
      <xdr:spPr>
        <a:xfrm>
          <a:off x="3797300" y="65406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5" name="楕円 74"/>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39</xdr:row>
      <xdr:rowOff>84365</xdr:rowOff>
    </xdr:to>
    <xdr:cxnSp macro="">
      <xdr:nvCxnSpPr>
        <xdr:cNvPr id="76" name="直線コネクタ 75"/>
        <xdr:cNvCxnSpPr/>
      </xdr:nvCxnSpPr>
      <xdr:spPr>
        <a:xfrm flipV="1">
          <a:off x="2908300" y="6540681"/>
          <a:ext cx="889000" cy="2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7"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8"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92908</xdr:rowOff>
    </xdr:from>
    <xdr:ext cx="405111" cy="259045"/>
    <xdr:sp macro="" textlink="">
      <xdr:nvSpPr>
        <xdr:cNvPr id="79" name="n_1mainValue【図書館】&#10;有形固定資産減価償却率"/>
        <xdr:cNvSpPr txBox="1"/>
      </xdr:nvSpPr>
      <xdr:spPr>
        <a:xfrm>
          <a:off x="3582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0"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7"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0" name="フローチャート: 判断 10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89408</xdr:rowOff>
    </xdr:from>
    <xdr:to>
      <xdr:col>55</xdr:col>
      <xdr:colOff>50800</xdr:colOff>
      <xdr:row>39</xdr:row>
      <xdr:rowOff>19558</xdr:rowOff>
    </xdr:to>
    <xdr:sp macro="" textlink="">
      <xdr:nvSpPr>
        <xdr:cNvPr id="116" name="楕円 115"/>
        <xdr:cNvSpPr/>
      </xdr:nvSpPr>
      <xdr:spPr>
        <a:xfrm>
          <a:off x="10426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67835</xdr:rowOff>
    </xdr:from>
    <xdr:ext cx="469744" cy="259045"/>
    <xdr:sp macro="" textlink="">
      <xdr:nvSpPr>
        <xdr:cNvPr id="117" name="【図書館】&#10;一人当たり面積該当値テキスト"/>
        <xdr:cNvSpPr txBox="1"/>
      </xdr:nvSpPr>
      <xdr:spPr>
        <a:xfrm>
          <a:off x="10515600"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98552</xdr:rowOff>
    </xdr:from>
    <xdr:to>
      <xdr:col>50</xdr:col>
      <xdr:colOff>165100</xdr:colOff>
      <xdr:row>39</xdr:row>
      <xdr:rowOff>28702</xdr:rowOff>
    </xdr:to>
    <xdr:sp macro="" textlink="">
      <xdr:nvSpPr>
        <xdr:cNvPr id="118" name="楕円 117"/>
        <xdr:cNvSpPr/>
      </xdr:nvSpPr>
      <xdr:spPr>
        <a:xfrm>
          <a:off x="9588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140208</xdr:rowOff>
    </xdr:from>
    <xdr:to>
      <xdr:col>55</xdr:col>
      <xdr:colOff>0</xdr:colOff>
      <xdr:row>38</xdr:row>
      <xdr:rowOff>149352</xdr:rowOff>
    </xdr:to>
    <xdr:cxnSp macro="">
      <xdr:nvCxnSpPr>
        <xdr:cNvPr id="119" name="直線コネクタ 118"/>
        <xdr:cNvCxnSpPr/>
      </xdr:nvCxnSpPr>
      <xdr:spPr>
        <a:xfrm flipV="1">
          <a:off x="9639300" y="66553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9398</xdr:rowOff>
    </xdr:from>
    <xdr:to>
      <xdr:col>46</xdr:col>
      <xdr:colOff>38100</xdr:colOff>
      <xdr:row>39</xdr:row>
      <xdr:rowOff>110998</xdr:rowOff>
    </xdr:to>
    <xdr:sp macro="" textlink="">
      <xdr:nvSpPr>
        <xdr:cNvPr id="120" name="楕円 119"/>
        <xdr:cNvSpPr/>
      </xdr:nvSpPr>
      <xdr:spPr>
        <a:xfrm>
          <a:off x="8699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149352</xdr:rowOff>
    </xdr:from>
    <xdr:to>
      <xdr:col>50</xdr:col>
      <xdr:colOff>114300</xdr:colOff>
      <xdr:row>39</xdr:row>
      <xdr:rowOff>60198</xdr:rowOff>
    </xdr:to>
    <xdr:cxnSp macro="">
      <xdr:nvCxnSpPr>
        <xdr:cNvPr id="121" name="直線コネクタ 120"/>
        <xdr:cNvCxnSpPr/>
      </xdr:nvCxnSpPr>
      <xdr:spPr>
        <a:xfrm flipV="1">
          <a:off x="8750300" y="6664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22"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23"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45229</xdr:rowOff>
    </xdr:from>
    <xdr:ext cx="469744" cy="259045"/>
    <xdr:sp macro="" textlink="">
      <xdr:nvSpPr>
        <xdr:cNvPr id="124" name="n_1mainValue【図書館】&#10;一人当たり面積"/>
        <xdr:cNvSpPr txBox="1"/>
      </xdr:nvSpPr>
      <xdr:spPr>
        <a:xfrm>
          <a:off x="93917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102125</xdr:rowOff>
    </xdr:from>
    <xdr:ext cx="469744" cy="259045"/>
    <xdr:sp macro="" textlink="">
      <xdr:nvSpPr>
        <xdr:cNvPr id="125" name="n_2mainValue【図書館】&#10;一人当たり面積"/>
        <xdr:cNvSpPr txBox="1"/>
      </xdr:nvSpPr>
      <xdr:spPr>
        <a:xfrm>
          <a:off x="8515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3"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6" name="フローチャート: 判断 155"/>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152654</xdr:rowOff>
    </xdr:from>
    <xdr:to>
      <xdr:col>24</xdr:col>
      <xdr:colOff>114300</xdr:colOff>
      <xdr:row>61</xdr:row>
      <xdr:rowOff>82804</xdr:rowOff>
    </xdr:to>
    <xdr:sp macro="" textlink="">
      <xdr:nvSpPr>
        <xdr:cNvPr id="162" name="楕円 161"/>
        <xdr:cNvSpPr/>
      </xdr:nvSpPr>
      <xdr:spPr>
        <a:xfrm>
          <a:off x="45847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131081</xdr:rowOff>
    </xdr:from>
    <xdr:ext cx="405111" cy="259045"/>
    <xdr:sp macro="" textlink="">
      <xdr:nvSpPr>
        <xdr:cNvPr id="163" name="【体育館・プール】&#10;有形固定資産減価償却率該当値テキスト"/>
        <xdr:cNvSpPr txBox="1"/>
      </xdr:nvSpPr>
      <xdr:spPr>
        <a:xfrm>
          <a:off x="4673600" y="1041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152654</xdr:rowOff>
    </xdr:from>
    <xdr:to>
      <xdr:col>20</xdr:col>
      <xdr:colOff>38100</xdr:colOff>
      <xdr:row>61</xdr:row>
      <xdr:rowOff>82804</xdr:rowOff>
    </xdr:to>
    <xdr:sp macro="" textlink="">
      <xdr:nvSpPr>
        <xdr:cNvPr id="164" name="楕円 163"/>
        <xdr:cNvSpPr/>
      </xdr:nvSpPr>
      <xdr:spPr>
        <a:xfrm>
          <a:off x="3746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32004</xdr:rowOff>
    </xdr:from>
    <xdr:to>
      <xdr:col>24</xdr:col>
      <xdr:colOff>63500</xdr:colOff>
      <xdr:row>61</xdr:row>
      <xdr:rowOff>32004</xdr:rowOff>
    </xdr:to>
    <xdr:cxnSp macro="">
      <xdr:nvCxnSpPr>
        <xdr:cNvPr id="165" name="直線コネクタ 164"/>
        <xdr:cNvCxnSpPr/>
      </xdr:nvCxnSpPr>
      <xdr:spPr>
        <a:xfrm>
          <a:off x="3797300" y="104904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164084</xdr:rowOff>
    </xdr:from>
    <xdr:to>
      <xdr:col>15</xdr:col>
      <xdr:colOff>101600</xdr:colOff>
      <xdr:row>57</xdr:row>
      <xdr:rowOff>94234</xdr:rowOff>
    </xdr:to>
    <xdr:sp macro="" textlink="">
      <xdr:nvSpPr>
        <xdr:cNvPr id="166" name="楕円 165"/>
        <xdr:cNvSpPr/>
      </xdr:nvSpPr>
      <xdr:spPr>
        <a:xfrm>
          <a:off x="2857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43434</xdr:rowOff>
    </xdr:from>
    <xdr:to>
      <xdr:col>19</xdr:col>
      <xdr:colOff>177800</xdr:colOff>
      <xdr:row>61</xdr:row>
      <xdr:rowOff>32004</xdr:rowOff>
    </xdr:to>
    <xdr:cxnSp macro="">
      <xdr:nvCxnSpPr>
        <xdr:cNvPr id="167" name="直線コネクタ 166"/>
        <xdr:cNvCxnSpPr/>
      </xdr:nvCxnSpPr>
      <xdr:spPr>
        <a:xfrm>
          <a:off x="2908300" y="9816084"/>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60469</xdr:rowOff>
    </xdr:from>
    <xdr:ext cx="405111" cy="259045"/>
    <xdr:sp macro="" textlink="">
      <xdr:nvSpPr>
        <xdr:cNvPr id="168"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69"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73931</xdr:rowOff>
    </xdr:from>
    <xdr:ext cx="405111" cy="259045"/>
    <xdr:sp macro="" textlink="">
      <xdr:nvSpPr>
        <xdr:cNvPr id="170" name="n_1mainValue【体育館・プール】&#10;有形固定資産減価償却率"/>
        <xdr:cNvSpPr txBox="1"/>
      </xdr:nvSpPr>
      <xdr:spPr>
        <a:xfrm>
          <a:off x="35820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110761</xdr:rowOff>
    </xdr:from>
    <xdr:ext cx="405111" cy="259045"/>
    <xdr:sp macro="" textlink="">
      <xdr:nvSpPr>
        <xdr:cNvPr id="171" name="n_2mainValue【体育館・プール】&#10;有形固定資産減価償却率"/>
        <xdr:cNvSpPr txBox="1"/>
      </xdr:nvSpPr>
      <xdr:spPr>
        <a:xfrm>
          <a:off x="27057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200"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203" name="フローチャート: 判断 202"/>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23114</xdr:rowOff>
    </xdr:from>
    <xdr:to>
      <xdr:col>55</xdr:col>
      <xdr:colOff>50800</xdr:colOff>
      <xdr:row>64</xdr:row>
      <xdr:rowOff>124714</xdr:rowOff>
    </xdr:to>
    <xdr:sp macro="" textlink="">
      <xdr:nvSpPr>
        <xdr:cNvPr id="209" name="楕円 208"/>
        <xdr:cNvSpPr/>
      </xdr:nvSpPr>
      <xdr:spPr>
        <a:xfrm>
          <a:off x="10426700" y="109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109491</xdr:rowOff>
    </xdr:from>
    <xdr:ext cx="469744" cy="259045"/>
    <xdr:sp macro="" textlink="">
      <xdr:nvSpPr>
        <xdr:cNvPr id="210" name="【体育館・プール】&#10;一人当たり面積該当値テキスト"/>
        <xdr:cNvSpPr txBox="1"/>
      </xdr:nvSpPr>
      <xdr:spPr>
        <a:xfrm>
          <a:off x="10515600" y="1091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23114</xdr:rowOff>
    </xdr:from>
    <xdr:to>
      <xdr:col>50</xdr:col>
      <xdr:colOff>165100</xdr:colOff>
      <xdr:row>64</xdr:row>
      <xdr:rowOff>124714</xdr:rowOff>
    </xdr:to>
    <xdr:sp macro="" textlink="">
      <xdr:nvSpPr>
        <xdr:cNvPr id="211" name="楕円 210"/>
        <xdr:cNvSpPr/>
      </xdr:nvSpPr>
      <xdr:spPr>
        <a:xfrm>
          <a:off x="9588500" y="109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73914</xdr:rowOff>
    </xdr:from>
    <xdr:to>
      <xdr:col>55</xdr:col>
      <xdr:colOff>0</xdr:colOff>
      <xdr:row>64</xdr:row>
      <xdr:rowOff>73914</xdr:rowOff>
    </xdr:to>
    <xdr:cxnSp macro="">
      <xdr:nvCxnSpPr>
        <xdr:cNvPr id="212" name="直線コネクタ 211"/>
        <xdr:cNvCxnSpPr/>
      </xdr:nvCxnSpPr>
      <xdr:spPr>
        <a:xfrm>
          <a:off x="9639300" y="11046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135890</xdr:rowOff>
    </xdr:from>
    <xdr:to>
      <xdr:col>46</xdr:col>
      <xdr:colOff>38100</xdr:colOff>
      <xdr:row>64</xdr:row>
      <xdr:rowOff>66040</xdr:rowOff>
    </xdr:to>
    <xdr:sp macro="" textlink="">
      <xdr:nvSpPr>
        <xdr:cNvPr id="213" name="楕円 212"/>
        <xdr:cNvSpPr/>
      </xdr:nvSpPr>
      <xdr:spPr>
        <a:xfrm>
          <a:off x="869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15240</xdr:rowOff>
    </xdr:from>
    <xdr:to>
      <xdr:col>50</xdr:col>
      <xdr:colOff>114300</xdr:colOff>
      <xdr:row>64</xdr:row>
      <xdr:rowOff>73914</xdr:rowOff>
    </xdr:to>
    <xdr:cxnSp macro="">
      <xdr:nvCxnSpPr>
        <xdr:cNvPr id="214" name="直線コネクタ 213"/>
        <xdr:cNvCxnSpPr/>
      </xdr:nvCxnSpPr>
      <xdr:spPr>
        <a:xfrm>
          <a:off x="8750300" y="1098804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142003</xdr:rowOff>
    </xdr:from>
    <xdr:ext cx="469744" cy="259045"/>
    <xdr:sp macro="" textlink="">
      <xdr:nvSpPr>
        <xdr:cNvPr id="215"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16"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115841</xdr:rowOff>
    </xdr:from>
    <xdr:ext cx="469744" cy="259045"/>
    <xdr:sp macro="" textlink="">
      <xdr:nvSpPr>
        <xdr:cNvPr id="217" name="n_1mainValue【体育館・プール】&#10;一人当たり面積"/>
        <xdr:cNvSpPr txBox="1"/>
      </xdr:nvSpPr>
      <xdr:spPr>
        <a:xfrm>
          <a:off x="9391727" y="110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57167</xdr:rowOff>
    </xdr:from>
    <xdr:ext cx="469744" cy="259045"/>
    <xdr:sp macro="" textlink="">
      <xdr:nvSpPr>
        <xdr:cNvPr id="218" name="n_2mainValue【体育館・プール】&#10;一人当たり面積"/>
        <xdr:cNvSpPr txBox="1"/>
      </xdr:nvSpPr>
      <xdr:spPr>
        <a:xfrm>
          <a:off x="8515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41" name="直線コネクタ 24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4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43" name="直線コネクタ 24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46"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48" name="フローチャート: 判断 24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249" name="フローチャート: 判断 248"/>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35306</xdr:rowOff>
    </xdr:from>
    <xdr:to>
      <xdr:col>24</xdr:col>
      <xdr:colOff>114300</xdr:colOff>
      <xdr:row>82</xdr:row>
      <xdr:rowOff>136906</xdr:rowOff>
    </xdr:to>
    <xdr:sp macro="" textlink="">
      <xdr:nvSpPr>
        <xdr:cNvPr id="255" name="楕円 254"/>
        <xdr:cNvSpPr/>
      </xdr:nvSpPr>
      <xdr:spPr>
        <a:xfrm>
          <a:off x="45847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58183</xdr:rowOff>
    </xdr:from>
    <xdr:ext cx="405111" cy="259045"/>
    <xdr:sp macro="" textlink="">
      <xdr:nvSpPr>
        <xdr:cNvPr id="256" name="【福祉施設】&#10;有形固定資産減価償却率該当値テキスト"/>
        <xdr:cNvSpPr txBox="1"/>
      </xdr:nvSpPr>
      <xdr:spPr>
        <a:xfrm>
          <a:off x="4673600"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35306</xdr:rowOff>
    </xdr:from>
    <xdr:to>
      <xdr:col>20</xdr:col>
      <xdr:colOff>38100</xdr:colOff>
      <xdr:row>82</xdr:row>
      <xdr:rowOff>136906</xdr:rowOff>
    </xdr:to>
    <xdr:sp macro="" textlink="">
      <xdr:nvSpPr>
        <xdr:cNvPr id="257" name="楕円 256"/>
        <xdr:cNvSpPr/>
      </xdr:nvSpPr>
      <xdr:spPr>
        <a:xfrm>
          <a:off x="3746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86106</xdr:rowOff>
    </xdr:from>
    <xdr:to>
      <xdr:col>24</xdr:col>
      <xdr:colOff>63500</xdr:colOff>
      <xdr:row>82</xdr:row>
      <xdr:rowOff>86106</xdr:rowOff>
    </xdr:to>
    <xdr:cxnSp macro="">
      <xdr:nvCxnSpPr>
        <xdr:cNvPr id="258" name="直線コネクタ 257"/>
        <xdr:cNvCxnSpPr/>
      </xdr:nvCxnSpPr>
      <xdr:spPr>
        <a:xfrm>
          <a:off x="3797300" y="14145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156463</xdr:rowOff>
    </xdr:from>
    <xdr:to>
      <xdr:col>15</xdr:col>
      <xdr:colOff>101600</xdr:colOff>
      <xdr:row>83</xdr:row>
      <xdr:rowOff>86613</xdr:rowOff>
    </xdr:to>
    <xdr:sp macro="" textlink="">
      <xdr:nvSpPr>
        <xdr:cNvPr id="259" name="楕円 258"/>
        <xdr:cNvSpPr/>
      </xdr:nvSpPr>
      <xdr:spPr>
        <a:xfrm>
          <a:off x="2857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86106</xdr:rowOff>
    </xdr:from>
    <xdr:to>
      <xdr:col>19</xdr:col>
      <xdr:colOff>177800</xdr:colOff>
      <xdr:row>83</xdr:row>
      <xdr:rowOff>35813</xdr:rowOff>
    </xdr:to>
    <xdr:cxnSp macro="">
      <xdr:nvCxnSpPr>
        <xdr:cNvPr id="260" name="直線コネクタ 259"/>
        <xdr:cNvCxnSpPr/>
      </xdr:nvCxnSpPr>
      <xdr:spPr>
        <a:xfrm flipV="1">
          <a:off x="2908300" y="14145006"/>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109745</xdr:rowOff>
    </xdr:from>
    <xdr:ext cx="405111" cy="259045"/>
    <xdr:sp macro="" textlink="">
      <xdr:nvSpPr>
        <xdr:cNvPr id="261"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98314</xdr:rowOff>
    </xdr:from>
    <xdr:ext cx="405111" cy="259045"/>
    <xdr:sp macro="" textlink="">
      <xdr:nvSpPr>
        <xdr:cNvPr id="262" name="n_2aveValue【福祉施設】&#10;有形固定資産減価償却率"/>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153433</xdr:rowOff>
    </xdr:from>
    <xdr:ext cx="405111" cy="259045"/>
    <xdr:sp macro="" textlink="">
      <xdr:nvSpPr>
        <xdr:cNvPr id="263" name="n_1mainValue【福祉施設】&#10;有形固定資産減価償却率"/>
        <xdr:cNvSpPr txBox="1"/>
      </xdr:nvSpPr>
      <xdr:spPr>
        <a:xfrm>
          <a:off x="3582044" y="138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103140</xdr:rowOff>
    </xdr:from>
    <xdr:ext cx="405111" cy="259045"/>
    <xdr:sp macro="" textlink="">
      <xdr:nvSpPr>
        <xdr:cNvPr id="264" name="n_2mainValue【福祉施設】&#10;有形固定資産減価償却率"/>
        <xdr:cNvSpPr txBox="1"/>
      </xdr:nvSpPr>
      <xdr:spPr>
        <a:xfrm>
          <a:off x="2705744" y="139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90" name="直線コネクタ 289"/>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9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92" name="直線コネクタ 29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93"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94" name="直線コネクタ 293"/>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95"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6" name="フローチャート: 判断 295"/>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97" name="フローチャート: 判断 296"/>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98" name="フローチャート: 判断 297"/>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3629</xdr:rowOff>
    </xdr:from>
    <xdr:to>
      <xdr:col>55</xdr:col>
      <xdr:colOff>50800</xdr:colOff>
      <xdr:row>84</xdr:row>
      <xdr:rowOff>105229</xdr:rowOff>
    </xdr:to>
    <xdr:sp macro="" textlink="">
      <xdr:nvSpPr>
        <xdr:cNvPr id="304" name="楕円 303"/>
        <xdr:cNvSpPr/>
      </xdr:nvSpPr>
      <xdr:spPr>
        <a:xfrm>
          <a:off x="10426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153506</xdr:rowOff>
    </xdr:from>
    <xdr:ext cx="469744" cy="259045"/>
    <xdr:sp macro="" textlink="">
      <xdr:nvSpPr>
        <xdr:cNvPr id="305" name="【福祉施設】&#10;一人当たり面積該当値テキスト"/>
        <xdr:cNvSpPr txBox="1"/>
      </xdr:nvSpPr>
      <xdr:spPr>
        <a:xfrm>
          <a:off x="10515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11793</xdr:rowOff>
    </xdr:from>
    <xdr:to>
      <xdr:col>50</xdr:col>
      <xdr:colOff>165100</xdr:colOff>
      <xdr:row>84</xdr:row>
      <xdr:rowOff>113393</xdr:rowOff>
    </xdr:to>
    <xdr:sp macro="" textlink="">
      <xdr:nvSpPr>
        <xdr:cNvPr id="306" name="楕円 305"/>
        <xdr:cNvSpPr/>
      </xdr:nvSpPr>
      <xdr:spPr>
        <a:xfrm>
          <a:off x="958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54429</xdr:rowOff>
    </xdr:from>
    <xdr:to>
      <xdr:col>55</xdr:col>
      <xdr:colOff>0</xdr:colOff>
      <xdr:row>84</xdr:row>
      <xdr:rowOff>62593</xdr:rowOff>
    </xdr:to>
    <xdr:cxnSp macro="">
      <xdr:nvCxnSpPr>
        <xdr:cNvPr id="307" name="直線コネクタ 306"/>
        <xdr:cNvCxnSpPr/>
      </xdr:nvCxnSpPr>
      <xdr:spPr>
        <a:xfrm flipV="1">
          <a:off x="9639300" y="1445622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160382</xdr:rowOff>
    </xdr:from>
    <xdr:to>
      <xdr:col>46</xdr:col>
      <xdr:colOff>38100</xdr:colOff>
      <xdr:row>85</xdr:row>
      <xdr:rowOff>90532</xdr:rowOff>
    </xdr:to>
    <xdr:sp macro="" textlink="">
      <xdr:nvSpPr>
        <xdr:cNvPr id="308" name="楕円 307"/>
        <xdr:cNvSpPr/>
      </xdr:nvSpPr>
      <xdr:spPr>
        <a:xfrm>
          <a:off x="8699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62593</xdr:rowOff>
    </xdr:from>
    <xdr:to>
      <xdr:col>50</xdr:col>
      <xdr:colOff>114300</xdr:colOff>
      <xdr:row>85</xdr:row>
      <xdr:rowOff>39732</xdr:rowOff>
    </xdr:to>
    <xdr:cxnSp macro="">
      <xdr:nvCxnSpPr>
        <xdr:cNvPr id="309" name="直線コネクタ 308"/>
        <xdr:cNvCxnSpPr/>
      </xdr:nvCxnSpPr>
      <xdr:spPr>
        <a:xfrm flipV="1">
          <a:off x="8750300" y="14464393"/>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119215</xdr:rowOff>
    </xdr:from>
    <xdr:ext cx="469744" cy="259045"/>
    <xdr:sp macro="" textlink="">
      <xdr:nvSpPr>
        <xdr:cNvPr id="310"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311"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129920</xdr:rowOff>
    </xdr:from>
    <xdr:ext cx="469744" cy="259045"/>
    <xdr:sp macro="" textlink="">
      <xdr:nvSpPr>
        <xdr:cNvPr id="312" name="n_1mainValue【福祉施設】&#10;一人当たり面積"/>
        <xdr:cNvSpPr txBox="1"/>
      </xdr:nvSpPr>
      <xdr:spPr>
        <a:xfrm>
          <a:off x="9391727" y="141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81659</xdr:rowOff>
    </xdr:from>
    <xdr:ext cx="469744" cy="259045"/>
    <xdr:sp macro="" textlink="">
      <xdr:nvSpPr>
        <xdr:cNvPr id="313" name="n_2mainValue【福祉施設】&#10;一人当たり面積"/>
        <xdr:cNvSpPr txBox="1"/>
      </xdr:nvSpPr>
      <xdr:spPr>
        <a:xfrm>
          <a:off x="8515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6" name="テキスト ボックス 3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6" name="テキスト ボックス 3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8" name="テキスト ボックス 3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62</xdr:row>
      <xdr:rowOff>118110</xdr:rowOff>
    </xdr:to>
    <xdr:cxnSp macro="">
      <xdr:nvCxnSpPr>
        <xdr:cNvPr id="370" name="直線コネクタ 369"/>
        <xdr:cNvCxnSpPr/>
      </xdr:nvCxnSpPr>
      <xdr:spPr>
        <a:xfrm flipV="1">
          <a:off x="16318864" y="9740265"/>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121937</xdr:rowOff>
    </xdr:from>
    <xdr:ext cx="405111" cy="259045"/>
    <xdr:sp macro="" textlink="">
      <xdr:nvSpPr>
        <xdr:cNvPr id="371" name="【保健センター・保健所】&#10;有形固定資産減価償却率最小値テキスト"/>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118110</xdr:rowOff>
    </xdr:from>
    <xdr:to>
      <xdr:col>86</xdr:col>
      <xdr:colOff>25400</xdr:colOff>
      <xdr:row>62</xdr:row>
      <xdr:rowOff>118110</xdr:rowOff>
    </xdr:to>
    <xdr:cxnSp macro="">
      <xdr:nvCxnSpPr>
        <xdr:cNvPr id="372" name="直線コネクタ 371"/>
        <xdr:cNvCxnSpPr/>
      </xdr:nvCxnSpPr>
      <xdr:spPr>
        <a:xfrm>
          <a:off x="16230600" y="107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373" name="【保健センター・保健所】&#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374" name="直線コネクタ 373"/>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375" name="【保健センター・保健所】&#10;有形固定資産減価償却率平均値テキスト"/>
        <xdr:cNvSpPr txBox="1"/>
      </xdr:nvSpPr>
      <xdr:spPr>
        <a:xfrm>
          <a:off x="163576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376" name="フローチャート: 判断 375"/>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71120</xdr:rowOff>
    </xdr:from>
    <xdr:to>
      <xdr:col>81</xdr:col>
      <xdr:colOff>101600</xdr:colOff>
      <xdr:row>62</xdr:row>
      <xdr:rowOff>1270</xdr:rowOff>
    </xdr:to>
    <xdr:sp macro="" textlink="">
      <xdr:nvSpPr>
        <xdr:cNvPr id="377" name="フローチャート: 判断 376"/>
        <xdr:cNvSpPr/>
      </xdr:nvSpPr>
      <xdr:spPr>
        <a:xfrm>
          <a:off x="1543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143510</xdr:rowOff>
    </xdr:from>
    <xdr:to>
      <xdr:col>76</xdr:col>
      <xdr:colOff>165100</xdr:colOff>
      <xdr:row>62</xdr:row>
      <xdr:rowOff>73660</xdr:rowOff>
    </xdr:to>
    <xdr:sp macro="" textlink="">
      <xdr:nvSpPr>
        <xdr:cNvPr id="378" name="フローチャート: 判断 377"/>
        <xdr:cNvSpPr/>
      </xdr:nvSpPr>
      <xdr:spPr>
        <a:xfrm>
          <a:off x="14541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384" name="楕円 383"/>
        <xdr:cNvSpPr/>
      </xdr:nvSpPr>
      <xdr:spPr>
        <a:xfrm>
          <a:off x="16268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111777</xdr:rowOff>
    </xdr:from>
    <xdr:ext cx="405111" cy="259045"/>
    <xdr:sp macro="" textlink="">
      <xdr:nvSpPr>
        <xdr:cNvPr id="385" name="【保健センター・保健所】&#10;有形固定資産減価償却率該当値テキスト"/>
        <xdr:cNvSpPr txBox="1"/>
      </xdr:nvSpPr>
      <xdr:spPr>
        <a:xfrm>
          <a:off x="16357600" y="1057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386" name="楕円 385"/>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76200</xdr:rowOff>
    </xdr:to>
    <xdr:cxnSp macro="">
      <xdr:nvCxnSpPr>
        <xdr:cNvPr id="387" name="直線コネクタ 386"/>
        <xdr:cNvCxnSpPr/>
      </xdr:nvCxnSpPr>
      <xdr:spPr>
        <a:xfrm>
          <a:off x="15481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101600</xdr:rowOff>
    </xdr:from>
    <xdr:to>
      <xdr:col>76</xdr:col>
      <xdr:colOff>165100</xdr:colOff>
      <xdr:row>63</xdr:row>
      <xdr:rowOff>31750</xdr:rowOff>
    </xdr:to>
    <xdr:sp macro="" textlink="">
      <xdr:nvSpPr>
        <xdr:cNvPr id="388" name="楕円 387"/>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152400</xdr:rowOff>
    </xdr:to>
    <xdr:cxnSp macro="">
      <xdr:nvCxnSpPr>
        <xdr:cNvPr id="389" name="直線コネクタ 388"/>
        <xdr:cNvCxnSpPr/>
      </xdr:nvCxnSpPr>
      <xdr:spPr>
        <a:xfrm flipV="1">
          <a:off x="14592300" y="1070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17797</xdr:rowOff>
    </xdr:from>
    <xdr:ext cx="405111" cy="259045"/>
    <xdr:sp macro="" textlink="">
      <xdr:nvSpPr>
        <xdr:cNvPr id="390" name="n_1aveValue【保健センター・保健所】&#10;有形固定資産減価償却率"/>
        <xdr:cNvSpPr txBox="1"/>
      </xdr:nvSpPr>
      <xdr:spPr>
        <a:xfrm>
          <a:off x="152660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90187</xdr:rowOff>
    </xdr:from>
    <xdr:ext cx="405111" cy="259045"/>
    <xdr:sp macro="" textlink="">
      <xdr:nvSpPr>
        <xdr:cNvPr id="391" name="n_2aveValue【保健センター・保健所】&#10;有形固定資産減価償却率"/>
        <xdr:cNvSpPr txBox="1"/>
      </xdr:nvSpPr>
      <xdr:spPr>
        <a:xfrm>
          <a:off x="14389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392" name="n_1mainValue【保健センター・保健所】&#10;有形固定資産減価償却率"/>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393" name="n_2mainValue【保健センター・保健所】&#10;有形固定資産減価償却率"/>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15" name="直線コネクタ 414"/>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1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17" name="直線コネクタ 41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18"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19" name="直線コネクタ 41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420" name="【保健センター・保健所】&#10;一人当たり面積平均値テキスト"/>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21" name="フローチャート: 判断 420"/>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22" name="フローチャート: 判断 421"/>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423" name="フローチャート: 判断 422"/>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xdr:rowOff>
    </xdr:from>
    <xdr:to>
      <xdr:col>116</xdr:col>
      <xdr:colOff>114300</xdr:colOff>
      <xdr:row>61</xdr:row>
      <xdr:rowOff>110236</xdr:rowOff>
    </xdr:to>
    <xdr:sp macro="" textlink="">
      <xdr:nvSpPr>
        <xdr:cNvPr id="429" name="楕円 428"/>
        <xdr:cNvSpPr/>
      </xdr:nvSpPr>
      <xdr:spPr>
        <a:xfrm>
          <a:off x="22110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31513</xdr:rowOff>
    </xdr:from>
    <xdr:ext cx="469744" cy="259045"/>
    <xdr:sp macro="" textlink="">
      <xdr:nvSpPr>
        <xdr:cNvPr id="430" name="【保健センター・保健所】&#10;一人当たり面積該当値テキスト"/>
        <xdr:cNvSpPr txBox="1"/>
      </xdr:nvSpPr>
      <xdr:spPr>
        <a:xfrm>
          <a:off x="22199600" y="103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431" name="楕円 430"/>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59436</xdr:rowOff>
    </xdr:from>
    <xdr:to>
      <xdr:col>116</xdr:col>
      <xdr:colOff>63500</xdr:colOff>
      <xdr:row>61</xdr:row>
      <xdr:rowOff>68580</xdr:rowOff>
    </xdr:to>
    <xdr:cxnSp macro="">
      <xdr:nvCxnSpPr>
        <xdr:cNvPr id="432" name="直線コネクタ 431"/>
        <xdr:cNvCxnSpPr/>
      </xdr:nvCxnSpPr>
      <xdr:spPr>
        <a:xfrm flipV="1">
          <a:off x="21323300" y="105178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22352</xdr:rowOff>
    </xdr:from>
    <xdr:to>
      <xdr:col>107</xdr:col>
      <xdr:colOff>101600</xdr:colOff>
      <xdr:row>61</xdr:row>
      <xdr:rowOff>123952</xdr:rowOff>
    </xdr:to>
    <xdr:sp macro="" textlink="">
      <xdr:nvSpPr>
        <xdr:cNvPr id="433" name="楕円 432"/>
        <xdr:cNvSpPr/>
      </xdr:nvSpPr>
      <xdr:spPr>
        <a:xfrm>
          <a:off x="20383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73152</xdr:rowOff>
    </xdr:to>
    <xdr:cxnSp macro="">
      <xdr:nvCxnSpPr>
        <xdr:cNvPr id="434" name="直線コネクタ 433"/>
        <xdr:cNvCxnSpPr/>
      </xdr:nvCxnSpPr>
      <xdr:spPr>
        <a:xfrm flipV="1">
          <a:off x="20434300" y="105270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85361</xdr:rowOff>
    </xdr:from>
    <xdr:ext cx="469744" cy="259045"/>
    <xdr:sp macro="" textlink="">
      <xdr:nvSpPr>
        <xdr:cNvPr id="435" name="n_1aveValue【保健センター・保健所】&#10;一人当たり面積"/>
        <xdr:cNvSpPr txBox="1"/>
      </xdr:nvSpPr>
      <xdr:spPr>
        <a:xfrm>
          <a:off x="21075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112793</xdr:rowOff>
    </xdr:from>
    <xdr:ext cx="469744" cy="259045"/>
    <xdr:sp macro="" textlink="">
      <xdr:nvSpPr>
        <xdr:cNvPr id="436" name="n_2aveValue【保健センター・保健所】&#10;一人当たり面積"/>
        <xdr:cNvSpPr txBox="1"/>
      </xdr:nvSpPr>
      <xdr:spPr>
        <a:xfrm>
          <a:off x="20199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135907</xdr:rowOff>
    </xdr:from>
    <xdr:ext cx="469744" cy="259045"/>
    <xdr:sp macro="" textlink="">
      <xdr:nvSpPr>
        <xdr:cNvPr id="437" name="n_1main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140479</xdr:rowOff>
    </xdr:from>
    <xdr:ext cx="469744" cy="259045"/>
    <xdr:sp macro="" textlink="">
      <xdr:nvSpPr>
        <xdr:cNvPr id="438" name="n_2mainValue【保健センター・保健所】&#10;一人当たり面積"/>
        <xdr:cNvSpPr txBox="1"/>
      </xdr:nvSpPr>
      <xdr:spPr>
        <a:xfrm>
          <a:off x="20199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9" name="テキスト ボックス 4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0" name="直線コネクタ 4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1" name="テキスト ボックス 4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2" name="直線コネクタ 4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3" name="テキスト ボックス 4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4" name="直線コネクタ 4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5" name="テキスト ボックス 4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6" name="直線コネクタ 4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7" name="テキスト ボックス 4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8" name="直線コネクタ 4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9" name="テキスト ボックス 4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463" name="直線コネクタ 462"/>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64"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65" name="直線コネクタ 464"/>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6"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7" name="直線コネクタ 46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68"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69" name="フローチャート: 判断 468"/>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470" name="フローチャート: 判断 469"/>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71" name="フローチャート: 判断 47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xdr:rowOff>
    </xdr:from>
    <xdr:to>
      <xdr:col>85</xdr:col>
      <xdr:colOff>177800</xdr:colOff>
      <xdr:row>79</xdr:row>
      <xdr:rowOff>117475</xdr:rowOff>
    </xdr:to>
    <xdr:sp macro="" textlink="">
      <xdr:nvSpPr>
        <xdr:cNvPr id="477" name="楕円 476"/>
        <xdr:cNvSpPr/>
      </xdr:nvSpPr>
      <xdr:spPr>
        <a:xfrm>
          <a:off x="16268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38752</xdr:rowOff>
    </xdr:from>
    <xdr:ext cx="405111" cy="259045"/>
    <xdr:sp macro="" textlink="">
      <xdr:nvSpPr>
        <xdr:cNvPr id="478" name="【消防施設】&#10;有形固定資産減価償却率該当値テキスト"/>
        <xdr:cNvSpPr txBox="1"/>
      </xdr:nvSpPr>
      <xdr:spPr>
        <a:xfrm>
          <a:off x="16357600"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168275</xdr:rowOff>
    </xdr:from>
    <xdr:to>
      <xdr:col>81</xdr:col>
      <xdr:colOff>101600</xdr:colOff>
      <xdr:row>79</xdr:row>
      <xdr:rowOff>98425</xdr:rowOff>
    </xdr:to>
    <xdr:sp macro="" textlink="">
      <xdr:nvSpPr>
        <xdr:cNvPr id="479" name="楕円 478"/>
        <xdr:cNvSpPr/>
      </xdr:nvSpPr>
      <xdr:spPr>
        <a:xfrm>
          <a:off x="15430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47625</xdr:rowOff>
    </xdr:from>
    <xdr:to>
      <xdr:col>85</xdr:col>
      <xdr:colOff>127000</xdr:colOff>
      <xdr:row>79</xdr:row>
      <xdr:rowOff>66675</xdr:rowOff>
    </xdr:to>
    <xdr:cxnSp macro="">
      <xdr:nvCxnSpPr>
        <xdr:cNvPr id="480" name="直線コネクタ 479"/>
        <xdr:cNvCxnSpPr/>
      </xdr:nvCxnSpPr>
      <xdr:spPr>
        <a:xfrm>
          <a:off x="15481300" y="13592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143511</xdr:rowOff>
    </xdr:from>
    <xdr:to>
      <xdr:col>76</xdr:col>
      <xdr:colOff>165100</xdr:colOff>
      <xdr:row>80</xdr:row>
      <xdr:rowOff>73661</xdr:rowOff>
    </xdr:to>
    <xdr:sp macro="" textlink="">
      <xdr:nvSpPr>
        <xdr:cNvPr id="481" name="楕円 480"/>
        <xdr:cNvSpPr/>
      </xdr:nvSpPr>
      <xdr:spPr>
        <a:xfrm>
          <a:off x="14541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47625</xdr:rowOff>
    </xdr:from>
    <xdr:to>
      <xdr:col>81</xdr:col>
      <xdr:colOff>50800</xdr:colOff>
      <xdr:row>80</xdr:row>
      <xdr:rowOff>22861</xdr:rowOff>
    </xdr:to>
    <xdr:cxnSp macro="">
      <xdr:nvCxnSpPr>
        <xdr:cNvPr id="482" name="直線コネクタ 481"/>
        <xdr:cNvCxnSpPr/>
      </xdr:nvCxnSpPr>
      <xdr:spPr>
        <a:xfrm flipV="1">
          <a:off x="14592300" y="13592175"/>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483"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84"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114952</xdr:rowOff>
    </xdr:from>
    <xdr:ext cx="405111" cy="259045"/>
    <xdr:sp macro="" textlink="">
      <xdr:nvSpPr>
        <xdr:cNvPr id="485" name="n_1mainValue【消防施設】&#10;有形固定資産減価償却率"/>
        <xdr:cNvSpPr txBox="1"/>
      </xdr:nvSpPr>
      <xdr:spPr>
        <a:xfrm>
          <a:off x="152660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90188</xdr:rowOff>
    </xdr:from>
    <xdr:ext cx="405111" cy="259045"/>
    <xdr:sp macro="" textlink="">
      <xdr:nvSpPr>
        <xdr:cNvPr id="486" name="n_2mainValue【消防施設】&#10;有形固定資産減価償却率"/>
        <xdr:cNvSpPr txBox="1"/>
      </xdr:nvSpPr>
      <xdr:spPr>
        <a:xfrm>
          <a:off x="14389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10" name="直線コネクタ 509"/>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2" name="直線コネクタ 51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13"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14" name="直線コネクタ 513"/>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515"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16" name="フローチャート: 判断 515"/>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17" name="フローチャート: 判断 516"/>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18" name="フローチャート: 判断 517"/>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109220</xdr:rowOff>
    </xdr:from>
    <xdr:to>
      <xdr:col>116</xdr:col>
      <xdr:colOff>114300</xdr:colOff>
      <xdr:row>84</xdr:row>
      <xdr:rowOff>39370</xdr:rowOff>
    </xdr:to>
    <xdr:sp macro="" textlink="">
      <xdr:nvSpPr>
        <xdr:cNvPr id="524" name="楕円 523"/>
        <xdr:cNvSpPr/>
      </xdr:nvSpPr>
      <xdr:spPr>
        <a:xfrm>
          <a:off x="22110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87647</xdr:rowOff>
    </xdr:from>
    <xdr:ext cx="469744" cy="259045"/>
    <xdr:sp macro="" textlink="">
      <xdr:nvSpPr>
        <xdr:cNvPr id="525" name="【消防施設】&#10;一人当たり面積該当値テキスト"/>
        <xdr:cNvSpPr txBox="1"/>
      </xdr:nvSpPr>
      <xdr:spPr>
        <a:xfrm>
          <a:off x="22199600"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526" name="楕円 525"/>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160020</xdr:rowOff>
    </xdr:from>
    <xdr:to>
      <xdr:col>116</xdr:col>
      <xdr:colOff>63500</xdr:colOff>
      <xdr:row>84</xdr:row>
      <xdr:rowOff>0</xdr:rowOff>
    </xdr:to>
    <xdr:cxnSp macro="">
      <xdr:nvCxnSpPr>
        <xdr:cNvPr id="527" name="直線コネクタ 526"/>
        <xdr:cNvCxnSpPr/>
      </xdr:nvCxnSpPr>
      <xdr:spPr>
        <a:xfrm flipV="1">
          <a:off x="21323300" y="14390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528" name="楕円 527"/>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84</xdr:row>
      <xdr:rowOff>0</xdr:rowOff>
    </xdr:to>
    <xdr:cxnSp macro="">
      <xdr:nvCxnSpPr>
        <xdr:cNvPr id="529" name="直線コネクタ 528"/>
        <xdr:cNvCxnSpPr/>
      </xdr:nvCxnSpPr>
      <xdr:spPr>
        <a:xfrm>
          <a:off x="20434300" y="14371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52088</xdr:rowOff>
    </xdr:from>
    <xdr:ext cx="469744" cy="259045"/>
    <xdr:sp macro="" textlink="">
      <xdr:nvSpPr>
        <xdr:cNvPr id="530"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31"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532" name="n_1mainValue【消防施設】&#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533" name="n_2main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59" name="直線コネクタ 558"/>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0"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1" name="直線コネクタ 56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64"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65" name="フローチャート: 判断 564"/>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66" name="フローチャート: 判断 565"/>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567" name="フローチャート: 判断 566"/>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573" name="楕円 572"/>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116857</xdr:rowOff>
    </xdr:from>
    <xdr:ext cx="405111" cy="259045"/>
    <xdr:sp macro="" textlink="">
      <xdr:nvSpPr>
        <xdr:cNvPr id="574" name="【庁舎】&#10;有形固定資産減価償却率該当値テキスト"/>
        <xdr:cNvSpPr txBox="1"/>
      </xdr:nvSpPr>
      <xdr:spPr>
        <a:xfrm>
          <a:off x="16357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575" name="楕円 574"/>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144780</xdr:rowOff>
    </xdr:to>
    <xdr:cxnSp macro="">
      <xdr:nvCxnSpPr>
        <xdr:cNvPr id="576" name="直線コネクタ 575"/>
        <xdr:cNvCxnSpPr/>
      </xdr:nvCxnSpPr>
      <xdr:spPr>
        <a:xfrm>
          <a:off x="15481300" y="1759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77" name="楕円 576"/>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103</xdr:row>
      <xdr:rowOff>95794</xdr:rowOff>
    </xdr:to>
    <xdr:cxnSp macro="">
      <xdr:nvCxnSpPr>
        <xdr:cNvPr id="578" name="直線コネクタ 577"/>
        <xdr:cNvCxnSpPr/>
      </xdr:nvCxnSpPr>
      <xdr:spPr>
        <a:xfrm flipV="1">
          <a:off x="14592300" y="17598389"/>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579"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147519</xdr:rowOff>
    </xdr:from>
    <xdr:ext cx="405111" cy="259045"/>
    <xdr:sp macro="" textlink="">
      <xdr:nvSpPr>
        <xdr:cNvPr id="580"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581" name="n_1mainValue【庁舎】&#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582" name="n_2mainValue【庁舎】&#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3" name="直線コネクタ 5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4" name="テキスト ボックス 5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5" name="直線コネクタ 5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6" name="テキスト ボックス 5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7" name="直線コネクタ 5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8" name="テキスト ボックス 5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9" name="直線コネクタ 5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0" name="テキスト ボックス 5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1" name="直線コネクタ 6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2" name="テキスト ボックス 6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3" name="直線コネクタ 6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4" name="テキスト ボックス 6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08" name="直線コネクタ 607"/>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09"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10" name="直線コネクタ 609"/>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11"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12" name="直線コネクタ 611"/>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13"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14" name="フローチャート: 判断 613"/>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15" name="フローチャート: 判断 614"/>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616" name="フローチャート: 判断 615"/>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166914</xdr:rowOff>
    </xdr:from>
    <xdr:to>
      <xdr:col>116</xdr:col>
      <xdr:colOff>114300</xdr:colOff>
      <xdr:row>105</xdr:row>
      <xdr:rowOff>97064</xdr:rowOff>
    </xdr:to>
    <xdr:sp macro="" textlink="">
      <xdr:nvSpPr>
        <xdr:cNvPr id="622" name="楕円 621"/>
        <xdr:cNvSpPr/>
      </xdr:nvSpPr>
      <xdr:spPr>
        <a:xfrm>
          <a:off x="221107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18341</xdr:rowOff>
    </xdr:from>
    <xdr:ext cx="469744" cy="259045"/>
    <xdr:sp macro="" textlink="">
      <xdr:nvSpPr>
        <xdr:cNvPr id="623" name="【庁舎】&#10;一人当たり面積該当値テキスト"/>
        <xdr:cNvSpPr txBox="1"/>
      </xdr:nvSpPr>
      <xdr:spPr>
        <a:xfrm>
          <a:off x="22199600" y="17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624" name="楕円 623"/>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46264</xdr:rowOff>
    </xdr:from>
    <xdr:to>
      <xdr:col>116</xdr:col>
      <xdr:colOff>63500</xdr:colOff>
      <xdr:row>105</xdr:row>
      <xdr:rowOff>58238</xdr:rowOff>
    </xdr:to>
    <xdr:cxnSp macro="">
      <xdr:nvCxnSpPr>
        <xdr:cNvPr id="625" name="直線コネクタ 624"/>
        <xdr:cNvCxnSpPr/>
      </xdr:nvCxnSpPr>
      <xdr:spPr>
        <a:xfrm flipV="1">
          <a:off x="21323300" y="18048514"/>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16692</xdr:rowOff>
    </xdr:from>
    <xdr:to>
      <xdr:col>107</xdr:col>
      <xdr:colOff>101600</xdr:colOff>
      <xdr:row>106</xdr:row>
      <xdr:rowOff>118292</xdr:rowOff>
    </xdr:to>
    <xdr:sp macro="" textlink="">
      <xdr:nvSpPr>
        <xdr:cNvPr id="626" name="楕円 625"/>
        <xdr:cNvSpPr/>
      </xdr:nvSpPr>
      <xdr:spPr>
        <a:xfrm>
          <a:off x="20383500" y="181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106</xdr:row>
      <xdr:rowOff>67492</xdr:rowOff>
    </xdr:to>
    <xdr:cxnSp macro="">
      <xdr:nvCxnSpPr>
        <xdr:cNvPr id="627" name="直線コネクタ 626"/>
        <xdr:cNvCxnSpPr/>
      </xdr:nvCxnSpPr>
      <xdr:spPr>
        <a:xfrm flipV="1">
          <a:off x="20434300" y="18060488"/>
          <a:ext cx="889000" cy="18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144253</xdr:rowOff>
    </xdr:from>
    <xdr:ext cx="469744" cy="259045"/>
    <xdr:sp macro="" textlink="">
      <xdr:nvSpPr>
        <xdr:cNvPr id="628"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629"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630"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109419</xdr:rowOff>
    </xdr:from>
    <xdr:ext cx="469744" cy="259045"/>
    <xdr:sp macro="" textlink="">
      <xdr:nvSpPr>
        <xdr:cNvPr id="631" name="n_2mainValue【庁舎】&#10;一人当たり面積"/>
        <xdr:cNvSpPr txBox="1"/>
      </xdr:nvSpPr>
      <xdr:spPr>
        <a:xfrm>
          <a:off x="20199427" y="182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13,035
12,947
120.28
9,814,764
8,997,342
588,594
5,326,383
9,925,639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基準財政需要額について、合併後、有利な地方債の発行や、新規発行額を抑制したきたため、地方債残高が減少している中でも、公債費の算定内容がが有利なものへと変遷し、基準財政需要額全体を押し上げる要因になっている。基準財政収入額は、梅の価格低迷等により町民税（個人・法人）の税収が安定しないことが影響し、基準財政収入額が安定しない状況にある。今後も同様の推移が予想されるが、引き続き、公平で公正な課税客体の捕捉を行い、地方債の発行は、交付税算入の有利なものを発行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職員の削減や分庁方式の解消など経常経費の削減に取り組んできたことにより、数値は改善傾向にあったが、歳入においては、梅の価格の低迷による地方税の減収や地方交付税が減少したこと、歳出においては、社会保障経費が年々増加していることにより、経常収支比率は悪化傾向にある。</a:t>
          </a:r>
        </a:p>
        <a:p>
          <a:r>
            <a:rPr kumimoji="1" lang="ja-JP" altLang="en-US" sz="1300">
              <a:latin typeface="ＭＳ Ｐゴシック" panose="020B0600070205080204" pitchFamily="50" charset="-128"/>
              <a:ea typeface="ＭＳ Ｐゴシック" panose="020B0600070205080204" pitchFamily="50" charset="-128"/>
            </a:rPr>
            <a:t>和歌山県平均・全国平均に比べて、経常収支比率は低いものの、今後も事務事業の優先度を厳しく精査し、経常経費の削減を図る。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131535</xdr:rowOff>
    </xdr:from>
    <xdr:to>
      <xdr:col>23</xdr:col>
      <xdr:colOff>133350</xdr:colOff>
      <xdr:row>64</xdr:row>
      <xdr:rowOff>125549</xdr:rowOff>
    </xdr:to>
    <xdr:cxnSp macro="">
      <xdr:nvCxnSpPr>
        <xdr:cNvPr id="136" name="直線コネクタ 135"/>
        <xdr:cNvCxnSpPr/>
      </xdr:nvCxnSpPr>
      <xdr:spPr>
        <a:xfrm>
          <a:off x="4114800" y="10932885"/>
          <a:ext cx="8382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75474</xdr:rowOff>
    </xdr:from>
    <xdr:to>
      <xdr:col>19</xdr:col>
      <xdr:colOff>133350</xdr:colOff>
      <xdr:row>63</xdr:row>
      <xdr:rowOff>131535</xdr:rowOff>
    </xdr:to>
    <xdr:cxnSp macro="">
      <xdr:nvCxnSpPr>
        <xdr:cNvPr id="139" name="直線コネクタ 138"/>
        <xdr:cNvCxnSpPr/>
      </xdr:nvCxnSpPr>
      <xdr:spPr>
        <a:xfrm>
          <a:off x="3225800" y="10705374"/>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75474</xdr:rowOff>
    </xdr:from>
    <xdr:to>
      <xdr:col>15</xdr:col>
      <xdr:colOff>82550</xdr:colOff>
      <xdr:row>62</xdr:row>
      <xdr:rowOff>116840</xdr:rowOff>
    </xdr:to>
    <xdr:cxnSp macro="">
      <xdr:nvCxnSpPr>
        <xdr:cNvPr id="142" name="直線コネクタ 141"/>
        <xdr:cNvCxnSpPr/>
      </xdr:nvCxnSpPr>
      <xdr:spPr>
        <a:xfrm flipV="1">
          <a:off x="2336800" y="107053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62</xdr:row>
      <xdr:rowOff>116840</xdr:rowOff>
    </xdr:to>
    <xdr:cxnSp macro="">
      <xdr:nvCxnSpPr>
        <xdr:cNvPr id="145" name="直線コネクタ 144"/>
        <xdr:cNvCxnSpPr/>
      </xdr:nvCxnSpPr>
      <xdr:spPr>
        <a:xfrm>
          <a:off x="1447800" y="103124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74749</xdr:rowOff>
    </xdr:from>
    <xdr:to>
      <xdr:col>23</xdr:col>
      <xdr:colOff>184150</xdr:colOff>
      <xdr:row>65</xdr:row>
      <xdr:rowOff>4899</xdr:rowOff>
    </xdr:to>
    <xdr:sp macro="" textlink="">
      <xdr:nvSpPr>
        <xdr:cNvPr id="155" name="楕円 154"/>
        <xdr:cNvSpPr/>
      </xdr:nvSpPr>
      <xdr:spPr>
        <a:xfrm>
          <a:off x="4902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46826</xdr:rowOff>
    </xdr:from>
    <xdr:ext cx="762000" cy="259045"/>
    <xdr:sp macro="" textlink="">
      <xdr:nvSpPr>
        <xdr:cNvPr id="156" name="財政構造の弾力性該当値テキスト"/>
        <xdr:cNvSpPr txBox="1"/>
      </xdr:nvSpPr>
      <xdr:spPr>
        <a:xfrm>
          <a:off x="5041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80735</xdr:rowOff>
    </xdr:from>
    <xdr:to>
      <xdr:col>19</xdr:col>
      <xdr:colOff>184150</xdr:colOff>
      <xdr:row>64</xdr:row>
      <xdr:rowOff>10885</xdr:rowOff>
    </xdr:to>
    <xdr:sp macro="" textlink="">
      <xdr:nvSpPr>
        <xdr:cNvPr id="157" name="楕円 156"/>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167112</xdr:rowOff>
    </xdr:from>
    <xdr:ext cx="736600" cy="259045"/>
    <xdr:sp macro="" textlink="">
      <xdr:nvSpPr>
        <xdr:cNvPr id="158" name="テキスト ボックス 157"/>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24674</xdr:rowOff>
    </xdr:from>
    <xdr:to>
      <xdr:col>15</xdr:col>
      <xdr:colOff>133350</xdr:colOff>
      <xdr:row>62</xdr:row>
      <xdr:rowOff>126274</xdr:rowOff>
    </xdr:to>
    <xdr:sp macro="" textlink="">
      <xdr:nvSpPr>
        <xdr:cNvPr id="159" name="楕円 158"/>
        <xdr:cNvSpPr/>
      </xdr:nvSpPr>
      <xdr:spPr>
        <a:xfrm>
          <a:off x="3175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111051</xdr:rowOff>
    </xdr:from>
    <xdr:ext cx="762000" cy="259045"/>
    <xdr:sp macro="" textlink="">
      <xdr:nvSpPr>
        <xdr:cNvPr id="160" name="テキスト ボックス 159"/>
        <xdr:cNvSpPr txBox="1"/>
      </xdr:nvSpPr>
      <xdr:spPr>
        <a:xfrm>
          <a:off x="2844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61" name="楕円 160"/>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62" name="テキスト ボックス 161"/>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3" name="楕円 162"/>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4" name="テキスト ボックス 163"/>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あたりの人件費・物件費等決算額は、類似団体よりも数値は低いものの、全国平均・和歌山県平均よりも高い数値となっている。要因としては、０・１・２歳児保育の需要増などにより、臨時保育士を多数採用していることなどが主な要因になっている。合併後人件費は減少しているが、物件費が増加しており、今後もより一層事務事業の精査を行うなど、経常経費の削減を行っていく方針であ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24425</xdr:rowOff>
    </xdr:from>
    <xdr:to>
      <xdr:col>23</xdr:col>
      <xdr:colOff>133350</xdr:colOff>
      <xdr:row>82</xdr:row>
      <xdr:rowOff>61505</xdr:rowOff>
    </xdr:to>
    <xdr:cxnSp macro="">
      <xdr:nvCxnSpPr>
        <xdr:cNvPr id="199" name="直線コネクタ 198"/>
        <xdr:cNvCxnSpPr/>
      </xdr:nvCxnSpPr>
      <xdr:spPr>
        <a:xfrm>
          <a:off x="4114800" y="14083325"/>
          <a:ext cx="838200" cy="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24425</xdr:rowOff>
    </xdr:from>
    <xdr:to>
      <xdr:col>19</xdr:col>
      <xdr:colOff>133350</xdr:colOff>
      <xdr:row>82</xdr:row>
      <xdr:rowOff>55803</xdr:rowOff>
    </xdr:to>
    <xdr:cxnSp macro="">
      <xdr:nvCxnSpPr>
        <xdr:cNvPr id="202" name="直線コネクタ 201"/>
        <xdr:cNvCxnSpPr/>
      </xdr:nvCxnSpPr>
      <xdr:spPr>
        <a:xfrm flipV="1">
          <a:off x="3225800" y="14083325"/>
          <a:ext cx="8890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166762</xdr:rowOff>
    </xdr:from>
    <xdr:to>
      <xdr:col>15</xdr:col>
      <xdr:colOff>82550</xdr:colOff>
      <xdr:row>82</xdr:row>
      <xdr:rowOff>55803</xdr:rowOff>
    </xdr:to>
    <xdr:cxnSp macro="">
      <xdr:nvCxnSpPr>
        <xdr:cNvPr id="205" name="直線コネクタ 204"/>
        <xdr:cNvCxnSpPr/>
      </xdr:nvCxnSpPr>
      <xdr:spPr>
        <a:xfrm>
          <a:off x="2336800" y="14054212"/>
          <a:ext cx="889000" cy="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130524</xdr:rowOff>
    </xdr:from>
    <xdr:to>
      <xdr:col>11</xdr:col>
      <xdr:colOff>31750</xdr:colOff>
      <xdr:row>81</xdr:row>
      <xdr:rowOff>166762</xdr:rowOff>
    </xdr:to>
    <xdr:cxnSp macro="">
      <xdr:nvCxnSpPr>
        <xdr:cNvPr id="208" name="直線コネクタ 207"/>
        <xdr:cNvCxnSpPr/>
      </xdr:nvCxnSpPr>
      <xdr:spPr>
        <a:xfrm>
          <a:off x="1447800" y="14017974"/>
          <a:ext cx="889000" cy="3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10705</xdr:rowOff>
    </xdr:from>
    <xdr:to>
      <xdr:col>23</xdr:col>
      <xdr:colOff>184150</xdr:colOff>
      <xdr:row>82</xdr:row>
      <xdr:rowOff>112305</xdr:rowOff>
    </xdr:to>
    <xdr:sp macro="" textlink="">
      <xdr:nvSpPr>
        <xdr:cNvPr id="218" name="楕円 217"/>
        <xdr:cNvSpPr/>
      </xdr:nvSpPr>
      <xdr:spPr>
        <a:xfrm>
          <a:off x="4902200" y="1406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27232</xdr:rowOff>
    </xdr:from>
    <xdr:ext cx="762000" cy="259045"/>
    <xdr:sp macro="" textlink="">
      <xdr:nvSpPr>
        <xdr:cNvPr id="219" name="人件費・物件費等の状況該当値テキスト"/>
        <xdr:cNvSpPr txBox="1"/>
      </xdr:nvSpPr>
      <xdr:spPr>
        <a:xfrm>
          <a:off x="5041900" y="1391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145075</xdr:rowOff>
    </xdr:from>
    <xdr:to>
      <xdr:col>19</xdr:col>
      <xdr:colOff>184150</xdr:colOff>
      <xdr:row>82</xdr:row>
      <xdr:rowOff>75225</xdr:rowOff>
    </xdr:to>
    <xdr:sp macro="" textlink="">
      <xdr:nvSpPr>
        <xdr:cNvPr id="220" name="楕円 219"/>
        <xdr:cNvSpPr/>
      </xdr:nvSpPr>
      <xdr:spPr>
        <a:xfrm>
          <a:off x="4064000" y="140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85402</xdr:rowOff>
    </xdr:from>
    <xdr:ext cx="736600" cy="259045"/>
    <xdr:sp macro="" textlink="">
      <xdr:nvSpPr>
        <xdr:cNvPr id="221" name="テキスト ボックス 220"/>
        <xdr:cNvSpPr txBox="1"/>
      </xdr:nvSpPr>
      <xdr:spPr>
        <a:xfrm>
          <a:off x="3733800" y="1380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5003</xdr:rowOff>
    </xdr:from>
    <xdr:to>
      <xdr:col>15</xdr:col>
      <xdr:colOff>133350</xdr:colOff>
      <xdr:row>82</xdr:row>
      <xdr:rowOff>106603</xdr:rowOff>
    </xdr:to>
    <xdr:sp macro="" textlink="">
      <xdr:nvSpPr>
        <xdr:cNvPr id="222" name="楕円 221"/>
        <xdr:cNvSpPr/>
      </xdr:nvSpPr>
      <xdr:spPr>
        <a:xfrm>
          <a:off x="3175000" y="140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116780</xdr:rowOff>
    </xdr:from>
    <xdr:ext cx="762000" cy="259045"/>
    <xdr:sp macro="" textlink="">
      <xdr:nvSpPr>
        <xdr:cNvPr id="223" name="テキスト ボックス 222"/>
        <xdr:cNvSpPr txBox="1"/>
      </xdr:nvSpPr>
      <xdr:spPr>
        <a:xfrm>
          <a:off x="2844800" y="1383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115962</xdr:rowOff>
    </xdr:from>
    <xdr:to>
      <xdr:col>11</xdr:col>
      <xdr:colOff>82550</xdr:colOff>
      <xdr:row>82</xdr:row>
      <xdr:rowOff>46112</xdr:rowOff>
    </xdr:to>
    <xdr:sp macro="" textlink="">
      <xdr:nvSpPr>
        <xdr:cNvPr id="224" name="楕円 223"/>
        <xdr:cNvSpPr/>
      </xdr:nvSpPr>
      <xdr:spPr>
        <a:xfrm>
          <a:off x="2286000" y="140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56289</xdr:rowOff>
    </xdr:from>
    <xdr:ext cx="762000" cy="259045"/>
    <xdr:sp macro="" textlink="">
      <xdr:nvSpPr>
        <xdr:cNvPr id="225" name="テキスト ボックス 224"/>
        <xdr:cNvSpPr txBox="1"/>
      </xdr:nvSpPr>
      <xdr:spPr>
        <a:xfrm>
          <a:off x="1955800" y="1377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79724</xdr:rowOff>
    </xdr:from>
    <xdr:to>
      <xdr:col>7</xdr:col>
      <xdr:colOff>31750</xdr:colOff>
      <xdr:row>82</xdr:row>
      <xdr:rowOff>9874</xdr:rowOff>
    </xdr:to>
    <xdr:sp macro="" textlink="">
      <xdr:nvSpPr>
        <xdr:cNvPr id="226" name="楕円 225"/>
        <xdr:cNvSpPr/>
      </xdr:nvSpPr>
      <xdr:spPr>
        <a:xfrm>
          <a:off x="1397000" y="139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20051</xdr:rowOff>
    </xdr:from>
    <xdr:ext cx="762000" cy="259045"/>
    <xdr:sp macro="" textlink="">
      <xdr:nvSpPr>
        <xdr:cNvPr id="227" name="テキスト ボックス 226"/>
        <xdr:cNvSpPr txBox="1"/>
      </xdr:nvSpPr>
      <xdr:spPr>
        <a:xfrm>
          <a:off x="1066800" y="137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に比べ給与表の引上げ率が低くなっている。また、高卒、短大卒、大卒などの経験年数による職員構成の変動においても、低い状況となっているが、今後も、計画的な給与制度の見直しを進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10886</xdr:rowOff>
    </xdr:to>
    <xdr:cxnSp macro="">
      <xdr:nvCxnSpPr>
        <xdr:cNvPr id="263" name="直線コネクタ 262"/>
        <xdr:cNvCxnSpPr/>
      </xdr:nvCxnSpPr>
      <xdr:spPr>
        <a:xfrm>
          <a:off x="16179800" y="1389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164193</xdr:rowOff>
    </xdr:from>
    <xdr:to>
      <xdr:col>77</xdr:col>
      <xdr:colOff>44450</xdr:colOff>
      <xdr:row>81</xdr:row>
      <xdr:rowOff>10886</xdr:rowOff>
    </xdr:to>
    <xdr:cxnSp macro="">
      <xdr:nvCxnSpPr>
        <xdr:cNvPr id="266" name="直線コネクタ 265"/>
        <xdr:cNvCxnSpPr/>
      </xdr:nvCxnSpPr>
      <xdr:spPr>
        <a:xfrm>
          <a:off x="15290800" y="137087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95250</xdr:rowOff>
    </xdr:from>
    <xdr:to>
      <xdr:col>72</xdr:col>
      <xdr:colOff>203200</xdr:colOff>
      <xdr:row>79</xdr:row>
      <xdr:rowOff>164193</xdr:rowOff>
    </xdr:to>
    <xdr:cxnSp macro="">
      <xdr:nvCxnSpPr>
        <xdr:cNvPr id="269" name="直線コネクタ 268"/>
        <xdr:cNvCxnSpPr/>
      </xdr:nvCxnSpPr>
      <xdr:spPr>
        <a:xfrm>
          <a:off x="14401800" y="136398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95250</xdr:rowOff>
    </xdr:from>
    <xdr:to>
      <xdr:col>68</xdr:col>
      <xdr:colOff>152400</xdr:colOff>
      <xdr:row>81</xdr:row>
      <xdr:rowOff>10886</xdr:rowOff>
    </xdr:to>
    <xdr:cxnSp macro="">
      <xdr:nvCxnSpPr>
        <xdr:cNvPr id="272" name="直線コネクタ 271"/>
        <xdr:cNvCxnSpPr/>
      </xdr:nvCxnSpPr>
      <xdr:spPr>
        <a:xfrm flipV="1">
          <a:off x="13512800" y="1363980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131536</xdr:rowOff>
    </xdr:from>
    <xdr:to>
      <xdr:col>81</xdr:col>
      <xdr:colOff>95250</xdr:colOff>
      <xdr:row>81</xdr:row>
      <xdr:rowOff>61686</xdr:rowOff>
    </xdr:to>
    <xdr:sp macro="" textlink="">
      <xdr:nvSpPr>
        <xdr:cNvPr id="282" name="楕円 281"/>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52813</xdr:rowOff>
    </xdr:from>
    <xdr:ext cx="762000" cy="259045"/>
    <xdr:sp macro="" textlink="">
      <xdr:nvSpPr>
        <xdr:cNvPr id="283" name="給与水準   （国との比較）該当値テキスト"/>
        <xdr:cNvSpPr txBox="1"/>
      </xdr:nvSpPr>
      <xdr:spPr>
        <a:xfrm>
          <a:off x="17106900" y="137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84" name="楕円 283"/>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85" name="テキスト ボックス 284"/>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113393</xdr:rowOff>
    </xdr:from>
    <xdr:to>
      <xdr:col>73</xdr:col>
      <xdr:colOff>44450</xdr:colOff>
      <xdr:row>80</xdr:row>
      <xdr:rowOff>43543</xdr:rowOff>
    </xdr:to>
    <xdr:sp macro="" textlink="">
      <xdr:nvSpPr>
        <xdr:cNvPr id="286" name="楕円 285"/>
        <xdr:cNvSpPr/>
      </xdr:nvSpPr>
      <xdr:spPr>
        <a:xfrm>
          <a:off x="15240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53720</xdr:rowOff>
    </xdr:from>
    <xdr:ext cx="762000" cy="259045"/>
    <xdr:sp macro="" textlink="">
      <xdr:nvSpPr>
        <xdr:cNvPr id="287" name="テキスト ボックス 286"/>
        <xdr:cNvSpPr txBox="1"/>
      </xdr:nvSpPr>
      <xdr:spPr>
        <a:xfrm>
          <a:off x="1490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44450</xdr:rowOff>
    </xdr:from>
    <xdr:to>
      <xdr:col>68</xdr:col>
      <xdr:colOff>203200</xdr:colOff>
      <xdr:row>79</xdr:row>
      <xdr:rowOff>146050</xdr:rowOff>
    </xdr:to>
    <xdr:sp macro="" textlink="">
      <xdr:nvSpPr>
        <xdr:cNvPr id="288" name="楕円 287"/>
        <xdr:cNvSpPr/>
      </xdr:nvSpPr>
      <xdr:spPr>
        <a:xfrm>
          <a:off x="14351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77</xdr:row>
      <xdr:rowOff>156227</xdr:rowOff>
    </xdr:from>
    <xdr:ext cx="762000" cy="259045"/>
    <xdr:sp macro="" textlink="">
      <xdr:nvSpPr>
        <xdr:cNvPr id="289" name="テキスト ボックス 288"/>
        <xdr:cNvSpPr txBox="1"/>
      </xdr:nvSpPr>
      <xdr:spPr>
        <a:xfrm>
          <a:off x="14020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90" name="楕円 289"/>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91" name="テキスト ボックス 290"/>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定員適正化計画に則り、定員管理を実施してきたことにより、順調に職員の削減を実現することができ、類似団体より低い率となっている。</a:t>
          </a:r>
        </a:p>
        <a:p>
          <a:r>
            <a:rPr kumimoji="1" lang="ja-JP" altLang="en-US" sz="1300">
              <a:latin typeface="ＭＳ Ｐゴシック" panose="020B0600070205080204" pitchFamily="50" charset="-128"/>
              <a:ea typeface="ＭＳ Ｐゴシック" panose="020B0600070205080204" pitchFamily="50" charset="-128"/>
            </a:rPr>
            <a:t>今後も事務の効率化を進め適正な定員管理を引き続き実施する。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4287</xdr:rowOff>
    </xdr:from>
    <xdr:to>
      <xdr:col>81</xdr:col>
      <xdr:colOff>44450</xdr:colOff>
      <xdr:row>60</xdr:row>
      <xdr:rowOff>28416</xdr:rowOff>
    </xdr:to>
    <xdr:cxnSp macro="">
      <xdr:nvCxnSpPr>
        <xdr:cNvPr id="330" name="直線コネクタ 329"/>
        <xdr:cNvCxnSpPr/>
      </xdr:nvCxnSpPr>
      <xdr:spPr>
        <a:xfrm>
          <a:off x="16179800" y="1029128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4287</xdr:rowOff>
    </xdr:to>
    <xdr:cxnSp macro="">
      <xdr:nvCxnSpPr>
        <xdr:cNvPr id="333" name="直線コネクタ 332"/>
        <xdr:cNvCxnSpPr/>
      </xdr:nvCxnSpPr>
      <xdr:spPr>
        <a:xfrm>
          <a:off x="15290800" y="1028827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130493</xdr:rowOff>
    </xdr:from>
    <xdr:to>
      <xdr:col>72</xdr:col>
      <xdr:colOff>203200</xdr:colOff>
      <xdr:row>60</xdr:row>
      <xdr:rowOff>1270</xdr:rowOff>
    </xdr:to>
    <xdr:cxnSp macro="">
      <xdr:nvCxnSpPr>
        <xdr:cNvPr id="336" name="直線コネクタ 335"/>
        <xdr:cNvCxnSpPr/>
      </xdr:nvCxnSpPr>
      <xdr:spPr>
        <a:xfrm>
          <a:off x="14401800" y="102460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130493</xdr:rowOff>
    </xdr:to>
    <xdr:cxnSp macro="">
      <xdr:nvCxnSpPr>
        <xdr:cNvPr id="339" name="直線コネクタ 338"/>
        <xdr:cNvCxnSpPr/>
      </xdr:nvCxnSpPr>
      <xdr:spPr>
        <a:xfrm>
          <a:off x="13512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149066</xdr:rowOff>
    </xdr:from>
    <xdr:to>
      <xdr:col>81</xdr:col>
      <xdr:colOff>95250</xdr:colOff>
      <xdr:row>60</xdr:row>
      <xdr:rowOff>79216</xdr:rowOff>
    </xdr:to>
    <xdr:sp macro="" textlink="">
      <xdr:nvSpPr>
        <xdr:cNvPr id="349" name="楕円 348"/>
        <xdr:cNvSpPr/>
      </xdr:nvSpPr>
      <xdr:spPr>
        <a:xfrm>
          <a:off x="16967200" y="102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165593</xdr:rowOff>
    </xdr:from>
    <xdr:ext cx="762000" cy="259045"/>
    <xdr:sp macro="" textlink="">
      <xdr:nvSpPr>
        <xdr:cNvPr id="350" name="定員管理の状況該当値テキスト"/>
        <xdr:cNvSpPr txBox="1"/>
      </xdr:nvSpPr>
      <xdr:spPr>
        <a:xfrm>
          <a:off x="17106900" y="1010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124937</xdr:rowOff>
    </xdr:from>
    <xdr:to>
      <xdr:col>77</xdr:col>
      <xdr:colOff>95250</xdr:colOff>
      <xdr:row>60</xdr:row>
      <xdr:rowOff>55087</xdr:rowOff>
    </xdr:to>
    <xdr:sp macro="" textlink="">
      <xdr:nvSpPr>
        <xdr:cNvPr id="351" name="楕円 350"/>
        <xdr:cNvSpPr/>
      </xdr:nvSpPr>
      <xdr:spPr>
        <a:xfrm>
          <a:off x="16129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65264</xdr:rowOff>
    </xdr:from>
    <xdr:ext cx="736600" cy="259045"/>
    <xdr:sp macro="" textlink="">
      <xdr:nvSpPr>
        <xdr:cNvPr id="352" name="テキスト ボックス 351"/>
        <xdr:cNvSpPr txBox="1"/>
      </xdr:nvSpPr>
      <xdr:spPr>
        <a:xfrm>
          <a:off x="15798800" y="100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53" name="楕円 352"/>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54" name="テキスト ボックス 353"/>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79693</xdr:rowOff>
    </xdr:from>
    <xdr:to>
      <xdr:col>68</xdr:col>
      <xdr:colOff>203200</xdr:colOff>
      <xdr:row>60</xdr:row>
      <xdr:rowOff>9843</xdr:rowOff>
    </xdr:to>
    <xdr:sp macro="" textlink="">
      <xdr:nvSpPr>
        <xdr:cNvPr id="355" name="楕円 354"/>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20020</xdr:rowOff>
    </xdr:from>
    <xdr:ext cx="762000" cy="259045"/>
    <xdr:sp macro="" textlink="">
      <xdr:nvSpPr>
        <xdr:cNvPr id="356" name="テキスト ボックス 355"/>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57" name="楕円 356"/>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58" name="テキスト ボックス 357"/>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については、改善傾向にあるが、全国平均、和歌山県平均、類似団体平均のいずれより高い率になっている。要因としては、合併後新町まちづくり計画に掲げる大型事業を実施したことによる地方債の発行が要因である。</a:t>
          </a:r>
        </a:p>
        <a:p>
          <a:r>
            <a:rPr kumimoji="1" lang="ja-JP" altLang="en-US" sz="1300">
              <a:latin typeface="ＭＳ Ｐゴシック" panose="020B0600070205080204" pitchFamily="50" charset="-128"/>
              <a:ea typeface="ＭＳ Ｐゴシック" panose="020B0600070205080204" pitchFamily="50" charset="-128"/>
            </a:rPr>
            <a:t>今後は、防災対策に関する施策の実施により、地方債の新規発行増加することが見込まれるが、「地方債償還額＞新規発行額」の考えのもとで、着実に地方債残高を減少させ、実質公債費比率の抑制を行う。</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4233</xdr:rowOff>
    </xdr:to>
    <xdr:cxnSp macro="">
      <xdr:nvCxnSpPr>
        <xdr:cNvPr id="393" name="直線コネクタ 392"/>
        <xdr:cNvCxnSpPr/>
      </xdr:nvCxnSpPr>
      <xdr:spPr>
        <a:xfrm>
          <a:off x="16179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4"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31045</xdr:rowOff>
    </xdr:to>
    <xdr:cxnSp macro="">
      <xdr:nvCxnSpPr>
        <xdr:cNvPr id="396" name="直線コネクタ 395"/>
        <xdr:cNvCxnSpPr/>
      </xdr:nvCxnSpPr>
      <xdr:spPr>
        <a:xfrm flipV="1">
          <a:off x="15290800" y="75078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31045</xdr:rowOff>
    </xdr:from>
    <xdr:to>
      <xdr:col>72</xdr:col>
      <xdr:colOff>203200</xdr:colOff>
      <xdr:row>45</xdr:row>
      <xdr:rowOff>7055</xdr:rowOff>
    </xdr:to>
    <xdr:cxnSp macro="">
      <xdr:nvCxnSpPr>
        <xdr:cNvPr id="399" name="直線コネクタ 398"/>
        <xdr:cNvCxnSpPr/>
      </xdr:nvCxnSpPr>
      <xdr:spPr>
        <a:xfrm flipV="1">
          <a:off x="14401800" y="757484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1" name="テキスト ボックス 400"/>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7055</xdr:rowOff>
    </xdr:from>
    <xdr:to>
      <xdr:col>68</xdr:col>
      <xdr:colOff>152400</xdr:colOff>
      <xdr:row>45</xdr:row>
      <xdr:rowOff>127705</xdr:rowOff>
    </xdr:to>
    <xdr:cxnSp macro="">
      <xdr:nvCxnSpPr>
        <xdr:cNvPr id="402" name="直線コネクタ 401"/>
        <xdr:cNvCxnSpPr/>
      </xdr:nvCxnSpPr>
      <xdr:spPr>
        <a:xfrm flipV="1">
          <a:off x="13512800" y="77223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6" name="テキスト ボックス 405"/>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12" name="楕円 411"/>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13"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14" name="楕円 413"/>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15" name="テキスト ボックス 414"/>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151695</xdr:rowOff>
    </xdr:from>
    <xdr:to>
      <xdr:col>73</xdr:col>
      <xdr:colOff>44450</xdr:colOff>
      <xdr:row>44</xdr:row>
      <xdr:rowOff>81845</xdr:rowOff>
    </xdr:to>
    <xdr:sp macro="" textlink="">
      <xdr:nvSpPr>
        <xdr:cNvPr id="416" name="楕円 415"/>
        <xdr:cNvSpPr/>
      </xdr:nvSpPr>
      <xdr:spPr>
        <a:xfrm>
          <a:off x="15240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66622</xdr:rowOff>
    </xdr:from>
    <xdr:ext cx="762000" cy="259045"/>
    <xdr:sp macro="" textlink="">
      <xdr:nvSpPr>
        <xdr:cNvPr id="417" name="テキスト ボックス 416"/>
        <xdr:cNvSpPr txBox="1"/>
      </xdr:nvSpPr>
      <xdr:spPr>
        <a:xfrm>
          <a:off x="14909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127705</xdr:rowOff>
    </xdr:from>
    <xdr:to>
      <xdr:col>68</xdr:col>
      <xdr:colOff>203200</xdr:colOff>
      <xdr:row>45</xdr:row>
      <xdr:rowOff>57855</xdr:rowOff>
    </xdr:to>
    <xdr:sp macro="" textlink="">
      <xdr:nvSpPr>
        <xdr:cNvPr id="418" name="楕円 417"/>
        <xdr:cNvSpPr/>
      </xdr:nvSpPr>
      <xdr:spPr>
        <a:xfrm>
          <a:off x="14351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42632</xdr:rowOff>
    </xdr:from>
    <xdr:ext cx="762000" cy="259045"/>
    <xdr:sp macro="" textlink="">
      <xdr:nvSpPr>
        <xdr:cNvPr id="419" name="テキスト ボックス 418"/>
        <xdr:cNvSpPr txBox="1"/>
      </xdr:nvSpPr>
      <xdr:spPr>
        <a:xfrm>
          <a:off x="14020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76905</xdr:rowOff>
    </xdr:from>
    <xdr:to>
      <xdr:col>64</xdr:col>
      <xdr:colOff>152400</xdr:colOff>
      <xdr:row>46</xdr:row>
      <xdr:rowOff>7055</xdr:rowOff>
    </xdr:to>
    <xdr:sp macro="" textlink="">
      <xdr:nvSpPr>
        <xdr:cNvPr id="420" name="楕円 419"/>
        <xdr:cNvSpPr/>
      </xdr:nvSpPr>
      <xdr:spPr>
        <a:xfrm>
          <a:off x="13462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163282</xdr:rowOff>
    </xdr:from>
    <xdr:ext cx="762000" cy="259045"/>
    <xdr:sp macro="" textlink="">
      <xdr:nvSpPr>
        <xdr:cNvPr id="421" name="テキスト ボックス 420"/>
        <xdr:cNvSpPr txBox="1"/>
      </xdr:nvSpPr>
      <xdr:spPr>
        <a:xfrm>
          <a:off x="13131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全国平均、県平均の数値より低い率になっている。</a:t>
          </a:r>
        </a:p>
        <a:p>
          <a:r>
            <a:rPr kumimoji="1" lang="ja-JP" altLang="en-US" sz="1300">
              <a:latin typeface="ＭＳ Ｐゴシック" panose="020B0600070205080204" pitchFamily="50" charset="-128"/>
              <a:ea typeface="ＭＳ Ｐゴシック" panose="020B0600070205080204" pitchFamily="50" charset="-128"/>
            </a:rPr>
            <a:t>これまで繰上償還の実施や大型事業の終了に伴い、地方債残高は順調に減少しているが、公営企業会計への繰出が増加傾向にある。</a:t>
          </a:r>
        </a:p>
        <a:p>
          <a:r>
            <a:rPr kumimoji="1" lang="ja-JP" altLang="en-US" sz="1300">
              <a:latin typeface="ＭＳ Ｐゴシック" panose="020B0600070205080204" pitchFamily="50" charset="-128"/>
              <a:ea typeface="ＭＳ Ｐゴシック" panose="020B0600070205080204" pitchFamily="50" charset="-128"/>
            </a:rPr>
            <a:t>今後も引き続き、新規事業の着手については、事業内容を精査を行い、世代負担を考慮しながら、地方債の発行を行い、企業会計の健全経営に努める。</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4022</xdr:rowOff>
    </xdr:from>
    <xdr:to>
      <xdr:col>81</xdr:col>
      <xdr:colOff>44450</xdr:colOff>
      <xdr:row>15</xdr:row>
      <xdr:rowOff>97324</xdr:rowOff>
    </xdr:to>
    <xdr:cxnSp macro="">
      <xdr:nvCxnSpPr>
        <xdr:cNvPr id="455" name="直線コネクタ 454"/>
        <xdr:cNvCxnSpPr/>
      </xdr:nvCxnSpPr>
      <xdr:spPr>
        <a:xfrm flipV="1">
          <a:off x="16179800" y="2575772"/>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6"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97324</xdr:rowOff>
    </xdr:from>
    <xdr:to>
      <xdr:col>77</xdr:col>
      <xdr:colOff>44450</xdr:colOff>
      <xdr:row>15</xdr:row>
      <xdr:rowOff>164084</xdr:rowOff>
    </xdr:to>
    <xdr:cxnSp macro="">
      <xdr:nvCxnSpPr>
        <xdr:cNvPr id="458" name="直線コネクタ 457"/>
        <xdr:cNvCxnSpPr/>
      </xdr:nvCxnSpPr>
      <xdr:spPr>
        <a:xfrm flipV="1">
          <a:off x="15290800" y="2669074"/>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60" name="テキスト ボックス 459"/>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164084</xdr:rowOff>
    </xdr:from>
    <xdr:to>
      <xdr:col>72</xdr:col>
      <xdr:colOff>203200</xdr:colOff>
      <xdr:row>16</xdr:row>
      <xdr:rowOff>72263</xdr:rowOff>
    </xdr:to>
    <xdr:cxnSp macro="">
      <xdr:nvCxnSpPr>
        <xdr:cNvPr id="461" name="直線コネクタ 460"/>
        <xdr:cNvCxnSpPr/>
      </xdr:nvCxnSpPr>
      <xdr:spPr>
        <a:xfrm flipV="1">
          <a:off x="14401800" y="273583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3" name="テキスト ボックス 462"/>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72263</xdr:rowOff>
    </xdr:from>
    <xdr:to>
      <xdr:col>68</xdr:col>
      <xdr:colOff>152400</xdr:colOff>
      <xdr:row>17</xdr:row>
      <xdr:rowOff>30311</xdr:rowOff>
    </xdr:to>
    <xdr:cxnSp macro="">
      <xdr:nvCxnSpPr>
        <xdr:cNvPr id="464" name="直線コネクタ 463"/>
        <xdr:cNvCxnSpPr/>
      </xdr:nvCxnSpPr>
      <xdr:spPr>
        <a:xfrm flipV="1">
          <a:off x="13512800" y="2815463"/>
          <a:ext cx="889000" cy="1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74" name="楕円 473"/>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141199</xdr:rowOff>
    </xdr:from>
    <xdr:ext cx="762000" cy="259045"/>
    <xdr:sp macro="" textlink="">
      <xdr:nvSpPr>
        <xdr:cNvPr id="475" name="将来負担の状況該当値テキスト"/>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76" name="楕円 475"/>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158301</xdr:rowOff>
    </xdr:from>
    <xdr:ext cx="736600" cy="259045"/>
    <xdr:sp macro="" textlink="">
      <xdr:nvSpPr>
        <xdr:cNvPr id="477" name="テキスト ボックス 476"/>
        <xdr:cNvSpPr txBox="1"/>
      </xdr:nvSpPr>
      <xdr:spPr>
        <a:xfrm>
          <a:off x="15798800" y="238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113284</xdr:rowOff>
    </xdr:from>
    <xdr:to>
      <xdr:col>73</xdr:col>
      <xdr:colOff>44450</xdr:colOff>
      <xdr:row>16</xdr:row>
      <xdr:rowOff>43434</xdr:rowOff>
    </xdr:to>
    <xdr:sp macro="" textlink="">
      <xdr:nvSpPr>
        <xdr:cNvPr id="478" name="楕円 477"/>
        <xdr:cNvSpPr/>
      </xdr:nvSpPr>
      <xdr:spPr>
        <a:xfrm>
          <a:off x="15240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53611</xdr:rowOff>
    </xdr:from>
    <xdr:ext cx="762000" cy="259045"/>
    <xdr:sp macro="" textlink="">
      <xdr:nvSpPr>
        <xdr:cNvPr id="479" name="テキスト ボックス 478"/>
        <xdr:cNvSpPr txBox="1"/>
      </xdr:nvSpPr>
      <xdr:spPr>
        <a:xfrm>
          <a:off x="14909800" y="245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21463</xdr:rowOff>
    </xdr:from>
    <xdr:to>
      <xdr:col>68</xdr:col>
      <xdr:colOff>203200</xdr:colOff>
      <xdr:row>16</xdr:row>
      <xdr:rowOff>123063</xdr:rowOff>
    </xdr:to>
    <xdr:sp macro="" textlink="">
      <xdr:nvSpPr>
        <xdr:cNvPr id="480" name="楕円 479"/>
        <xdr:cNvSpPr/>
      </xdr:nvSpPr>
      <xdr:spPr>
        <a:xfrm>
          <a:off x="14351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107840</xdr:rowOff>
    </xdr:from>
    <xdr:ext cx="762000" cy="259045"/>
    <xdr:sp macro="" textlink="">
      <xdr:nvSpPr>
        <xdr:cNvPr id="481" name="テキスト ボックス 480"/>
        <xdr:cNvSpPr txBox="1"/>
      </xdr:nvSpPr>
      <xdr:spPr>
        <a:xfrm>
          <a:off x="14020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150961</xdr:rowOff>
    </xdr:from>
    <xdr:to>
      <xdr:col>64</xdr:col>
      <xdr:colOff>152400</xdr:colOff>
      <xdr:row>17</xdr:row>
      <xdr:rowOff>81111</xdr:rowOff>
    </xdr:to>
    <xdr:sp macro="" textlink="">
      <xdr:nvSpPr>
        <xdr:cNvPr id="482" name="楕円 481"/>
        <xdr:cNvSpPr/>
      </xdr:nvSpPr>
      <xdr:spPr>
        <a:xfrm>
          <a:off x="13462000" y="28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65888</xdr:rowOff>
    </xdr:from>
    <xdr:ext cx="762000" cy="259045"/>
    <xdr:sp macro="" textlink="">
      <xdr:nvSpPr>
        <xdr:cNvPr id="483" name="テキスト ボックス 482"/>
        <xdr:cNvSpPr txBox="1"/>
      </xdr:nvSpPr>
      <xdr:spPr>
        <a:xfrm>
          <a:off x="13131800" y="29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13,035
12,947
120.28
9,814,764
8,997,342
588,594
5,326,383
9,925,639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合併後から定員管理計画に基づき、新規採用、給与水準を抑制しているため、全国平均、和歌山県平均、類似団体平均よりも低い率となっている。今後も適正な定員管理を図り、現在の水準の維持に努める。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34</xdr:row>
      <xdr:rowOff>137886</xdr:rowOff>
    </xdr:to>
    <xdr:cxnSp macro="">
      <xdr:nvCxnSpPr>
        <xdr:cNvPr id="68" name="直線コネクタ 67"/>
        <xdr:cNvCxnSpPr/>
      </xdr:nvCxnSpPr>
      <xdr:spPr>
        <a:xfrm>
          <a:off x="3987800" y="59345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105228</xdr:rowOff>
    </xdr:to>
    <xdr:cxnSp macro="">
      <xdr:nvCxnSpPr>
        <xdr:cNvPr id="71" name="直線コネクタ 70"/>
        <xdr:cNvCxnSpPr/>
      </xdr:nvCxnSpPr>
      <xdr:spPr>
        <a:xfrm>
          <a:off x="3098800" y="588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148772</xdr:rowOff>
    </xdr:to>
    <xdr:cxnSp macro="">
      <xdr:nvCxnSpPr>
        <xdr:cNvPr id="74" name="直線コネクタ 73"/>
        <xdr:cNvCxnSpPr/>
      </xdr:nvCxnSpPr>
      <xdr:spPr>
        <a:xfrm flipV="1">
          <a:off x="2209800" y="588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148772</xdr:rowOff>
    </xdr:to>
    <xdr:cxnSp macro="">
      <xdr:nvCxnSpPr>
        <xdr:cNvPr id="77" name="直線コネクタ 76"/>
        <xdr:cNvCxnSpPr/>
      </xdr:nvCxnSpPr>
      <xdr:spPr>
        <a:xfrm>
          <a:off x="1320800" y="585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物件費に係る経常収支比率が各平均より高位にあるのは、保育所の臨時職員や学校支援員の賃金に多額に経費を要しているためである。</a:t>
          </a:r>
        </a:p>
        <a:p>
          <a:r>
            <a:rPr kumimoji="1" lang="ja-JP" altLang="en-US" sz="1200">
              <a:latin typeface="ＭＳ Ｐゴシック" panose="020B0600070205080204" pitchFamily="50" charset="-128"/>
              <a:ea typeface="ＭＳ Ｐゴシック" panose="020B0600070205080204" pitchFamily="50" charset="-128"/>
            </a:rPr>
            <a:t>また、ごみの焼却についても、自前の焼却場は閉鎖し、現在ごみ処理については、県内の他団体に委託をしていることから、処理にかかる運搬費用等が増加しているためである。</a:t>
          </a:r>
        </a:p>
        <a:p>
          <a:r>
            <a:rPr kumimoji="1" lang="ja-JP" altLang="en-US" sz="1200">
              <a:latin typeface="ＭＳ Ｐゴシック" panose="020B0600070205080204" pitchFamily="50" charset="-128"/>
              <a:ea typeface="ＭＳ Ｐゴシック" panose="020B0600070205080204" pitchFamily="50" charset="-128"/>
            </a:rPr>
            <a:t>今後も引き続き、事務事業の精査を行い、経常経費の削減を図る。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53522</xdr:rowOff>
    </xdr:to>
    <xdr:cxnSp macro="">
      <xdr:nvCxnSpPr>
        <xdr:cNvPr id="131" name="直線コネクタ 130"/>
        <xdr:cNvCxnSpPr/>
      </xdr:nvCxnSpPr>
      <xdr:spPr>
        <a:xfrm>
          <a:off x="15671800" y="3267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9978</xdr:rowOff>
    </xdr:to>
    <xdr:cxnSp macro="">
      <xdr:nvCxnSpPr>
        <xdr:cNvPr id="134" name="直線コネクタ 133"/>
        <xdr:cNvCxnSpPr/>
      </xdr:nvCxnSpPr>
      <xdr:spPr>
        <a:xfrm>
          <a:off x="14782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159657</xdr:rowOff>
    </xdr:to>
    <xdr:cxnSp macro="">
      <xdr:nvCxnSpPr>
        <xdr:cNvPr id="137" name="直線コネクタ 136"/>
        <xdr:cNvCxnSpPr/>
      </xdr:nvCxnSpPr>
      <xdr:spPr>
        <a:xfrm>
          <a:off x="13893800" y="3147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61686</xdr:rowOff>
    </xdr:to>
    <xdr:cxnSp macro="">
      <xdr:nvCxnSpPr>
        <xdr:cNvPr id="140" name="直線コネクタ 139"/>
        <xdr:cNvCxnSpPr/>
      </xdr:nvCxnSpPr>
      <xdr:spPr>
        <a:xfrm>
          <a:off x="13004800" y="2984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50" name="楕円 149"/>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51"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2" name="楕円 151"/>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3" name="テキスト ボックス 152"/>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4" name="楕円 153"/>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5" name="テキスト ボックス 154"/>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6" name="楕円 155"/>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7" name="テキスト ボックス 156"/>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9" name="テキスト ボックス 158"/>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和歌山県平均、類似団体平均よりも低い率となっている。年々扶助費の自然増は避けらない中、各種扶助制度の資格審査等の適正化や各種手当への独自加算等を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92" name="直線コネクタ 191"/>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95" name="直線コネクタ 194"/>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8" name="直線コネクタ 197"/>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201" name="直線コネクタ 200"/>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11" name="楕円 21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3" name="楕円 21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4" name="テキスト ボックス 21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7" name="楕円 21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8" name="テキスト ボックス 21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9" name="楕円 21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20" name="テキスト ボックス 21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全国平均を下回っているものの、県平均を上回っている。</a:t>
          </a:r>
        </a:p>
        <a:p>
          <a:r>
            <a:rPr kumimoji="1" lang="ja-JP" altLang="en-US" sz="1300">
              <a:latin typeface="ＭＳ Ｐゴシック" panose="020B0600070205080204" pitchFamily="50" charset="-128"/>
              <a:ea typeface="ＭＳ Ｐゴシック" panose="020B0600070205080204" pitchFamily="50" charset="-128"/>
            </a:rPr>
            <a:t>要因としては、介護保険会計等の給付費がニーズが増加していることや、下水道施設への維持管理経費として、公営企業会計への繰出金が増加しているためである。</a:t>
          </a:r>
        </a:p>
        <a:p>
          <a:r>
            <a:rPr kumimoji="1" lang="ja-JP" altLang="en-US" sz="1300">
              <a:latin typeface="ＭＳ Ｐゴシック" panose="020B0600070205080204" pitchFamily="50" charset="-128"/>
              <a:ea typeface="ＭＳ Ｐゴシック" panose="020B0600070205080204" pitchFamily="50" charset="-128"/>
            </a:rPr>
            <a:t>今後は、農業集落排水に係る施設を公共下水道に接続を行い、維持管理費の抑制を図り、介護保険会計等についても、保険料の適正化を図ることで、普通会計の負担を減らしてくよう努める。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92710</xdr:rowOff>
    </xdr:to>
    <xdr:cxnSp macro="">
      <xdr:nvCxnSpPr>
        <xdr:cNvPr id="253" name="直線コネクタ 252"/>
        <xdr:cNvCxnSpPr/>
      </xdr:nvCxnSpPr>
      <xdr:spPr>
        <a:xfrm>
          <a:off x="15671800" y="96672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66040</xdr:rowOff>
    </xdr:to>
    <xdr:cxnSp macro="">
      <xdr:nvCxnSpPr>
        <xdr:cNvPr id="256" name="直線コネクタ 255"/>
        <xdr:cNvCxnSpPr/>
      </xdr:nvCxnSpPr>
      <xdr:spPr>
        <a:xfrm>
          <a:off x="14782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20320</xdr:rowOff>
    </xdr:to>
    <xdr:cxnSp macro="">
      <xdr:nvCxnSpPr>
        <xdr:cNvPr id="259" name="直線コネクタ 258"/>
        <xdr:cNvCxnSpPr/>
      </xdr:nvCxnSpPr>
      <xdr:spPr>
        <a:xfrm>
          <a:off x="13893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161290</xdr:rowOff>
    </xdr:to>
    <xdr:cxnSp macro="">
      <xdr:nvCxnSpPr>
        <xdr:cNvPr id="262" name="直線コネクタ 261"/>
        <xdr:cNvCxnSpPr/>
      </xdr:nvCxnSpPr>
      <xdr:spPr>
        <a:xfrm>
          <a:off x="13004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72" name="楕円 271"/>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73" name="その他該当値テキスト"/>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4" name="楕円 273"/>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5" name="テキスト ボックス 274"/>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7" name="テキスト ボックス 276"/>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8" name="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9" name="テキスト ボックス 278"/>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80" name="楕円 279"/>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81" name="テキスト ボックス 280"/>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全国平均、和歌山県平均よりも高い率になっている。要因としては、ごみ焼却処分について、県内他団体に処理を委託しているため、処分費用の負担金が生じていることがあげられる。</a:t>
          </a:r>
        </a:p>
        <a:p>
          <a:r>
            <a:rPr kumimoji="1" lang="ja-JP" altLang="en-US" sz="1200">
              <a:latin typeface="ＭＳ Ｐゴシック" panose="020B0600070205080204" pitchFamily="50" charset="-128"/>
              <a:ea typeface="ＭＳ Ｐゴシック" panose="020B0600070205080204" pitchFamily="50" charset="-128"/>
            </a:rPr>
            <a:t>今後も、補助金・負担金の内容を精査し、健全な財政運営に努める。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14" name="直線コネクタ 313"/>
        <xdr:cNvCxnSpPr/>
      </xdr:nvCxnSpPr>
      <xdr:spPr>
        <a:xfrm>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58420</xdr:rowOff>
    </xdr:to>
    <xdr:cxnSp macro="">
      <xdr:nvCxnSpPr>
        <xdr:cNvPr id="317" name="直線コネクタ 316"/>
        <xdr:cNvCxnSpPr/>
      </xdr:nvCxnSpPr>
      <xdr:spPr>
        <a:xfrm>
          <a:off x="14782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12700</xdr:rowOff>
    </xdr:to>
    <xdr:cxnSp macro="">
      <xdr:nvCxnSpPr>
        <xdr:cNvPr id="320" name="直線コネクタ 319"/>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36</xdr:row>
      <xdr:rowOff>12700</xdr:rowOff>
    </xdr:to>
    <xdr:cxnSp macro="">
      <xdr:nvCxnSpPr>
        <xdr:cNvPr id="323" name="直線コネクタ 322"/>
        <xdr:cNvCxnSpPr/>
      </xdr:nvCxnSpPr>
      <xdr:spPr>
        <a:xfrm>
          <a:off x="13004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4"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6" name="テキスト ボックス 33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7" name="楕円 336"/>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8" name="テキスト ボックス 33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9" name="楕円 338"/>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0" name="テキスト ボックス 339"/>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1" name="楕円 340"/>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42" name="テキスト ボックス 341"/>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旧町村の均衡ある発展を目指し、まちづくり計画に則り、事業を進めてきた結果、地方債残高が増加ししたため、高い率になっている。近年まちづくり計画に掲げる事業が終了してきていることから、「地方債発行額＜地方債償還額」といった地方債残高を縮減できる取組を実施してきていることから、今後は率が下がっていくことが見込まれ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121286</xdr:rowOff>
    </xdr:from>
    <xdr:to>
      <xdr:col>24</xdr:col>
      <xdr:colOff>25400</xdr:colOff>
      <xdr:row>80</xdr:row>
      <xdr:rowOff>35561</xdr:rowOff>
    </xdr:to>
    <xdr:cxnSp macro="">
      <xdr:nvCxnSpPr>
        <xdr:cNvPr id="371" name="直線コネクタ 370"/>
        <xdr:cNvCxnSpPr/>
      </xdr:nvCxnSpPr>
      <xdr:spPr>
        <a:xfrm flipV="1">
          <a:off x="3987800" y="13665836"/>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149861</xdr:rowOff>
    </xdr:from>
    <xdr:to>
      <xdr:col>19</xdr:col>
      <xdr:colOff>187325</xdr:colOff>
      <xdr:row>80</xdr:row>
      <xdr:rowOff>35561</xdr:rowOff>
    </xdr:to>
    <xdr:cxnSp macro="">
      <xdr:nvCxnSpPr>
        <xdr:cNvPr id="374" name="直線コネクタ 373"/>
        <xdr:cNvCxnSpPr/>
      </xdr:nvCxnSpPr>
      <xdr:spPr>
        <a:xfrm>
          <a:off x="3098800" y="13694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149861</xdr:rowOff>
    </xdr:from>
    <xdr:to>
      <xdr:col>15</xdr:col>
      <xdr:colOff>98425</xdr:colOff>
      <xdr:row>80</xdr:row>
      <xdr:rowOff>41275</xdr:rowOff>
    </xdr:to>
    <xdr:cxnSp macro="">
      <xdr:nvCxnSpPr>
        <xdr:cNvPr id="377" name="直線コネクタ 376"/>
        <xdr:cNvCxnSpPr/>
      </xdr:nvCxnSpPr>
      <xdr:spPr>
        <a:xfrm flipV="1">
          <a:off x="2209800" y="136944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24130</xdr:rowOff>
    </xdr:from>
    <xdr:to>
      <xdr:col>11</xdr:col>
      <xdr:colOff>9525</xdr:colOff>
      <xdr:row>80</xdr:row>
      <xdr:rowOff>41275</xdr:rowOff>
    </xdr:to>
    <xdr:cxnSp macro="">
      <xdr:nvCxnSpPr>
        <xdr:cNvPr id="380" name="直線コネクタ 379"/>
        <xdr:cNvCxnSpPr/>
      </xdr:nvCxnSpPr>
      <xdr:spPr>
        <a:xfrm>
          <a:off x="1320800" y="137401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70486</xdr:rowOff>
    </xdr:from>
    <xdr:to>
      <xdr:col>24</xdr:col>
      <xdr:colOff>76200</xdr:colOff>
      <xdr:row>80</xdr:row>
      <xdr:rowOff>636</xdr:rowOff>
    </xdr:to>
    <xdr:sp macro="" textlink="">
      <xdr:nvSpPr>
        <xdr:cNvPr id="390" name="楕円 389"/>
        <xdr:cNvSpPr/>
      </xdr:nvSpPr>
      <xdr:spPr>
        <a:xfrm>
          <a:off x="47752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42563</xdr:rowOff>
    </xdr:from>
    <xdr:ext cx="762000" cy="259045"/>
    <xdr:sp macro="" textlink="">
      <xdr:nvSpPr>
        <xdr:cNvPr id="391" name="公債費該当値テキスト"/>
        <xdr:cNvSpPr txBox="1"/>
      </xdr:nvSpPr>
      <xdr:spPr>
        <a:xfrm>
          <a:off x="49149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2" name="楕円 391"/>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3" name="テキスト ボックス 392"/>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99061</xdr:rowOff>
    </xdr:from>
    <xdr:to>
      <xdr:col>15</xdr:col>
      <xdr:colOff>149225</xdr:colOff>
      <xdr:row>80</xdr:row>
      <xdr:rowOff>29211</xdr:rowOff>
    </xdr:to>
    <xdr:sp macro="" textlink="">
      <xdr:nvSpPr>
        <xdr:cNvPr id="394" name="楕円 393"/>
        <xdr:cNvSpPr/>
      </xdr:nvSpPr>
      <xdr:spPr>
        <a:xfrm>
          <a:off x="3048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13988</xdr:rowOff>
    </xdr:from>
    <xdr:ext cx="762000" cy="259045"/>
    <xdr:sp macro="" textlink="">
      <xdr:nvSpPr>
        <xdr:cNvPr id="395" name="テキスト ボックス 394"/>
        <xdr:cNvSpPr txBox="1"/>
      </xdr:nvSpPr>
      <xdr:spPr>
        <a:xfrm>
          <a:off x="2717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161925</xdr:rowOff>
    </xdr:from>
    <xdr:to>
      <xdr:col>11</xdr:col>
      <xdr:colOff>60325</xdr:colOff>
      <xdr:row>80</xdr:row>
      <xdr:rowOff>92075</xdr:rowOff>
    </xdr:to>
    <xdr:sp macro="" textlink="">
      <xdr:nvSpPr>
        <xdr:cNvPr id="396" name="楕円 395"/>
        <xdr:cNvSpPr/>
      </xdr:nvSpPr>
      <xdr:spPr>
        <a:xfrm>
          <a:off x="2159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76852</xdr:rowOff>
    </xdr:from>
    <xdr:ext cx="762000" cy="259045"/>
    <xdr:sp macro="" textlink="">
      <xdr:nvSpPr>
        <xdr:cNvPr id="397" name="テキスト ボックス 396"/>
        <xdr:cNvSpPr txBox="1"/>
      </xdr:nvSpPr>
      <xdr:spPr>
        <a:xfrm>
          <a:off x="1828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144780</xdr:rowOff>
    </xdr:from>
    <xdr:to>
      <xdr:col>6</xdr:col>
      <xdr:colOff>171450</xdr:colOff>
      <xdr:row>80</xdr:row>
      <xdr:rowOff>74930</xdr:rowOff>
    </xdr:to>
    <xdr:sp macro="" textlink="">
      <xdr:nvSpPr>
        <xdr:cNvPr id="398" name="楕円 397"/>
        <xdr:cNvSpPr/>
      </xdr:nvSpPr>
      <xdr:spPr>
        <a:xfrm>
          <a:off x="1270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59707</xdr:rowOff>
    </xdr:from>
    <xdr:ext cx="762000" cy="259045"/>
    <xdr:sp macro="" textlink="">
      <xdr:nvSpPr>
        <xdr:cNvPr id="399" name="テキスト ボックス 398"/>
        <xdr:cNvSpPr txBox="1"/>
      </xdr:nvSpPr>
      <xdr:spPr>
        <a:xfrm>
          <a:off x="939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全国平均、類似団体平均、和歌山県平均のいずれよりも低い数値になっている。大きな要因としては、人件費の経常収支比率が低いことが挙げられる。</a:t>
          </a:r>
        </a:p>
        <a:p>
          <a:r>
            <a:rPr kumimoji="1" lang="ja-JP" altLang="en-US" sz="1300">
              <a:latin typeface="ＭＳ Ｐゴシック" panose="020B0600070205080204" pitchFamily="50" charset="-128"/>
              <a:ea typeface="ＭＳ Ｐゴシック" panose="020B0600070205080204" pitchFamily="50" charset="-128"/>
            </a:rPr>
            <a:t>これまでも経常経費の削減を図り、財政運営に努めてきたが、引き続き、事業内容を精査し、健全な財政運営に努める。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69850</xdr:rowOff>
    </xdr:to>
    <xdr:cxnSp macro="">
      <xdr:nvCxnSpPr>
        <xdr:cNvPr id="430" name="直線コネクタ 429"/>
        <xdr:cNvCxnSpPr/>
      </xdr:nvCxnSpPr>
      <xdr:spPr>
        <a:xfrm>
          <a:off x="15671800" y="130931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76</xdr:row>
      <xdr:rowOff>62992</xdr:rowOff>
    </xdr:to>
    <xdr:cxnSp macro="">
      <xdr:nvCxnSpPr>
        <xdr:cNvPr id="433" name="直線コネクタ 432"/>
        <xdr:cNvCxnSpPr/>
      </xdr:nvCxnSpPr>
      <xdr:spPr>
        <a:xfrm>
          <a:off x="14782800" y="129880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75</xdr:row>
      <xdr:rowOff>129286</xdr:rowOff>
    </xdr:to>
    <xdr:cxnSp macro="">
      <xdr:nvCxnSpPr>
        <xdr:cNvPr id="436" name="直線コネクタ 435"/>
        <xdr:cNvCxnSpPr/>
      </xdr:nvCxnSpPr>
      <xdr:spPr>
        <a:xfrm>
          <a:off x="13893800" y="12965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xdr:rowOff>
    </xdr:from>
    <xdr:to>
      <xdr:col>69</xdr:col>
      <xdr:colOff>92075</xdr:colOff>
      <xdr:row>75</xdr:row>
      <xdr:rowOff>106426</xdr:rowOff>
    </xdr:to>
    <xdr:cxnSp macro="">
      <xdr:nvCxnSpPr>
        <xdr:cNvPr id="439" name="直線コネクタ 438"/>
        <xdr:cNvCxnSpPr/>
      </xdr:nvCxnSpPr>
      <xdr:spPr>
        <a:xfrm>
          <a:off x="13004800" y="126908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1" name="テキスト ボックス 44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9" name="楕円 44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0"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1" name="楕円 450"/>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2" name="テキスト ボックス 451"/>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3" name="楕円 452"/>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4" name="テキスト ボックス 45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5" name="楕円 454"/>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6" name="テキスト ボックス 455"/>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57" name="楕円 456"/>
        <xdr:cNvSpPr/>
      </xdr:nvSpPr>
      <xdr:spPr>
        <a:xfrm>
          <a:off x="12954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58" name="テキスト ボックス 45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28430</xdr:rowOff>
    </xdr:from>
    <xdr:to>
      <xdr:col>29</xdr:col>
      <xdr:colOff>127000</xdr:colOff>
      <xdr:row>18</xdr:row>
      <xdr:rowOff>54860</xdr:rowOff>
    </xdr:to>
    <xdr:cxnSp macro="">
      <xdr:nvCxnSpPr>
        <xdr:cNvPr id="52" name="直線コネクタ 51"/>
        <xdr:cNvCxnSpPr/>
      </xdr:nvCxnSpPr>
      <xdr:spPr bwMode="auto">
        <a:xfrm flipV="1">
          <a:off x="5003800" y="3162155"/>
          <a:ext cx="647700" cy="26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54860</xdr:rowOff>
    </xdr:from>
    <xdr:to>
      <xdr:col>26</xdr:col>
      <xdr:colOff>50800</xdr:colOff>
      <xdr:row>18</xdr:row>
      <xdr:rowOff>74019</xdr:rowOff>
    </xdr:to>
    <xdr:cxnSp macro="">
      <xdr:nvCxnSpPr>
        <xdr:cNvPr id="55" name="直線コネクタ 54"/>
        <xdr:cNvCxnSpPr/>
      </xdr:nvCxnSpPr>
      <xdr:spPr bwMode="auto">
        <a:xfrm flipV="1">
          <a:off x="4305300" y="3188585"/>
          <a:ext cx="698500" cy="1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54915</xdr:rowOff>
    </xdr:from>
    <xdr:to>
      <xdr:col>22</xdr:col>
      <xdr:colOff>114300</xdr:colOff>
      <xdr:row>18</xdr:row>
      <xdr:rowOff>74019</xdr:rowOff>
    </xdr:to>
    <xdr:cxnSp macro="">
      <xdr:nvCxnSpPr>
        <xdr:cNvPr id="58" name="直線コネクタ 57"/>
        <xdr:cNvCxnSpPr/>
      </xdr:nvCxnSpPr>
      <xdr:spPr bwMode="auto">
        <a:xfrm>
          <a:off x="3606800" y="3188640"/>
          <a:ext cx="698500" cy="1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54915</xdr:rowOff>
    </xdr:from>
    <xdr:to>
      <xdr:col>18</xdr:col>
      <xdr:colOff>177800</xdr:colOff>
      <xdr:row>18</xdr:row>
      <xdr:rowOff>91970</xdr:rowOff>
    </xdr:to>
    <xdr:cxnSp macro="">
      <xdr:nvCxnSpPr>
        <xdr:cNvPr id="61" name="直線コネクタ 60"/>
        <xdr:cNvCxnSpPr/>
      </xdr:nvCxnSpPr>
      <xdr:spPr bwMode="auto">
        <a:xfrm flipV="1">
          <a:off x="2908300" y="3188640"/>
          <a:ext cx="698500" cy="37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149080</xdr:rowOff>
    </xdr:from>
    <xdr:to>
      <xdr:col>29</xdr:col>
      <xdr:colOff>177800</xdr:colOff>
      <xdr:row>18</xdr:row>
      <xdr:rowOff>79230</xdr:rowOff>
    </xdr:to>
    <xdr:sp macro="" textlink="">
      <xdr:nvSpPr>
        <xdr:cNvPr id="71" name="楕円 70"/>
        <xdr:cNvSpPr/>
      </xdr:nvSpPr>
      <xdr:spPr bwMode="auto">
        <a:xfrm>
          <a:off x="5600700" y="311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121157</xdr:rowOff>
    </xdr:from>
    <xdr:ext cx="762000" cy="259045"/>
    <xdr:sp macro="" textlink="">
      <xdr:nvSpPr>
        <xdr:cNvPr id="72" name="人口1人当たり決算額の推移該当値テキスト130"/>
        <xdr:cNvSpPr txBox="1"/>
      </xdr:nvSpPr>
      <xdr:spPr>
        <a:xfrm>
          <a:off x="5740400" y="308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4060</xdr:rowOff>
    </xdr:from>
    <xdr:to>
      <xdr:col>26</xdr:col>
      <xdr:colOff>101600</xdr:colOff>
      <xdr:row>18</xdr:row>
      <xdr:rowOff>105660</xdr:rowOff>
    </xdr:to>
    <xdr:sp macro="" textlink="">
      <xdr:nvSpPr>
        <xdr:cNvPr id="73" name="楕円 72"/>
        <xdr:cNvSpPr/>
      </xdr:nvSpPr>
      <xdr:spPr bwMode="auto">
        <a:xfrm>
          <a:off x="4953000" y="313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90437</xdr:rowOff>
    </xdr:from>
    <xdr:ext cx="736600" cy="259045"/>
    <xdr:sp macro="" textlink="">
      <xdr:nvSpPr>
        <xdr:cNvPr id="74" name="テキスト ボックス 73"/>
        <xdr:cNvSpPr txBox="1"/>
      </xdr:nvSpPr>
      <xdr:spPr>
        <a:xfrm>
          <a:off x="4622800" y="322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23219</xdr:rowOff>
    </xdr:from>
    <xdr:to>
      <xdr:col>22</xdr:col>
      <xdr:colOff>165100</xdr:colOff>
      <xdr:row>18</xdr:row>
      <xdr:rowOff>124820</xdr:rowOff>
    </xdr:to>
    <xdr:sp macro="" textlink="">
      <xdr:nvSpPr>
        <xdr:cNvPr id="75" name="楕円 74"/>
        <xdr:cNvSpPr/>
      </xdr:nvSpPr>
      <xdr:spPr bwMode="auto">
        <a:xfrm>
          <a:off x="4254500" y="31569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109596</xdr:rowOff>
    </xdr:from>
    <xdr:ext cx="762000" cy="259045"/>
    <xdr:sp macro="" textlink="">
      <xdr:nvSpPr>
        <xdr:cNvPr id="76" name="テキスト ボックス 75"/>
        <xdr:cNvSpPr txBox="1"/>
      </xdr:nvSpPr>
      <xdr:spPr>
        <a:xfrm>
          <a:off x="3924300" y="324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4115</xdr:rowOff>
    </xdr:from>
    <xdr:to>
      <xdr:col>19</xdr:col>
      <xdr:colOff>38100</xdr:colOff>
      <xdr:row>18</xdr:row>
      <xdr:rowOff>105715</xdr:rowOff>
    </xdr:to>
    <xdr:sp macro="" textlink="">
      <xdr:nvSpPr>
        <xdr:cNvPr id="77" name="楕円 76"/>
        <xdr:cNvSpPr/>
      </xdr:nvSpPr>
      <xdr:spPr bwMode="auto">
        <a:xfrm>
          <a:off x="3556000" y="313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90492</xdr:rowOff>
    </xdr:from>
    <xdr:ext cx="762000" cy="259045"/>
    <xdr:sp macro="" textlink="">
      <xdr:nvSpPr>
        <xdr:cNvPr id="78" name="テキスト ボックス 77"/>
        <xdr:cNvSpPr txBox="1"/>
      </xdr:nvSpPr>
      <xdr:spPr>
        <a:xfrm>
          <a:off x="3225800" y="322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41170</xdr:rowOff>
    </xdr:from>
    <xdr:to>
      <xdr:col>15</xdr:col>
      <xdr:colOff>101600</xdr:colOff>
      <xdr:row>18</xdr:row>
      <xdr:rowOff>142770</xdr:rowOff>
    </xdr:to>
    <xdr:sp macro="" textlink="">
      <xdr:nvSpPr>
        <xdr:cNvPr id="79" name="楕円 78"/>
        <xdr:cNvSpPr/>
      </xdr:nvSpPr>
      <xdr:spPr bwMode="auto">
        <a:xfrm>
          <a:off x="2857500" y="317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127547</xdr:rowOff>
    </xdr:from>
    <xdr:ext cx="762000" cy="259045"/>
    <xdr:sp macro="" textlink="">
      <xdr:nvSpPr>
        <xdr:cNvPr id="80" name="テキスト ボックス 79"/>
        <xdr:cNvSpPr txBox="1"/>
      </xdr:nvSpPr>
      <xdr:spPr>
        <a:xfrm>
          <a:off x="2527300" y="326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150337</xdr:rowOff>
    </xdr:from>
    <xdr:to>
      <xdr:col>29</xdr:col>
      <xdr:colOff>127000</xdr:colOff>
      <xdr:row>35</xdr:row>
      <xdr:rowOff>167501</xdr:rowOff>
    </xdr:to>
    <xdr:cxnSp macro="">
      <xdr:nvCxnSpPr>
        <xdr:cNvPr id="114" name="直線コネクタ 113"/>
        <xdr:cNvCxnSpPr/>
      </xdr:nvCxnSpPr>
      <xdr:spPr bwMode="auto">
        <a:xfrm flipV="1">
          <a:off x="5003800" y="6760687"/>
          <a:ext cx="647700" cy="17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167501</xdr:rowOff>
    </xdr:from>
    <xdr:to>
      <xdr:col>26</xdr:col>
      <xdr:colOff>50800</xdr:colOff>
      <xdr:row>35</xdr:row>
      <xdr:rowOff>195523</xdr:rowOff>
    </xdr:to>
    <xdr:cxnSp macro="">
      <xdr:nvCxnSpPr>
        <xdr:cNvPr id="117" name="直線コネクタ 116"/>
        <xdr:cNvCxnSpPr/>
      </xdr:nvCxnSpPr>
      <xdr:spPr bwMode="auto">
        <a:xfrm flipV="1">
          <a:off x="4305300" y="6777851"/>
          <a:ext cx="698500" cy="2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195523</xdr:rowOff>
    </xdr:from>
    <xdr:to>
      <xdr:col>22</xdr:col>
      <xdr:colOff>114300</xdr:colOff>
      <xdr:row>35</xdr:row>
      <xdr:rowOff>199313</xdr:rowOff>
    </xdr:to>
    <xdr:cxnSp macro="">
      <xdr:nvCxnSpPr>
        <xdr:cNvPr id="120" name="直線コネクタ 119"/>
        <xdr:cNvCxnSpPr/>
      </xdr:nvCxnSpPr>
      <xdr:spPr bwMode="auto">
        <a:xfrm flipV="1">
          <a:off x="3606800" y="6805873"/>
          <a:ext cx="698500" cy="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81814</xdr:rowOff>
    </xdr:from>
    <xdr:to>
      <xdr:col>18</xdr:col>
      <xdr:colOff>177800</xdr:colOff>
      <xdr:row>35</xdr:row>
      <xdr:rowOff>199313</xdr:rowOff>
    </xdr:to>
    <xdr:cxnSp macro="">
      <xdr:nvCxnSpPr>
        <xdr:cNvPr id="123" name="直線コネクタ 122"/>
        <xdr:cNvCxnSpPr/>
      </xdr:nvCxnSpPr>
      <xdr:spPr bwMode="auto">
        <a:xfrm>
          <a:off x="2908300" y="6692164"/>
          <a:ext cx="698500" cy="117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99537</xdr:rowOff>
    </xdr:from>
    <xdr:to>
      <xdr:col>29</xdr:col>
      <xdr:colOff>177800</xdr:colOff>
      <xdr:row>35</xdr:row>
      <xdr:rowOff>201137</xdr:rowOff>
    </xdr:to>
    <xdr:sp macro="" textlink="">
      <xdr:nvSpPr>
        <xdr:cNvPr id="133" name="楕円 132"/>
        <xdr:cNvSpPr/>
      </xdr:nvSpPr>
      <xdr:spPr bwMode="auto">
        <a:xfrm>
          <a:off x="5600700" y="670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287514</xdr:rowOff>
    </xdr:from>
    <xdr:ext cx="762000" cy="259045"/>
    <xdr:sp macro="" textlink="">
      <xdr:nvSpPr>
        <xdr:cNvPr id="134" name="人口1人当たり決算額の推移該当値テキスト445"/>
        <xdr:cNvSpPr txBox="1"/>
      </xdr:nvSpPr>
      <xdr:spPr>
        <a:xfrm>
          <a:off x="5740400" y="65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116701</xdr:rowOff>
    </xdr:from>
    <xdr:to>
      <xdr:col>26</xdr:col>
      <xdr:colOff>101600</xdr:colOff>
      <xdr:row>35</xdr:row>
      <xdr:rowOff>218301</xdr:rowOff>
    </xdr:to>
    <xdr:sp macro="" textlink="">
      <xdr:nvSpPr>
        <xdr:cNvPr id="135" name="楕円 134"/>
        <xdr:cNvSpPr/>
      </xdr:nvSpPr>
      <xdr:spPr bwMode="auto">
        <a:xfrm>
          <a:off x="4953000" y="672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228478</xdr:rowOff>
    </xdr:from>
    <xdr:ext cx="736600" cy="259045"/>
    <xdr:sp macro="" textlink="">
      <xdr:nvSpPr>
        <xdr:cNvPr id="136" name="テキスト ボックス 135"/>
        <xdr:cNvSpPr txBox="1"/>
      </xdr:nvSpPr>
      <xdr:spPr>
        <a:xfrm>
          <a:off x="4622800" y="649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144723</xdr:rowOff>
    </xdr:from>
    <xdr:to>
      <xdr:col>22</xdr:col>
      <xdr:colOff>165100</xdr:colOff>
      <xdr:row>35</xdr:row>
      <xdr:rowOff>246323</xdr:rowOff>
    </xdr:to>
    <xdr:sp macro="" textlink="">
      <xdr:nvSpPr>
        <xdr:cNvPr id="137" name="楕円 136"/>
        <xdr:cNvSpPr/>
      </xdr:nvSpPr>
      <xdr:spPr bwMode="auto">
        <a:xfrm>
          <a:off x="4254500" y="675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256500</xdr:rowOff>
    </xdr:from>
    <xdr:ext cx="762000" cy="259045"/>
    <xdr:sp macro="" textlink="">
      <xdr:nvSpPr>
        <xdr:cNvPr id="138" name="テキスト ボックス 137"/>
        <xdr:cNvSpPr txBox="1"/>
      </xdr:nvSpPr>
      <xdr:spPr>
        <a:xfrm>
          <a:off x="3924300" y="652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148513</xdr:rowOff>
    </xdr:from>
    <xdr:to>
      <xdr:col>19</xdr:col>
      <xdr:colOff>38100</xdr:colOff>
      <xdr:row>35</xdr:row>
      <xdr:rowOff>250113</xdr:rowOff>
    </xdr:to>
    <xdr:sp macro="" textlink="">
      <xdr:nvSpPr>
        <xdr:cNvPr id="139" name="楕円 138"/>
        <xdr:cNvSpPr/>
      </xdr:nvSpPr>
      <xdr:spPr bwMode="auto">
        <a:xfrm>
          <a:off x="35560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260290</xdr:rowOff>
    </xdr:from>
    <xdr:ext cx="762000" cy="259045"/>
    <xdr:sp macro="" textlink="">
      <xdr:nvSpPr>
        <xdr:cNvPr id="140" name="テキスト ボックス 139"/>
        <xdr:cNvSpPr txBox="1"/>
      </xdr:nvSpPr>
      <xdr:spPr>
        <a:xfrm>
          <a:off x="3225800" y="65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31014</xdr:rowOff>
    </xdr:from>
    <xdr:to>
      <xdr:col>15</xdr:col>
      <xdr:colOff>101600</xdr:colOff>
      <xdr:row>35</xdr:row>
      <xdr:rowOff>132614</xdr:rowOff>
    </xdr:to>
    <xdr:sp macro="" textlink="">
      <xdr:nvSpPr>
        <xdr:cNvPr id="141" name="楕円 140"/>
        <xdr:cNvSpPr/>
      </xdr:nvSpPr>
      <xdr:spPr bwMode="auto">
        <a:xfrm>
          <a:off x="2857500" y="664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142790</xdr:rowOff>
    </xdr:from>
    <xdr:ext cx="762000" cy="259045"/>
    <xdr:sp macro="" textlink="">
      <xdr:nvSpPr>
        <xdr:cNvPr id="142" name="テキスト ボックス 141"/>
        <xdr:cNvSpPr txBox="1"/>
      </xdr:nvSpPr>
      <xdr:spPr>
        <a:xfrm>
          <a:off x="2527300" y="64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13,035
12,947
120.28
9,814,764
8,997,342
588,594
5,326,383
9,925,639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92804</xdr:rowOff>
    </xdr:from>
    <xdr:to>
      <xdr:col>24</xdr:col>
      <xdr:colOff>63500</xdr:colOff>
      <xdr:row>36</xdr:row>
      <xdr:rowOff>113330</xdr:rowOff>
    </xdr:to>
    <xdr:cxnSp macro="">
      <xdr:nvCxnSpPr>
        <xdr:cNvPr id="63" name="直線コネクタ 62"/>
        <xdr:cNvCxnSpPr/>
      </xdr:nvCxnSpPr>
      <xdr:spPr>
        <a:xfrm flipV="1">
          <a:off x="3797300" y="6265004"/>
          <a:ext cx="8382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80966</xdr:rowOff>
    </xdr:from>
    <xdr:to>
      <xdr:col>19</xdr:col>
      <xdr:colOff>177800</xdr:colOff>
      <xdr:row>36</xdr:row>
      <xdr:rowOff>113330</xdr:rowOff>
    </xdr:to>
    <xdr:cxnSp macro="">
      <xdr:nvCxnSpPr>
        <xdr:cNvPr id="66" name="直線コネクタ 65"/>
        <xdr:cNvCxnSpPr/>
      </xdr:nvCxnSpPr>
      <xdr:spPr>
        <a:xfrm>
          <a:off x="2908300" y="6253166"/>
          <a:ext cx="8890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48456</xdr:rowOff>
    </xdr:from>
    <xdr:to>
      <xdr:col>15</xdr:col>
      <xdr:colOff>50800</xdr:colOff>
      <xdr:row>36</xdr:row>
      <xdr:rowOff>80966</xdr:rowOff>
    </xdr:to>
    <xdr:cxnSp macro="">
      <xdr:nvCxnSpPr>
        <xdr:cNvPr id="69" name="直線コネクタ 68"/>
        <xdr:cNvCxnSpPr/>
      </xdr:nvCxnSpPr>
      <xdr:spPr>
        <a:xfrm>
          <a:off x="2019300" y="6220656"/>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48456</xdr:rowOff>
    </xdr:from>
    <xdr:to>
      <xdr:col>10</xdr:col>
      <xdr:colOff>114300</xdr:colOff>
      <xdr:row>36</xdr:row>
      <xdr:rowOff>93376</xdr:rowOff>
    </xdr:to>
    <xdr:cxnSp macro="">
      <xdr:nvCxnSpPr>
        <xdr:cNvPr id="72" name="直線コネクタ 71"/>
        <xdr:cNvCxnSpPr/>
      </xdr:nvCxnSpPr>
      <xdr:spPr>
        <a:xfrm flipV="1">
          <a:off x="1130300" y="6220656"/>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42004</xdr:rowOff>
    </xdr:from>
    <xdr:to>
      <xdr:col>24</xdr:col>
      <xdr:colOff>114300</xdr:colOff>
      <xdr:row>36</xdr:row>
      <xdr:rowOff>143604</xdr:rowOff>
    </xdr:to>
    <xdr:sp macro="" textlink="">
      <xdr:nvSpPr>
        <xdr:cNvPr id="82" name="楕円 81"/>
        <xdr:cNvSpPr/>
      </xdr:nvSpPr>
      <xdr:spPr>
        <a:xfrm>
          <a:off x="4584700" y="62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20431</xdr:rowOff>
    </xdr:from>
    <xdr:ext cx="534377" cy="259045"/>
    <xdr:sp macro="" textlink="">
      <xdr:nvSpPr>
        <xdr:cNvPr id="83" name="人件費該当値テキスト"/>
        <xdr:cNvSpPr txBox="1"/>
      </xdr:nvSpPr>
      <xdr:spPr>
        <a:xfrm>
          <a:off x="4686300" y="61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62530</xdr:rowOff>
    </xdr:from>
    <xdr:to>
      <xdr:col>20</xdr:col>
      <xdr:colOff>38100</xdr:colOff>
      <xdr:row>36</xdr:row>
      <xdr:rowOff>164130</xdr:rowOff>
    </xdr:to>
    <xdr:sp macro="" textlink="">
      <xdr:nvSpPr>
        <xdr:cNvPr id="84" name="楕円 83"/>
        <xdr:cNvSpPr/>
      </xdr:nvSpPr>
      <xdr:spPr>
        <a:xfrm>
          <a:off x="3746500" y="62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155257</xdr:rowOff>
    </xdr:from>
    <xdr:ext cx="534377" cy="259045"/>
    <xdr:sp macro="" textlink="">
      <xdr:nvSpPr>
        <xdr:cNvPr id="85" name="テキスト ボックス 84"/>
        <xdr:cNvSpPr txBox="1"/>
      </xdr:nvSpPr>
      <xdr:spPr>
        <a:xfrm>
          <a:off x="3530111" y="63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30166</xdr:rowOff>
    </xdr:from>
    <xdr:to>
      <xdr:col>15</xdr:col>
      <xdr:colOff>101600</xdr:colOff>
      <xdr:row>36</xdr:row>
      <xdr:rowOff>131766</xdr:rowOff>
    </xdr:to>
    <xdr:sp macro="" textlink="">
      <xdr:nvSpPr>
        <xdr:cNvPr id="86" name="楕円 85"/>
        <xdr:cNvSpPr/>
      </xdr:nvSpPr>
      <xdr:spPr>
        <a:xfrm>
          <a:off x="2857500" y="6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122893</xdr:rowOff>
    </xdr:from>
    <xdr:ext cx="534377" cy="259045"/>
    <xdr:sp macro="" textlink="">
      <xdr:nvSpPr>
        <xdr:cNvPr id="87" name="テキスト ボックス 86"/>
        <xdr:cNvSpPr txBox="1"/>
      </xdr:nvSpPr>
      <xdr:spPr>
        <a:xfrm>
          <a:off x="2641111" y="62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169106</xdr:rowOff>
    </xdr:from>
    <xdr:to>
      <xdr:col>10</xdr:col>
      <xdr:colOff>165100</xdr:colOff>
      <xdr:row>36</xdr:row>
      <xdr:rowOff>99256</xdr:rowOff>
    </xdr:to>
    <xdr:sp macro="" textlink="">
      <xdr:nvSpPr>
        <xdr:cNvPr id="88" name="楕円 87"/>
        <xdr:cNvSpPr/>
      </xdr:nvSpPr>
      <xdr:spPr>
        <a:xfrm>
          <a:off x="1968500" y="61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90383</xdr:rowOff>
    </xdr:from>
    <xdr:ext cx="534377" cy="259045"/>
    <xdr:sp macro="" textlink="">
      <xdr:nvSpPr>
        <xdr:cNvPr id="89" name="テキスト ボックス 88"/>
        <xdr:cNvSpPr txBox="1"/>
      </xdr:nvSpPr>
      <xdr:spPr>
        <a:xfrm>
          <a:off x="1752111" y="62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42576</xdr:rowOff>
    </xdr:from>
    <xdr:to>
      <xdr:col>6</xdr:col>
      <xdr:colOff>38100</xdr:colOff>
      <xdr:row>36</xdr:row>
      <xdr:rowOff>144176</xdr:rowOff>
    </xdr:to>
    <xdr:sp macro="" textlink="">
      <xdr:nvSpPr>
        <xdr:cNvPr id="90" name="楕円 89"/>
        <xdr:cNvSpPr/>
      </xdr:nvSpPr>
      <xdr:spPr>
        <a:xfrm>
          <a:off x="1079500" y="62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135303</xdr:rowOff>
    </xdr:from>
    <xdr:ext cx="534377" cy="259045"/>
    <xdr:sp macro="" textlink="">
      <xdr:nvSpPr>
        <xdr:cNvPr id="91" name="テキスト ボックス 90"/>
        <xdr:cNvSpPr txBox="1"/>
      </xdr:nvSpPr>
      <xdr:spPr>
        <a:xfrm>
          <a:off x="863111" y="63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137509</xdr:rowOff>
    </xdr:from>
    <xdr:to>
      <xdr:col>24</xdr:col>
      <xdr:colOff>63500</xdr:colOff>
      <xdr:row>56</xdr:row>
      <xdr:rowOff>166843</xdr:rowOff>
    </xdr:to>
    <xdr:cxnSp macro="">
      <xdr:nvCxnSpPr>
        <xdr:cNvPr id="120" name="直線コネクタ 119"/>
        <xdr:cNvCxnSpPr/>
      </xdr:nvCxnSpPr>
      <xdr:spPr>
        <a:xfrm flipV="1">
          <a:off x="3797300" y="9738709"/>
          <a:ext cx="8382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144497</xdr:rowOff>
    </xdr:from>
    <xdr:to>
      <xdr:col>19</xdr:col>
      <xdr:colOff>177800</xdr:colOff>
      <xdr:row>56</xdr:row>
      <xdr:rowOff>166843</xdr:rowOff>
    </xdr:to>
    <xdr:cxnSp macro="">
      <xdr:nvCxnSpPr>
        <xdr:cNvPr id="123" name="直線コネクタ 122"/>
        <xdr:cNvCxnSpPr/>
      </xdr:nvCxnSpPr>
      <xdr:spPr>
        <a:xfrm>
          <a:off x="2908300" y="9745697"/>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144497</xdr:rowOff>
    </xdr:from>
    <xdr:to>
      <xdr:col>15</xdr:col>
      <xdr:colOff>50800</xdr:colOff>
      <xdr:row>57</xdr:row>
      <xdr:rowOff>29648</xdr:rowOff>
    </xdr:to>
    <xdr:cxnSp macro="">
      <xdr:nvCxnSpPr>
        <xdr:cNvPr id="126" name="直線コネクタ 125"/>
        <xdr:cNvCxnSpPr/>
      </xdr:nvCxnSpPr>
      <xdr:spPr>
        <a:xfrm flipV="1">
          <a:off x="2019300" y="9745697"/>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29648</xdr:rowOff>
    </xdr:from>
    <xdr:to>
      <xdr:col>10</xdr:col>
      <xdr:colOff>114300</xdr:colOff>
      <xdr:row>57</xdr:row>
      <xdr:rowOff>57659</xdr:rowOff>
    </xdr:to>
    <xdr:cxnSp macro="">
      <xdr:nvCxnSpPr>
        <xdr:cNvPr id="129" name="直線コネクタ 128"/>
        <xdr:cNvCxnSpPr/>
      </xdr:nvCxnSpPr>
      <xdr:spPr>
        <a:xfrm flipV="1">
          <a:off x="1130300" y="9802298"/>
          <a:ext cx="8890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86709</xdr:rowOff>
    </xdr:from>
    <xdr:to>
      <xdr:col>24</xdr:col>
      <xdr:colOff>114300</xdr:colOff>
      <xdr:row>57</xdr:row>
      <xdr:rowOff>16859</xdr:rowOff>
    </xdr:to>
    <xdr:sp macro="" textlink="">
      <xdr:nvSpPr>
        <xdr:cNvPr id="139" name="楕円 138"/>
        <xdr:cNvSpPr/>
      </xdr:nvSpPr>
      <xdr:spPr>
        <a:xfrm>
          <a:off x="4584700" y="96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109586</xdr:rowOff>
    </xdr:from>
    <xdr:ext cx="599010" cy="259045"/>
    <xdr:sp macro="" textlink="">
      <xdr:nvSpPr>
        <xdr:cNvPr id="140" name="物件費該当値テキスト"/>
        <xdr:cNvSpPr txBox="1"/>
      </xdr:nvSpPr>
      <xdr:spPr>
        <a:xfrm>
          <a:off x="4686300" y="953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116043</xdr:rowOff>
    </xdr:from>
    <xdr:to>
      <xdr:col>20</xdr:col>
      <xdr:colOff>38100</xdr:colOff>
      <xdr:row>57</xdr:row>
      <xdr:rowOff>46193</xdr:rowOff>
    </xdr:to>
    <xdr:sp macro="" textlink="">
      <xdr:nvSpPr>
        <xdr:cNvPr id="141" name="楕円 140"/>
        <xdr:cNvSpPr/>
      </xdr:nvSpPr>
      <xdr:spPr>
        <a:xfrm>
          <a:off x="3746500" y="97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37320</xdr:rowOff>
    </xdr:from>
    <xdr:ext cx="599010" cy="259045"/>
    <xdr:sp macro="" textlink="">
      <xdr:nvSpPr>
        <xdr:cNvPr id="142" name="テキスト ボックス 141"/>
        <xdr:cNvSpPr txBox="1"/>
      </xdr:nvSpPr>
      <xdr:spPr>
        <a:xfrm>
          <a:off x="3497795" y="980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93697</xdr:rowOff>
    </xdr:from>
    <xdr:to>
      <xdr:col>15</xdr:col>
      <xdr:colOff>101600</xdr:colOff>
      <xdr:row>57</xdr:row>
      <xdr:rowOff>23847</xdr:rowOff>
    </xdr:to>
    <xdr:sp macro="" textlink="">
      <xdr:nvSpPr>
        <xdr:cNvPr id="143" name="楕円 142"/>
        <xdr:cNvSpPr/>
      </xdr:nvSpPr>
      <xdr:spPr>
        <a:xfrm>
          <a:off x="2857500" y="96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40374</xdr:rowOff>
    </xdr:from>
    <xdr:ext cx="599010" cy="259045"/>
    <xdr:sp macro="" textlink="">
      <xdr:nvSpPr>
        <xdr:cNvPr id="144" name="テキスト ボックス 143"/>
        <xdr:cNvSpPr txBox="1"/>
      </xdr:nvSpPr>
      <xdr:spPr>
        <a:xfrm>
          <a:off x="2608795" y="94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150298</xdr:rowOff>
    </xdr:from>
    <xdr:to>
      <xdr:col>10</xdr:col>
      <xdr:colOff>165100</xdr:colOff>
      <xdr:row>57</xdr:row>
      <xdr:rowOff>80448</xdr:rowOff>
    </xdr:to>
    <xdr:sp macro="" textlink="">
      <xdr:nvSpPr>
        <xdr:cNvPr id="145" name="楕円 144"/>
        <xdr:cNvSpPr/>
      </xdr:nvSpPr>
      <xdr:spPr>
        <a:xfrm>
          <a:off x="1968500" y="97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96975</xdr:rowOff>
    </xdr:from>
    <xdr:ext cx="534377" cy="259045"/>
    <xdr:sp macro="" textlink="">
      <xdr:nvSpPr>
        <xdr:cNvPr id="146" name="テキスト ボックス 145"/>
        <xdr:cNvSpPr txBox="1"/>
      </xdr:nvSpPr>
      <xdr:spPr>
        <a:xfrm>
          <a:off x="1752111" y="95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6859</xdr:rowOff>
    </xdr:from>
    <xdr:to>
      <xdr:col>6</xdr:col>
      <xdr:colOff>38100</xdr:colOff>
      <xdr:row>57</xdr:row>
      <xdr:rowOff>108459</xdr:rowOff>
    </xdr:to>
    <xdr:sp macro="" textlink="">
      <xdr:nvSpPr>
        <xdr:cNvPr id="147" name="楕円 146"/>
        <xdr:cNvSpPr/>
      </xdr:nvSpPr>
      <xdr:spPr>
        <a:xfrm>
          <a:off x="1079500" y="97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99586</xdr:rowOff>
    </xdr:from>
    <xdr:ext cx="534377" cy="259045"/>
    <xdr:sp macro="" textlink="">
      <xdr:nvSpPr>
        <xdr:cNvPr id="148" name="テキスト ボックス 147"/>
        <xdr:cNvSpPr txBox="1"/>
      </xdr:nvSpPr>
      <xdr:spPr>
        <a:xfrm>
          <a:off x="863111" y="98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108992</xdr:rowOff>
    </xdr:from>
    <xdr:to>
      <xdr:col>24</xdr:col>
      <xdr:colOff>63500</xdr:colOff>
      <xdr:row>78</xdr:row>
      <xdr:rowOff>127355</xdr:rowOff>
    </xdr:to>
    <xdr:cxnSp macro="">
      <xdr:nvCxnSpPr>
        <xdr:cNvPr id="177" name="直線コネクタ 176"/>
        <xdr:cNvCxnSpPr/>
      </xdr:nvCxnSpPr>
      <xdr:spPr>
        <a:xfrm flipV="1">
          <a:off x="3797300" y="13482092"/>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115012</xdr:rowOff>
    </xdr:from>
    <xdr:to>
      <xdr:col>19</xdr:col>
      <xdr:colOff>177800</xdr:colOff>
      <xdr:row>78</xdr:row>
      <xdr:rowOff>127355</xdr:rowOff>
    </xdr:to>
    <xdr:cxnSp macro="">
      <xdr:nvCxnSpPr>
        <xdr:cNvPr id="180" name="直線コネクタ 179"/>
        <xdr:cNvCxnSpPr/>
      </xdr:nvCxnSpPr>
      <xdr:spPr>
        <a:xfrm>
          <a:off x="2908300" y="13488112"/>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115012</xdr:rowOff>
    </xdr:from>
    <xdr:to>
      <xdr:col>15</xdr:col>
      <xdr:colOff>50800</xdr:colOff>
      <xdr:row>78</xdr:row>
      <xdr:rowOff>165036</xdr:rowOff>
    </xdr:to>
    <xdr:cxnSp macro="">
      <xdr:nvCxnSpPr>
        <xdr:cNvPr id="183" name="直線コネクタ 182"/>
        <xdr:cNvCxnSpPr/>
      </xdr:nvCxnSpPr>
      <xdr:spPr>
        <a:xfrm flipV="1">
          <a:off x="2019300" y="13488112"/>
          <a:ext cx="889000" cy="5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165036</xdr:rowOff>
    </xdr:from>
    <xdr:to>
      <xdr:col>10</xdr:col>
      <xdr:colOff>114300</xdr:colOff>
      <xdr:row>79</xdr:row>
      <xdr:rowOff>20638</xdr:rowOff>
    </xdr:to>
    <xdr:cxnSp macro="">
      <xdr:nvCxnSpPr>
        <xdr:cNvPr id="186" name="直線コネクタ 185"/>
        <xdr:cNvCxnSpPr/>
      </xdr:nvCxnSpPr>
      <xdr:spPr>
        <a:xfrm flipV="1">
          <a:off x="1130300" y="13538136"/>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58192</xdr:rowOff>
    </xdr:from>
    <xdr:to>
      <xdr:col>24</xdr:col>
      <xdr:colOff>114300</xdr:colOff>
      <xdr:row>78</xdr:row>
      <xdr:rowOff>159792</xdr:rowOff>
    </xdr:to>
    <xdr:sp macro="" textlink="">
      <xdr:nvSpPr>
        <xdr:cNvPr id="196" name="楕円 195"/>
        <xdr:cNvSpPr/>
      </xdr:nvSpPr>
      <xdr:spPr>
        <a:xfrm>
          <a:off x="4584700" y="134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144569</xdr:rowOff>
    </xdr:from>
    <xdr:ext cx="469744" cy="259045"/>
    <xdr:sp macro="" textlink="">
      <xdr:nvSpPr>
        <xdr:cNvPr id="197" name="維持補修費該当値テキスト"/>
        <xdr:cNvSpPr txBox="1"/>
      </xdr:nvSpPr>
      <xdr:spPr>
        <a:xfrm>
          <a:off x="4686300" y="1334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76555</xdr:rowOff>
    </xdr:from>
    <xdr:to>
      <xdr:col>20</xdr:col>
      <xdr:colOff>38100</xdr:colOff>
      <xdr:row>79</xdr:row>
      <xdr:rowOff>6705</xdr:rowOff>
    </xdr:to>
    <xdr:sp macro="" textlink="">
      <xdr:nvSpPr>
        <xdr:cNvPr id="198" name="楕円 197"/>
        <xdr:cNvSpPr/>
      </xdr:nvSpPr>
      <xdr:spPr>
        <a:xfrm>
          <a:off x="3746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169282</xdr:rowOff>
    </xdr:from>
    <xdr:ext cx="469744" cy="259045"/>
    <xdr:sp macro="" textlink="">
      <xdr:nvSpPr>
        <xdr:cNvPr id="199" name="テキスト ボックス 198"/>
        <xdr:cNvSpPr txBox="1"/>
      </xdr:nvSpPr>
      <xdr:spPr>
        <a:xfrm>
          <a:off x="3562428"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64212</xdr:rowOff>
    </xdr:from>
    <xdr:to>
      <xdr:col>15</xdr:col>
      <xdr:colOff>101600</xdr:colOff>
      <xdr:row>78</xdr:row>
      <xdr:rowOff>165812</xdr:rowOff>
    </xdr:to>
    <xdr:sp macro="" textlink="">
      <xdr:nvSpPr>
        <xdr:cNvPr id="200" name="楕円 199"/>
        <xdr:cNvSpPr/>
      </xdr:nvSpPr>
      <xdr:spPr>
        <a:xfrm>
          <a:off x="2857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156939</xdr:rowOff>
    </xdr:from>
    <xdr:ext cx="469744" cy="259045"/>
    <xdr:sp macro="" textlink="">
      <xdr:nvSpPr>
        <xdr:cNvPr id="201" name="テキスト ボックス 200"/>
        <xdr:cNvSpPr txBox="1"/>
      </xdr:nvSpPr>
      <xdr:spPr>
        <a:xfrm>
          <a:off x="2673428"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114236</xdr:rowOff>
    </xdr:from>
    <xdr:to>
      <xdr:col>10</xdr:col>
      <xdr:colOff>165100</xdr:colOff>
      <xdr:row>79</xdr:row>
      <xdr:rowOff>44386</xdr:rowOff>
    </xdr:to>
    <xdr:sp macro="" textlink="">
      <xdr:nvSpPr>
        <xdr:cNvPr id="202" name="楕円 201"/>
        <xdr:cNvSpPr/>
      </xdr:nvSpPr>
      <xdr:spPr>
        <a:xfrm>
          <a:off x="19685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35513</xdr:rowOff>
    </xdr:from>
    <xdr:ext cx="469744" cy="259045"/>
    <xdr:sp macro="" textlink="">
      <xdr:nvSpPr>
        <xdr:cNvPr id="203" name="テキスト ボックス 202"/>
        <xdr:cNvSpPr txBox="1"/>
      </xdr:nvSpPr>
      <xdr:spPr>
        <a:xfrm>
          <a:off x="1784428" y="135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141288</xdr:rowOff>
    </xdr:from>
    <xdr:to>
      <xdr:col>6</xdr:col>
      <xdr:colOff>38100</xdr:colOff>
      <xdr:row>79</xdr:row>
      <xdr:rowOff>71438</xdr:rowOff>
    </xdr:to>
    <xdr:sp macro="" textlink="">
      <xdr:nvSpPr>
        <xdr:cNvPr id="204" name="楕円 203"/>
        <xdr:cNvSpPr/>
      </xdr:nvSpPr>
      <xdr:spPr>
        <a:xfrm>
          <a:off x="1079500" y="13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62565</xdr:rowOff>
    </xdr:from>
    <xdr:ext cx="378565" cy="259045"/>
    <xdr:sp macro="" textlink="">
      <xdr:nvSpPr>
        <xdr:cNvPr id="205" name="テキスト ボックス 204"/>
        <xdr:cNvSpPr txBox="1"/>
      </xdr:nvSpPr>
      <xdr:spPr>
        <a:xfrm>
          <a:off x="941017" y="13607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117005</xdr:rowOff>
    </xdr:from>
    <xdr:to>
      <xdr:col>24</xdr:col>
      <xdr:colOff>63500</xdr:colOff>
      <xdr:row>96</xdr:row>
      <xdr:rowOff>119838</xdr:rowOff>
    </xdr:to>
    <xdr:cxnSp macro="">
      <xdr:nvCxnSpPr>
        <xdr:cNvPr id="235" name="直線コネクタ 234"/>
        <xdr:cNvCxnSpPr/>
      </xdr:nvCxnSpPr>
      <xdr:spPr>
        <a:xfrm>
          <a:off x="3797300" y="16576205"/>
          <a:ext cx="8382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117005</xdr:rowOff>
    </xdr:from>
    <xdr:to>
      <xdr:col>19</xdr:col>
      <xdr:colOff>177800</xdr:colOff>
      <xdr:row>97</xdr:row>
      <xdr:rowOff>4724</xdr:rowOff>
    </xdr:to>
    <xdr:cxnSp macro="">
      <xdr:nvCxnSpPr>
        <xdr:cNvPr id="238" name="直線コネクタ 237"/>
        <xdr:cNvCxnSpPr/>
      </xdr:nvCxnSpPr>
      <xdr:spPr>
        <a:xfrm flipV="1">
          <a:off x="2908300" y="16576205"/>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167793</xdr:rowOff>
    </xdr:from>
    <xdr:to>
      <xdr:col>15</xdr:col>
      <xdr:colOff>50800</xdr:colOff>
      <xdr:row>97</xdr:row>
      <xdr:rowOff>4724</xdr:rowOff>
    </xdr:to>
    <xdr:cxnSp macro="">
      <xdr:nvCxnSpPr>
        <xdr:cNvPr id="241" name="直線コネクタ 240"/>
        <xdr:cNvCxnSpPr/>
      </xdr:nvCxnSpPr>
      <xdr:spPr>
        <a:xfrm>
          <a:off x="2019300" y="1662699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167793</xdr:rowOff>
    </xdr:from>
    <xdr:to>
      <xdr:col>10</xdr:col>
      <xdr:colOff>114300</xdr:colOff>
      <xdr:row>97</xdr:row>
      <xdr:rowOff>75831</xdr:rowOff>
    </xdr:to>
    <xdr:cxnSp macro="">
      <xdr:nvCxnSpPr>
        <xdr:cNvPr id="244" name="直線コネクタ 243"/>
        <xdr:cNvCxnSpPr/>
      </xdr:nvCxnSpPr>
      <xdr:spPr>
        <a:xfrm flipV="1">
          <a:off x="1130300" y="16626993"/>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69038</xdr:rowOff>
    </xdr:from>
    <xdr:to>
      <xdr:col>24</xdr:col>
      <xdr:colOff>114300</xdr:colOff>
      <xdr:row>96</xdr:row>
      <xdr:rowOff>170638</xdr:rowOff>
    </xdr:to>
    <xdr:sp macro="" textlink="">
      <xdr:nvSpPr>
        <xdr:cNvPr id="254" name="楕円 253"/>
        <xdr:cNvSpPr/>
      </xdr:nvSpPr>
      <xdr:spPr>
        <a:xfrm>
          <a:off x="4584700" y="165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47465</xdr:rowOff>
    </xdr:from>
    <xdr:ext cx="534377" cy="259045"/>
    <xdr:sp macro="" textlink="">
      <xdr:nvSpPr>
        <xdr:cNvPr id="255" name="扶助費該当値テキスト"/>
        <xdr:cNvSpPr txBox="1"/>
      </xdr:nvSpPr>
      <xdr:spPr>
        <a:xfrm>
          <a:off x="4686300" y="165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66205</xdr:rowOff>
    </xdr:from>
    <xdr:to>
      <xdr:col>20</xdr:col>
      <xdr:colOff>38100</xdr:colOff>
      <xdr:row>96</xdr:row>
      <xdr:rowOff>167805</xdr:rowOff>
    </xdr:to>
    <xdr:sp macro="" textlink="">
      <xdr:nvSpPr>
        <xdr:cNvPr id="256" name="楕円 255"/>
        <xdr:cNvSpPr/>
      </xdr:nvSpPr>
      <xdr:spPr>
        <a:xfrm>
          <a:off x="3746500" y="16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158932</xdr:rowOff>
    </xdr:from>
    <xdr:ext cx="534377" cy="259045"/>
    <xdr:sp macro="" textlink="">
      <xdr:nvSpPr>
        <xdr:cNvPr id="257" name="テキスト ボックス 256"/>
        <xdr:cNvSpPr txBox="1"/>
      </xdr:nvSpPr>
      <xdr:spPr>
        <a:xfrm>
          <a:off x="3530111" y="16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125374</xdr:rowOff>
    </xdr:from>
    <xdr:to>
      <xdr:col>15</xdr:col>
      <xdr:colOff>101600</xdr:colOff>
      <xdr:row>97</xdr:row>
      <xdr:rowOff>55524</xdr:rowOff>
    </xdr:to>
    <xdr:sp macro="" textlink="">
      <xdr:nvSpPr>
        <xdr:cNvPr id="258" name="楕円 257"/>
        <xdr:cNvSpPr/>
      </xdr:nvSpPr>
      <xdr:spPr>
        <a:xfrm>
          <a:off x="2857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46651</xdr:rowOff>
    </xdr:from>
    <xdr:ext cx="534377" cy="259045"/>
    <xdr:sp macro="" textlink="">
      <xdr:nvSpPr>
        <xdr:cNvPr id="259" name="テキスト ボックス 258"/>
        <xdr:cNvSpPr txBox="1"/>
      </xdr:nvSpPr>
      <xdr:spPr>
        <a:xfrm>
          <a:off x="2641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116993</xdr:rowOff>
    </xdr:from>
    <xdr:to>
      <xdr:col>10</xdr:col>
      <xdr:colOff>165100</xdr:colOff>
      <xdr:row>97</xdr:row>
      <xdr:rowOff>47143</xdr:rowOff>
    </xdr:to>
    <xdr:sp macro="" textlink="">
      <xdr:nvSpPr>
        <xdr:cNvPr id="260" name="楕円 259"/>
        <xdr:cNvSpPr/>
      </xdr:nvSpPr>
      <xdr:spPr>
        <a:xfrm>
          <a:off x="1968500" y="165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38270</xdr:rowOff>
    </xdr:from>
    <xdr:ext cx="534377" cy="259045"/>
    <xdr:sp macro="" textlink="">
      <xdr:nvSpPr>
        <xdr:cNvPr id="261" name="テキスト ボックス 260"/>
        <xdr:cNvSpPr txBox="1"/>
      </xdr:nvSpPr>
      <xdr:spPr>
        <a:xfrm>
          <a:off x="1752111" y="166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25031</xdr:rowOff>
    </xdr:from>
    <xdr:to>
      <xdr:col>6</xdr:col>
      <xdr:colOff>38100</xdr:colOff>
      <xdr:row>97</xdr:row>
      <xdr:rowOff>126631</xdr:rowOff>
    </xdr:to>
    <xdr:sp macro="" textlink="">
      <xdr:nvSpPr>
        <xdr:cNvPr id="262" name="楕円 261"/>
        <xdr:cNvSpPr/>
      </xdr:nvSpPr>
      <xdr:spPr>
        <a:xfrm>
          <a:off x="1079500" y="16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117758</xdr:rowOff>
    </xdr:from>
    <xdr:ext cx="534377" cy="259045"/>
    <xdr:sp macro="" textlink="">
      <xdr:nvSpPr>
        <xdr:cNvPr id="263" name="テキスト ボックス 262"/>
        <xdr:cNvSpPr txBox="1"/>
      </xdr:nvSpPr>
      <xdr:spPr>
        <a:xfrm>
          <a:off x="863111" y="167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129834</xdr:rowOff>
    </xdr:from>
    <xdr:to>
      <xdr:col>55</xdr:col>
      <xdr:colOff>0</xdr:colOff>
      <xdr:row>37</xdr:row>
      <xdr:rowOff>135674</xdr:rowOff>
    </xdr:to>
    <xdr:cxnSp macro="">
      <xdr:nvCxnSpPr>
        <xdr:cNvPr id="290" name="直線コネクタ 289"/>
        <xdr:cNvCxnSpPr/>
      </xdr:nvCxnSpPr>
      <xdr:spPr>
        <a:xfrm flipV="1">
          <a:off x="9639300" y="6473484"/>
          <a:ext cx="8382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108016</xdr:rowOff>
    </xdr:from>
    <xdr:to>
      <xdr:col>50</xdr:col>
      <xdr:colOff>114300</xdr:colOff>
      <xdr:row>37</xdr:row>
      <xdr:rowOff>135674</xdr:rowOff>
    </xdr:to>
    <xdr:cxnSp macro="">
      <xdr:nvCxnSpPr>
        <xdr:cNvPr id="293" name="直線コネクタ 292"/>
        <xdr:cNvCxnSpPr/>
      </xdr:nvCxnSpPr>
      <xdr:spPr>
        <a:xfrm>
          <a:off x="8750300" y="6451666"/>
          <a:ext cx="889000" cy="2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108016</xdr:rowOff>
    </xdr:from>
    <xdr:to>
      <xdr:col>45</xdr:col>
      <xdr:colOff>177800</xdr:colOff>
      <xdr:row>37</xdr:row>
      <xdr:rowOff>158251</xdr:rowOff>
    </xdr:to>
    <xdr:cxnSp macro="">
      <xdr:nvCxnSpPr>
        <xdr:cNvPr id="296" name="直線コネクタ 295"/>
        <xdr:cNvCxnSpPr/>
      </xdr:nvCxnSpPr>
      <xdr:spPr>
        <a:xfrm flipV="1">
          <a:off x="7861300" y="6451666"/>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158251</xdr:rowOff>
    </xdr:from>
    <xdr:to>
      <xdr:col>41</xdr:col>
      <xdr:colOff>50800</xdr:colOff>
      <xdr:row>38</xdr:row>
      <xdr:rowOff>2856</xdr:rowOff>
    </xdr:to>
    <xdr:cxnSp macro="">
      <xdr:nvCxnSpPr>
        <xdr:cNvPr id="299" name="直線コネクタ 298"/>
        <xdr:cNvCxnSpPr/>
      </xdr:nvCxnSpPr>
      <xdr:spPr>
        <a:xfrm flipV="1">
          <a:off x="6972300" y="6501901"/>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79034</xdr:rowOff>
    </xdr:from>
    <xdr:to>
      <xdr:col>55</xdr:col>
      <xdr:colOff>50800</xdr:colOff>
      <xdr:row>38</xdr:row>
      <xdr:rowOff>9184</xdr:rowOff>
    </xdr:to>
    <xdr:sp macro="" textlink="">
      <xdr:nvSpPr>
        <xdr:cNvPr id="309" name="楕円 308"/>
        <xdr:cNvSpPr/>
      </xdr:nvSpPr>
      <xdr:spPr>
        <a:xfrm>
          <a:off x="10426700" y="64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165411</xdr:rowOff>
    </xdr:from>
    <xdr:ext cx="534377" cy="259045"/>
    <xdr:sp macro="" textlink="">
      <xdr:nvSpPr>
        <xdr:cNvPr id="310" name="補助費等該当値テキスト"/>
        <xdr:cNvSpPr txBox="1"/>
      </xdr:nvSpPr>
      <xdr:spPr>
        <a:xfrm>
          <a:off x="10528300" y="63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84874</xdr:rowOff>
    </xdr:from>
    <xdr:to>
      <xdr:col>50</xdr:col>
      <xdr:colOff>165100</xdr:colOff>
      <xdr:row>38</xdr:row>
      <xdr:rowOff>15024</xdr:rowOff>
    </xdr:to>
    <xdr:sp macro="" textlink="">
      <xdr:nvSpPr>
        <xdr:cNvPr id="311" name="楕円 310"/>
        <xdr:cNvSpPr/>
      </xdr:nvSpPr>
      <xdr:spPr>
        <a:xfrm>
          <a:off x="9588500" y="64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6152</xdr:rowOff>
    </xdr:from>
    <xdr:ext cx="534377" cy="259045"/>
    <xdr:sp macro="" textlink="">
      <xdr:nvSpPr>
        <xdr:cNvPr id="312" name="テキスト ボックス 311"/>
        <xdr:cNvSpPr txBox="1"/>
      </xdr:nvSpPr>
      <xdr:spPr>
        <a:xfrm>
          <a:off x="9372111" y="65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57216</xdr:rowOff>
    </xdr:from>
    <xdr:to>
      <xdr:col>46</xdr:col>
      <xdr:colOff>38100</xdr:colOff>
      <xdr:row>37</xdr:row>
      <xdr:rowOff>158816</xdr:rowOff>
    </xdr:to>
    <xdr:sp macro="" textlink="">
      <xdr:nvSpPr>
        <xdr:cNvPr id="313" name="楕円 312"/>
        <xdr:cNvSpPr/>
      </xdr:nvSpPr>
      <xdr:spPr>
        <a:xfrm>
          <a:off x="8699500" y="64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149943</xdr:rowOff>
    </xdr:from>
    <xdr:ext cx="534377" cy="259045"/>
    <xdr:sp macro="" textlink="">
      <xdr:nvSpPr>
        <xdr:cNvPr id="314" name="テキスト ボックス 313"/>
        <xdr:cNvSpPr txBox="1"/>
      </xdr:nvSpPr>
      <xdr:spPr>
        <a:xfrm>
          <a:off x="8483111" y="64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107451</xdr:rowOff>
    </xdr:from>
    <xdr:to>
      <xdr:col>41</xdr:col>
      <xdr:colOff>101600</xdr:colOff>
      <xdr:row>38</xdr:row>
      <xdr:rowOff>37601</xdr:rowOff>
    </xdr:to>
    <xdr:sp macro="" textlink="">
      <xdr:nvSpPr>
        <xdr:cNvPr id="315" name="楕円 314"/>
        <xdr:cNvSpPr/>
      </xdr:nvSpPr>
      <xdr:spPr>
        <a:xfrm>
          <a:off x="7810500" y="645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28728</xdr:rowOff>
    </xdr:from>
    <xdr:ext cx="534377" cy="259045"/>
    <xdr:sp macro="" textlink="">
      <xdr:nvSpPr>
        <xdr:cNvPr id="316" name="テキスト ボックス 315"/>
        <xdr:cNvSpPr txBox="1"/>
      </xdr:nvSpPr>
      <xdr:spPr>
        <a:xfrm>
          <a:off x="7594111" y="65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123506</xdr:rowOff>
    </xdr:from>
    <xdr:to>
      <xdr:col>36</xdr:col>
      <xdr:colOff>165100</xdr:colOff>
      <xdr:row>38</xdr:row>
      <xdr:rowOff>53656</xdr:rowOff>
    </xdr:to>
    <xdr:sp macro="" textlink="">
      <xdr:nvSpPr>
        <xdr:cNvPr id="317" name="楕円 316"/>
        <xdr:cNvSpPr/>
      </xdr:nvSpPr>
      <xdr:spPr>
        <a:xfrm>
          <a:off x="6921500" y="64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44783</xdr:rowOff>
    </xdr:from>
    <xdr:ext cx="534377" cy="259045"/>
    <xdr:sp macro="" textlink="">
      <xdr:nvSpPr>
        <xdr:cNvPr id="318" name="テキスト ボックス 317"/>
        <xdr:cNvSpPr txBox="1"/>
      </xdr:nvSpPr>
      <xdr:spPr>
        <a:xfrm>
          <a:off x="6705111" y="65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39560</xdr:rowOff>
    </xdr:from>
    <xdr:to>
      <xdr:col>55</xdr:col>
      <xdr:colOff>0</xdr:colOff>
      <xdr:row>58</xdr:row>
      <xdr:rowOff>111550</xdr:rowOff>
    </xdr:to>
    <xdr:cxnSp macro="">
      <xdr:nvCxnSpPr>
        <xdr:cNvPr id="349" name="直線コネクタ 348"/>
        <xdr:cNvCxnSpPr/>
      </xdr:nvCxnSpPr>
      <xdr:spPr>
        <a:xfrm flipV="1">
          <a:off x="9639300" y="9983660"/>
          <a:ext cx="8382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111550</xdr:rowOff>
    </xdr:from>
    <xdr:to>
      <xdr:col>50</xdr:col>
      <xdr:colOff>114300</xdr:colOff>
      <xdr:row>58</xdr:row>
      <xdr:rowOff>136416</xdr:rowOff>
    </xdr:to>
    <xdr:cxnSp macro="">
      <xdr:nvCxnSpPr>
        <xdr:cNvPr id="352" name="直線コネクタ 351"/>
        <xdr:cNvCxnSpPr/>
      </xdr:nvCxnSpPr>
      <xdr:spPr>
        <a:xfrm flipV="1">
          <a:off x="8750300" y="10055650"/>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128622</xdr:rowOff>
    </xdr:from>
    <xdr:to>
      <xdr:col>45</xdr:col>
      <xdr:colOff>177800</xdr:colOff>
      <xdr:row>58</xdr:row>
      <xdr:rowOff>136416</xdr:rowOff>
    </xdr:to>
    <xdr:cxnSp macro="">
      <xdr:nvCxnSpPr>
        <xdr:cNvPr id="355" name="直線コネクタ 354"/>
        <xdr:cNvCxnSpPr/>
      </xdr:nvCxnSpPr>
      <xdr:spPr>
        <a:xfrm>
          <a:off x="7861300" y="10072722"/>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77965</xdr:rowOff>
    </xdr:from>
    <xdr:to>
      <xdr:col>41</xdr:col>
      <xdr:colOff>50800</xdr:colOff>
      <xdr:row>58</xdr:row>
      <xdr:rowOff>128622</xdr:rowOff>
    </xdr:to>
    <xdr:cxnSp macro="">
      <xdr:nvCxnSpPr>
        <xdr:cNvPr id="358" name="直線コネクタ 357"/>
        <xdr:cNvCxnSpPr/>
      </xdr:nvCxnSpPr>
      <xdr:spPr>
        <a:xfrm>
          <a:off x="6972300" y="10022065"/>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160210</xdr:rowOff>
    </xdr:from>
    <xdr:to>
      <xdr:col>55</xdr:col>
      <xdr:colOff>50800</xdr:colOff>
      <xdr:row>58</xdr:row>
      <xdr:rowOff>90360</xdr:rowOff>
    </xdr:to>
    <xdr:sp macro="" textlink="">
      <xdr:nvSpPr>
        <xdr:cNvPr id="368" name="楕円 367"/>
        <xdr:cNvSpPr/>
      </xdr:nvSpPr>
      <xdr:spPr>
        <a:xfrm>
          <a:off x="10426700" y="99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11637</xdr:rowOff>
    </xdr:from>
    <xdr:ext cx="599010" cy="259045"/>
    <xdr:sp macro="" textlink="">
      <xdr:nvSpPr>
        <xdr:cNvPr id="369" name="普通建設事業費該当値テキスト"/>
        <xdr:cNvSpPr txBox="1"/>
      </xdr:nvSpPr>
      <xdr:spPr>
        <a:xfrm>
          <a:off x="10528300" y="978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60750</xdr:rowOff>
    </xdr:from>
    <xdr:to>
      <xdr:col>50</xdr:col>
      <xdr:colOff>165100</xdr:colOff>
      <xdr:row>58</xdr:row>
      <xdr:rowOff>162350</xdr:rowOff>
    </xdr:to>
    <xdr:sp macro="" textlink="">
      <xdr:nvSpPr>
        <xdr:cNvPr id="370" name="楕円 369"/>
        <xdr:cNvSpPr/>
      </xdr:nvSpPr>
      <xdr:spPr>
        <a:xfrm>
          <a:off x="9588500" y="100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153477</xdr:rowOff>
    </xdr:from>
    <xdr:ext cx="534377" cy="259045"/>
    <xdr:sp macro="" textlink="">
      <xdr:nvSpPr>
        <xdr:cNvPr id="371" name="テキスト ボックス 370"/>
        <xdr:cNvSpPr txBox="1"/>
      </xdr:nvSpPr>
      <xdr:spPr>
        <a:xfrm>
          <a:off x="9372111" y="100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85616</xdr:rowOff>
    </xdr:from>
    <xdr:to>
      <xdr:col>46</xdr:col>
      <xdr:colOff>38100</xdr:colOff>
      <xdr:row>59</xdr:row>
      <xdr:rowOff>15766</xdr:rowOff>
    </xdr:to>
    <xdr:sp macro="" textlink="">
      <xdr:nvSpPr>
        <xdr:cNvPr id="372" name="楕円 371"/>
        <xdr:cNvSpPr/>
      </xdr:nvSpPr>
      <xdr:spPr>
        <a:xfrm>
          <a:off x="8699500" y="100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6893</xdr:rowOff>
    </xdr:from>
    <xdr:ext cx="534377" cy="259045"/>
    <xdr:sp macro="" textlink="">
      <xdr:nvSpPr>
        <xdr:cNvPr id="373" name="テキスト ボックス 372"/>
        <xdr:cNvSpPr txBox="1"/>
      </xdr:nvSpPr>
      <xdr:spPr>
        <a:xfrm>
          <a:off x="8483111" y="101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77822</xdr:rowOff>
    </xdr:from>
    <xdr:to>
      <xdr:col>41</xdr:col>
      <xdr:colOff>101600</xdr:colOff>
      <xdr:row>59</xdr:row>
      <xdr:rowOff>7972</xdr:rowOff>
    </xdr:to>
    <xdr:sp macro="" textlink="">
      <xdr:nvSpPr>
        <xdr:cNvPr id="374" name="楕円 373"/>
        <xdr:cNvSpPr/>
      </xdr:nvSpPr>
      <xdr:spPr>
        <a:xfrm>
          <a:off x="7810500" y="100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170549</xdr:rowOff>
    </xdr:from>
    <xdr:ext cx="534377" cy="259045"/>
    <xdr:sp macro="" textlink="">
      <xdr:nvSpPr>
        <xdr:cNvPr id="375" name="テキスト ボックス 374"/>
        <xdr:cNvSpPr txBox="1"/>
      </xdr:nvSpPr>
      <xdr:spPr>
        <a:xfrm>
          <a:off x="7594111" y="101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27165</xdr:rowOff>
    </xdr:from>
    <xdr:to>
      <xdr:col>36</xdr:col>
      <xdr:colOff>165100</xdr:colOff>
      <xdr:row>58</xdr:row>
      <xdr:rowOff>128765</xdr:rowOff>
    </xdr:to>
    <xdr:sp macro="" textlink="">
      <xdr:nvSpPr>
        <xdr:cNvPr id="376" name="楕円 375"/>
        <xdr:cNvSpPr/>
      </xdr:nvSpPr>
      <xdr:spPr>
        <a:xfrm>
          <a:off x="6921500" y="99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119892</xdr:rowOff>
    </xdr:from>
    <xdr:ext cx="599010" cy="259045"/>
    <xdr:sp macro="" textlink="">
      <xdr:nvSpPr>
        <xdr:cNvPr id="377" name="テキスト ボックス 376"/>
        <xdr:cNvSpPr txBox="1"/>
      </xdr:nvSpPr>
      <xdr:spPr>
        <a:xfrm>
          <a:off x="6672795" y="1006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115339</xdr:rowOff>
    </xdr:from>
    <xdr:to>
      <xdr:col>55</xdr:col>
      <xdr:colOff>0</xdr:colOff>
      <xdr:row>77</xdr:row>
      <xdr:rowOff>167008</xdr:rowOff>
    </xdr:to>
    <xdr:cxnSp macro="">
      <xdr:nvCxnSpPr>
        <xdr:cNvPr id="404" name="直線コネクタ 403"/>
        <xdr:cNvCxnSpPr/>
      </xdr:nvCxnSpPr>
      <xdr:spPr>
        <a:xfrm flipV="1">
          <a:off x="9639300" y="13316989"/>
          <a:ext cx="838200" cy="5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167008</xdr:rowOff>
    </xdr:from>
    <xdr:to>
      <xdr:col>50</xdr:col>
      <xdr:colOff>114300</xdr:colOff>
      <xdr:row>78</xdr:row>
      <xdr:rowOff>36148</xdr:rowOff>
    </xdr:to>
    <xdr:cxnSp macro="">
      <xdr:nvCxnSpPr>
        <xdr:cNvPr id="407" name="直線コネクタ 406"/>
        <xdr:cNvCxnSpPr/>
      </xdr:nvCxnSpPr>
      <xdr:spPr>
        <a:xfrm flipV="1">
          <a:off x="8750300" y="13368658"/>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36148</xdr:rowOff>
    </xdr:from>
    <xdr:to>
      <xdr:col>45</xdr:col>
      <xdr:colOff>177800</xdr:colOff>
      <xdr:row>78</xdr:row>
      <xdr:rowOff>39607</xdr:rowOff>
    </xdr:to>
    <xdr:cxnSp macro="">
      <xdr:nvCxnSpPr>
        <xdr:cNvPr id="410" name="直線コネクタ 409"/>
        <xdr:cNvCxnSpPr/>
      </xdr:nvCxnSpPr>
      <xdr:spPr>
        <a:xfrm flipV="1">
          <a:off x="7861300" y="13409248"/>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64539</xdr:rowOff>
    </xdr:from>
    <xdr:to>
      <xdr:col>55</xdr:col>
      <xdr:colOff>50800</xdr:colOff>
      <xdr:row>77</xdr:row>
      <xdr:rowOff>166139</xdr:rowOff>
    </xdr:to>
    <xdr:sp macro="" textlink="">
      <xdr:nvSpPr>
        <xdr:cNvPr id="420" name="楕円 419"/>
        <xdr:cNvSpPr/>
      </xdr:nvSpPr>
      <xdr:spPr>
        <a:xfrm>
          <a:off x="10426700" y="132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87416</xdr:rowOff>
    </xdr:from>
    <xdr:ext cx="534377" cy="259045"/>
    <xdr:sp macro="" textlink="">
      <xdr:nvSpPr>
        <xdr:cNvPr id="421" name="普通建設事業費 （ うち新規整備　）該当値テキスト"/>
        <xdr:cNvSpPr txBox="1"/>
      </xdr:nvSpPr>
      <xdr:spPr>
        <a:xfrm>
          <a:off x="10528300" y="131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116208</xdr:rowOff>
    </xdr:from>
    <xdr:to>
      <xdr:col>50</xdr:col>
      <xdr:colOff>165100</xdr:colOff>
      <xdr:row>78</xdr:row>
      <xdr:rowOff>46358</xdr:rowOff>
    </xdr:to>
    <xdr:sp macro="" textlink="">
      <xdr:nvSpPr>
        <xdr:cNvPr id="422" name="楕円 421"/>
        <xdr:cNvSpPr/>
      </xdr:nvSpPr>
      <xdr:spPr>
        <a:xfrm>
          <a:off x="9588500" y="1331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62885</xdr:rowOff>
    </xdr:from>
    <xdr:ext cx="534377" cy="259045"/>
    <xdr:sp macro="" textlink="">
      <xdr:nvSpPr>
        <xdr:cNvPr id="423" name="テキスト ボックス 422"/>
        <xdr:cNvSpPr txBox="1"/>
      </xdr:nvSpPr>
      <xdr:spPr>
        <a:xfrm>
          <a:off x="9372111" y="1309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156798</xdr:rowOff>
    </xdr:from>
    <xdr:to>
      <xdr:col>46</xdr:col>
      <xdr:colOff>38100</xdr:colOff>
      <xdr:row>78</xdr:row>
      <xdr:rowOff>86948</xdr:rowOff>
    </xdr:to>
    <xdr:sp macro="" textlink="">
      <xdr:nvSpPr>
        <xdr:cNvPr id="424" name="楕円 423"/>
        <xdr:cNvSpPr/>
      </xdr:nvSpPr>
      <xdr:spPr>
        <a:xfrm>
          <a:off x="8699500" y="133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103475</xdr:rowOff>
    </xdr:from>
    <xdr:ext cx="534377" cy="259045"/>
    <xdr:sp macro="" textlink="">
      <xdr:nvSpPr>
        <xdr:cNvPr id="425" name="テキスト ボックス 424"/>
        <xdr:cNvSpPr txBox="1"/>
      </xdr:nvSpPr>
      <xdr:spPr>
        <a:xfrm>
          <a:off x="8483111" y="1313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160257</xdr:rowOff>
    </xdr:from>
    <xdr:to>
      <xdr:col>41</xdr:col>
      <xdr:colOff>101600</xdr:colOff>
      <xdr:row>78</xdr:row>
      <xdr:rowOff>90407</xdr:rowOff>
    </xdr:to>
    <xdr:sp macro="" textlink="">
      <xdr:nvSpPr>
        <xdr:cNvPr id="426" name="楕円 425"/>
        <xdr:cNvSpPr/>
      </xdr:nvSpPr>
      <xdr:spPr>
        <a:xfrm>
          <a:off x="7810500" y="133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81534</xdr:rowOff>
    </xdr:from>
    <xdr:ext cx="534377" cy="259045"/>
    <xdr:sp macro="" textlink="">
      <xdr:nvSpPr>
        <xdr:cNvPr id="427" name="テキスト ボックス 426"/>
        <xdr:cNvSpPr txBox="1"/>
      </xdr:nvSpPr>
      <xdr:spPr>
        <a:xfrm>
          <a:off x="7594111" y="134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56803</xdr:rowOff>
    </xdr:from>
    <xdr:to>
      <xdr:col>55</xdr:col>
      <xdr:colOff>0</xdr:colOff>
      <xdr:row>98</xdr:row>
      <xdr:rowOff>79053</xdr:rowOff>
    </xdr:to>
    <xdr:cxnSp macro="">
      <xdr:nvCxnSpPr>
        <xdr:cNvPr id="456" name="直線コネクタ 455"/>
        <xdr:cNvCxnSpPr/>
      </xdr:nvCxnSpPr>
      <xdr:spPr>
        <a:xfrm flipV="1">
          <a:off x="9639300" y="16858903"/>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24082</xdr:rowOff>
    </xdr:from>
    <xdr:to>
      <xdr:col>50</xdr:col>
      <xdr:colOff>114300</xdr:colOff>
      <xdr:row>98</xdr:row>
      <xdr:rowOff>79053</xdr:rowOff>
    </xdr:to>
    <xdr:cxnSp macro="">
      <xdr:nvCxnSpPr>
        <xdr:cNvPr id="459" name="直線コネクタ 458"/>
        <xdr:cNvCxnSpPr/>
      </xdr:nvCxnSpPr>
      <xdr:spPr>
        <a:xfrm>
          <a:off x="8750300" y="16826182"/>
          <a:ext cx="889000" cy="5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2259</xdr:rowOff>
    </xdr:from>
    <xdr:to>
      <xdr:col>45</xdr:col>
      <xdr:colOff>177800</xdr:colOff>
      <xdr:row>98</xdr:row>
      <xdr:rowOff>24082</xdr:rowOff>
    </xdr:to>
    <xdr:cxnSp macro="">
      <xdr:nvCxnSpPr>
        <xdr:cNvPr id="462" name="直線コネクタ 461"/>
        <xdr:cNvCxnSpPr/>
      </xdr:nvCxnSpPr>
      <xdr:spPr>
        <a:xfrm>
          <a:off x="7861300" y="16804359"/>
          <a:ext cx="889000" cy="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6003</xdr:rowOff>
    </xdr:from>
    <xdr:to>
      <xdr:col>55</xdr:col>
      <xdr:colOff>50800</xdr:colOff>
      <xdr:row>98</xdr:row>
      <xdr:rowOff>107603</xdr:rowOff>
    </xdr:to>
    <xdr:sp macro="" textlink="">
      <xdr:nvSpPr>
        <xdr:cNvPr id="472" name="楕円 471"/>
        <xdr:cNvSpPr/>
      </xdr:nvSpPr>
      <xdr:spPr>
        <a:xfrm>
          <a:off x="10426700" y="168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155880</xdr:rowOff>
    </xdr:from>
    <xdr:ext cx="534377" cy="259045"/>
    <xdr:sp macro="" textlink="">
      <xdr:nvSpPr>
        <xdr:cNvPr id="473" name="普通建設事業費 （ うち更新整備　）該当値テキスト"/>
        <xdr:cNvSpPr txBox="1"/>
      </xdr:nvSpPr>
      <xdr:spPr>
        <a:xfrm>
          <a:off x="10528300" y="167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28253</xdr:rowOff>
    </xdr:from>
    <xdr:to>
      <xdr:col>50</xdr:col>
      <xdr:colOff>165100</xdr:colOff>
      <xdr:row>98</xdr:row>
      <xdr:rowOff>129853</xdr:rowOff>
    </xdr:to>
    <xdr:sp macro="" textlink="">
      <xdr:nvSpPr>
        <xdr:cNvPr id="474" name="楕円 473"/>
        <xdr:cNvSpPr/>
      </xdr:nvSpPr>
      <xdr:spPr>
        <a:xfrm>
          <a:off x="9588500" y="168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120980</xdr:rowOff>
    </xdr:from>
    <xdr:ext cx="534377" cy="259045"/>
    <xdr:sp macro="" textlink="">
      <xdr:nvSpPr>
        <xdr:cNvPr id="475" name="テキスト ボックス 474"/>
        <xdr:cNvSpPr txBox="1"/>
      </xdr:nvSpPr>
      <xdr:spPr>
        <a:xfrm>
          <a:off x="9372111" y="169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144732</xdr:rowOff>
    </xdr:from>
    <xdr:to>
      <xdr:col>46</xdr:col>
      <xdr:colOff>38100</xdr:colOff>
      <xdr:row>98</xdr:row>
      <xdr:rowOff>74882</xdr:rowOff>
    </xdr:to>
    <xdr:sp macro="" textlink="">
      <xdr:nvSpPr>
        <xdr:cNvPr id="476" name="楕円 475"/>
        <xdr:cNvSpPr/>
      </xdr:nvSpPr>
      <xdr:spPr>
        <a:xfrm>
          <a:off x="8699500" y="167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66009</xdr:rowOff>
    </xdr:from>
    <xdr:ext cx="534377" cy="259045"/>
    <xdr:sp macro="" textlink="">
      <xdr:nvSpPr>
        <xdr:cNvPr id="477" name="テキスト ボックス 476"/>
        <xdr:cNvSpPr txBox="1"/>
      </xdr:nvSpPr>
      <xdr:spPr>
        <a:xfrm>
          <a:off x="8483111" y="1686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122909</xdr:rowOff>
    </xdr:from>
    <xdr:to>
      <xdr:col>41</xdr:col>
      <xdr:colOff>101600</xdr:colOff>
      <xdr:row>98</xdr:row>
      <xdr:rowOff>53059</xdr:rowOff>
    </xdr:to>
    <xdr:sp macro="" textlink="">
      <xdr:nvSpPr>
        <xdr:cNvPr id="478" name="楕円 477"/>
        <xdr:cNvSpPr/>
      </xdr:nvSpPr>
      <xdr:spPr>
        <a:xfrm>
          <a:off x="7810500" y="167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44186</xdr:rowOff>
    </xdr:from>
    <xdr:ext cx="534377" cy="259045"/>
    <xdr:sp macro="" textlink="">
      <xdr:nvSpPr>
        <xdr:cNvPr id="479" name="テキスト ボックス 478"/>
        <xdr:cNvSpPr txBox="1"/>
      </xdr:nvSpPr>
      <xdr:spPr>
        <a:xfrm>
          <a:off x="7594111" y="1684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34005</xdr:rowOff>
    </xdr:from>
    <xdr:to>
      <xdr:col>85</xdr:col>
      <xdr:colOff>127000</xdr:colOff>
      <xdr:row>39</xdr:row>
      <xdr:rowOff>64883</xdr:rowOff>
    </xdr:to>
    <xdr:cxnSp macro="">
      <xdr:nvCxnSpPr>
        <xdr:cNvPr id="510" name="直線コネクタ 509"/>
        <xdr:cNvCxnSpPr/>
      </xdr:nvCxnSpPr>
      <xdr:spPr>
        <a:xfrm>
          <a:off x="15481300" y="6720555"/>
          <a:ext cx="8382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16831</xdr:rowOff>
    </xdr:from>
    <xdr:to>
      <xdr:col>81</xdr:col>
      <xdr:colOff>50800</xdr:colOff>
      <xdr:row>39</xdr:row>
      <xdr:rowOff>34005</xdr:rowOff>
    </xdr:to>
    <xdr:cxnSp macro="">
      <xdr:nvCxnSpPr>
        <xdr:cNvPr id="513" name="直線コネクタ 512"/>
        <xdr:cNvCxnSpPr/>
      </xdr:nvCxnSpPr>
      <xdr:spPr>
        <a:xfrm>
          <a:off x="14592300" y="6703381"/>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108828</xdr:rowOff>
    </xdr:from>
    <xdr:ext cx="469744" cy="259045"/>
    <xdr:sp macro="" textlink="">
      <xdr:nvSpPr>
        <xdr:cNvPr id="515" name="テキスト ボックス 514"/>
        <xdr:cNvSpPr txBox="1"/>
      </xdr:nvSpPr>
      <xdr:spPr>
        <a:xfrm>
          <a:off x="15246428" y="67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16831</xdr:rowOff>
    </xdr:from>
    <xdr:to>
      <xdr:col>76</xdr:col>
      <xdr:colOff>114300</xdr:colOff>
      <xdr:row>39</xdr:row>
      <xdr:rowOff>55415</xdr:rowOff>
    </xdr:to>
    <xdr:cxnSp macro="">
      <xdr:nvCxnSpPr>
        <xdr:cNvPr id="516" name="直線コネクタ 515"/>
        <xdr:cNvCxnSpPr/>
      </xdr:nvCxnSpPr>
      <xdr:spPr>
        <a:xfrm flipV="1">
          <a:off x="13703300" y="6703381"/>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18" name="テキスト ボックス 517"/>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89343</xdr:rowOff>
    </xdr:from>
    <xdr:to>
      <xdr:col>71</xdr:col>
      <xdr:colOff>177800</xdr:colOff>
      <xdr:row>39</xdr:row>
      <xdr:rowOff>55415</xdr:rowOff>
    </xdr:to>
    <xdr:cxnSp macro="">
      <xdr:nvCxnSpPr>
        <xdr:cNvPr id="519" name="直線コネクタ 518"/>
        <xdr:cNvCxnSpPr/>
      </xdr:nvCxnSpPr>
      <xdr:spPr>
        <a:xfrm>
          <a:off x="12814300" y="6604443"/>
          <a:ext cx="889000" cy="1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21" name="テキスト ボックス 520"/>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23" name="テキスト ボックス 522"/>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14083</xdr:rowOff>
    </xdr:from>
    <xdr:to>
      <xdr:col>85</xdr:col>
      <xdr:colOff>177800</xdr:colOff>
      <xdr:row>39</xdr:row>
      <xdr:rowOff>115683</xdr:rowOff>
    </xdr:to>
    <xdr:sp macro="" textlink="">
      <xdr:nvSpPr>
        <xdr:cNvPr id="529" name="楕円 528"/>
        <xdr:cNvSpPr/>
      </xdr:nvSpPr>
      <xdr:spPr>
        <a:xfrm>
          <a:off x="16268700" y="67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534377" cy="259045"/>
    <xdr:sp macro="" textlink="">
      <xdr:nvSpPr>
        <xdr:cNvPr id="530" name="災害復旧事業費該当値テキスト"/>
        <xdr:cNvSpPr txBox="1"/>
      </xdr:nvSpPr>
      <xdr:spPr>
        <a:xfrm>
          <a:off x="16370300" y="66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154655</xdr:rowOff>
    </xdr:from>
    <xdr:to>
      <xdr:col>81</xdr:col>
      <xdr:colOff>101600</xdr:colOff>
      <xdr:row>39</xdr:row>
      <xdr:rowOff>84805</xdr:rowOff>
    </xdr:to>
    <xdr:sp macro="" textlink="">
      <xdr:nvSpPr>
        <xdr:cNvPr id="531" name="楕円 530"/>
        <xdr:cNvSpPr/>
      </xdr:nvSpPr>
      <xdr:spPr>
        <a:xfrm>
          <a:off x="15430500" y="6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101332</xdr:rowOff>
    </xdr:from>
    <xdr:ext cx="534377" cy="259045"/>
    <xdr:sp macro="" textlink="">
      <xdr:nvSpPr>
        <xdr:cNvPr id="532" name="テキスト ボックス 531"/>
        <xdr:cNvSpPr txBox="1"/>
      </xdr:nvSpPr>
      <xdr:spPr>
        <a:xfrm>
          <a:off x="15214111" y="64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137481</xdr:rowOff>
    </xdr:from>
    <xdr:to>
      <xdr:col>76</xdr:col>
      <xdr:colOff>165100</xdr:colOff>
      <xdr:row>39</xdr:row>
      <xdr:rowOff>67631</xdr:rowOff>
    </xdr:to>
    <xdr:sp macro="" textlink="">
      <xdr:nvSpPr>
        <xdr:cNvPr id="533" name="楕円 532"/>
        <xdr:cNvSpPr/>
      </xdr:nvSpPr>
      <xdr:spPr>
        <a:xfrm>
          <a:off x="14541500" y="66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84158</xdr:rowOff>
    </xdr:from>
    <xdr:ext cx="534377" cy="259045"/>
    <xdr:sp macro="" textlink="">
      <xdr:nvSpPr>
        <xdr:cNvPr id="534" name="テキスト ボックス 533"/>
        <xdr:cNvSpPr txBox="1"/>
      </xdr:nvSpPr>
      <xdr:spPr>
        <a:xfrm>
          <a:off x="14325111" y="64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4615</xdr:rowOff>
    </xdr:from>
    <xdr:to>
      <xdr:col>72</xdr:col>
      <xdr:colOff>38100</xdr:colOff>
      <xdr:row>39</xdr:row>
      <xdr:rowOff>106215</xdr:rowOff>
    </xdr:to>
    <xdr:sp macro="" textlink="">
      <xdr:nvSpPr>
        <xdr:cNvPr id="535" name="楕円 534"/>
        <xdr:cNvSpPr/>
      </xdr:nvSpPr>
      <xdr:spPr>
        <a:xfrm>
          <a:off x="13652500" y="66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97342</xdr:rowOff>
    </xdr:from>
    <xdr:ext cx="534377" cy="259045"/>
    <xdr:sp macro="" textlink="">
      <xdr:nvSpPr>
        <xdr:cNvPr id="536" name="テキスト ボックス 535"/>
        <xdr:cNvSpPr txBox="1"/>
      </xdr:nvSpPr>
      <xdr:spPr>
        <a:xfrm>
          <a:off x="13436111" y="67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38543</xdr:rowOff>
    </xdr:from>
    <xdr:to>
      <xdr:col>67</xdr:col>
      <xdr:colOff>101600</xdr:colOff>
      <xdr:row>38</xdr:row>
      <xdr:rowOff>140143</xdr:rowOff>
    </xdr:to>
    <xdr:sp macro="" textlink="">
      <xdr:nvSpPr>
        <xdr:cNvPr id="537" name="楕円 536"/>
        <xdr:cNvSpPr/>
      </xdr:nvSpPr>
      <xdr:spPr>
        <a:xfrm>
          <a:off x="12763500" y="655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156670</xdr:rowOff>
    </xdr:from>
    <xdr:ext cx="534377" cy="259045"/>
    <xdr:sp macro="" textlink="">
      <xdr:nvSpPr>
        <xdr:cNvPr id="538" name="テキスト ボックス 537"/>
        <xdr:cNvSpPr txBox="1"/>
      </xdr:nvSpPr>
      <xdr:spPr>
        <a:xfrm>
          <a:off x="12547111" y="632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31109</xdr:rowOff>
    </xdr:from>
    <xdr:to>
      <xdr:col>85</xdr:col>
      <xdr:colOff>127000</xdr:colOff>
      <xdr:row>74</xdr:row>
      <xdr:rowOff>62645</xdr:rowOff>
    </xdr:to>
    <xdr:cxnSp macro="">
      <xdr:nvCxnSpPr>
        <xdr:cNvPr id="612" name="直線コネクタ 611"/>
        <xdr:cNvCxnSpPr/>
      </xdr:nvCxnSpPr>
      <xdr:spPr>
        <a:xfrm>
          <a:off x="15481300" y="12718409"/>
          <a:ext cx="838200" cy="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31109</xdr:rowOff>
    </xdr:from>
    <xdr:to>
      <xdr:col>81</xdr:col>
      <xdr:colOff>50800</xdr:colOff>
      <xdr:row>74</xdr:row>
      <xdr:rowOff>39642</xdr:rowOff>
    </xdr:to>
    <xdr:cxnSp macro="">
      <xdr:nvCxnSpPr>
        <xdr:cNvPr id="615" name="直線コネクタ 614"/>
        <xdr:cNvCxnSpPr/>
      </xdr:nvCxnSpPr>
      <xdr:spPr>
        <a:xfrm flipV="1">
          <a:off x="14592300" y="12718409"/>
          <a:ext cx="889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32207</xdr:rowOff>
    </xdr:from>
    <xdr:to>
      <xdr:col>76</xdr:col>
      <xdr:colOff>114300</xdr:colOff>
      <xdr:row>74</xdr:row>
      <xdr:rowOff>39642</xdr:rowOff>
    </xdr:to>
    <xdr:cxnSp macro="">
      <xdr:nvCxnSpPr>
        <xdr:cNvPr id="618" name="直線コネクタ 617"/>
        <xdr:cNvCxnSpPr/>
      </xdr:nvCxnSpPr>
      <xdr:spPr>
        <a:xfrm>
          <a:off x="13703300" y="12719507"/>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17394</xdr:rowOff>
    </xdr:from>
    <xdr:to>
      <xdr:col>71</xdr:col>
      <xdr:colOff>177800</xdr:colOff>
      <xdr:row>74</xdr:row>
      <xdr:rowOff>32207</xdr:rowOff>
    </xdr:to>
    <xdr:cxnSp macro="">
      <xdr:nvCxnSpPr>
        <xdr:cNvPr id="621" name="直線コネクタ 620"/>
        <xdr:cNvCxnSpPr/>
      </xdr:nvCxnSpPr>
      <xdr:spPr>
        <a:xfrm>
          <a:off x="12814300" y="12704694"/>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11845</xdr:rowOff>
    </xdr:from>
    <xdr:to>
      <xdr:col>85</xdr:col>
      <xdr:colOff>177800</xdr:colOff>
      <xdr:row>74</xdr:row>
      <xdr:rowOff>113445</xdr:rowOff>
    </xdr:to>
    <xdr:sp macro="" textlink="">
      <xdr:nvSpPr>
        <xdr:cNvPr id="631" name="楕円 630"/>
        <xdr:cNvSpPr/>
      </xdr:nvSpPr>
      <xdr:spPr>
        <a:xfrm>
          <a:off x="16268700" y="126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34722</xdr:rowOff>
    </xdr:from>
    <xdr:ext cx="599010" cy="259045"/>
    <xdr:sp macro="" textlink="">
      <xdr:nvSpPr>
        <xdr:cNvPr id="632" name="公債費該当値テキスト"/>
        <xdr:cNvSpPr txBox="1"/>
      </xdr:nvSpPr>
      <xdr:spPr>
        <a:xfrm>
          <a:off x="16370300" y="1255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151759</xdr:rowOff>
    </xdr:from>
    <xdr:to>
      <xdr:col>81</xdr:col>
      <xdr:colOff>101600</xdr:colOff>
      <xdr:row>74</xdr:row>
      <xdr:rowOff>81909</xdr:rowOff>
    </xdr:to>
    <xdr:sp macro="" textlink="">
      <xdr:nvSpPr>
        <xdr:cNvPr id="633" name="楕円 632"/>
        <xdr:cNvSpPr/>
      </xdr:nvSpPr>
      <xdr:spPr>
        <a:xfrm>
          <a:off x="15430500" y="126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98436</xdr:rowOff>
    </xdr:from>
    <xdr:ext cx="599010" cy="259045"/>
    <xdr:sp macro="" textlink="">
      <xdr:nvSpPr>
        <xdr:cNvPr id="634" name="テキスト ボックス 633"/>
        <xdr:cNvSpPr txBox="1"/>
      </xdr:nvSpPr>
      <xdr:spPr>
        <a:xfrm>
          <a:off x="15181795" y="124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160292</xdr:rowOff>
    </xdr:from>
    <xdr:to>
      <xdr:col>76</xdr:col>
      <xdr:colOff>165100</xdr:colOff>
      <xdr:row>74</xdr:row>
      <xdr:rowOff>90442</xdr:rowOff>
    </xdr:to>
    <xdr:sp macro="" textlink="">
      <xdr:nvSpPr>
        <xdr:cNvPr id="635" name="楕円 634"/>
        <xdr:cNvSpPr/>
      </xdr:nvSpPr>
      <xdr:spPr>
        <a:xfrm>
          <a:off x="14541500" y="12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106969</xdr:rowOff>
    </xdr:from>
    <xdr:ext cx="599010" cy="259045"/>
    <xdr:sp macro="" textlink="">
      <xdr:nvSpPr>
        <xdr:cNvPr id="636" name="テキスト ボックス 635"/>
        <xdr:cNvSpPr txBox="1"/>
      </xdr:nvSpPr>
      <xdr:spPr>
        <a:xfrm>
          <a:off x="14292795" y="1245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152857</xdr:rowOff>
    </xdr:from>
    <xdr:to>
      <xdr:col>72</xdr:col>
      <xdr:colOff>38100</xdr:colOff>
      <xdr:row>74</xdr:row>
      <xdr:rowOff>83007</xdr:rowOff>
    </xdr:to>
    <xdr:sp macro="" textlink="">
      <xdr:nvSpPr>
        <xdr:cNvPr id="637" name="楕円 636"/>
        <xdr:cNvSpPr/>
      </xdr:nvSpPr>
      <xdr:spPr>
        <a:xfrm>
          <a:off x="13652500" y="126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99534</xdr:rowOff>
    </xdr:from>
    <xdr:ext cx="599010" cy="259045"/>
    <xdr:sp macro="" textlink="">
      <xdr:nvSpPr>
        <xdr:cNvPr id="638" name="テキスト ボックス 637"/>
        <xdr:cNvSpPr txBox="1"/>
      </xdr:nvSpPr>
      <xdr:spPr>
        <a:xfrm>
          <a:off x="13403795" y="1244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138044</xdr:rowOff>
    </xdr:from>
    <xdr:to>
      <xdr:col>67</xdr:col>
      <xdr:colOff>101600</xdr:colOff>
      <xdr:row>74</xdr:row>
      <xdr:rowOff>68194</xdr:rowOff>
    </xdr:to>
    <xdr:sp macro="" textlink="">
      <xdr:nvSpPr>
        <xdr:cNvPr id="639" name="楕円 638"/>
        <xdr:cNvSpPr/>
      </xdr:nvSpPr>
      <xdr:spPr>
        <a:xfrm>
          <a:off x="12763500" y="126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84721</xdr:rowOff>
    </xdr:from>
    <xdr:ext cx="599010" cy="259045"/>
    <xdr:sp macro="" textlink="">
      <xdr:nvSpPr>
        <xdr:cNvPr id="640" name="テキスト ボックス 639"/>
        <xdr:cNvSpPr txBox="1"/>
      </xdr:nvSpPr>
      <xdr:spPr>
        <a:xfrm>
          <a:off x="12514795" y="124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9950</xdr:rowOff>
    </xdr:from>
    <xdr:to>
      <xdr:col>85</xdr:col>
      <xdr:colOff>127000</xdr:colOff>
      <xdr:row>99</xdr:row>
      <xdr:rowOff>13770</xdr:rowOff>
    </xdr:to>
    <xdr:cxnSp macro="">
      <xdr:nvCxnSpPr>
        <xdr:cNvPr id="669" name="直線コネクタ 668"/>
        <xdr:cNvCxnSpPr/>
      </xdr:nvCxnSpPr>
      <xdr:spPr>
        <a:xfrm>
          <a:off x="15481300" y="16983500"/>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9950</xdr:rowOff>
    </xdr:from>
    <xdr:to>
      <xdr:col>81</xdr:col>
      <xdr:colOff>50800</xdr:colOff>
      <xdr:row>99</xdr:row>
      <xdr:rowOff>12250</xdr:rowOff>
    </xdr:to>
    <xdr:cxnSp macro="">
      <xdr:nvCxnSpPr>
        <xdr:cNvPr id="672" name="直線コネクタ 671"/>
        <xdr:cNvCxnSpPr/>
      </xdr:nvCxnSpPr>
      <xdr:spPr>
        <a:xfrm flipV="1">
          <a:off x="14592300" y="16983500"/>
          <a:ext cx="8890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113170</xdr:rowOff>
    </xdr:from>
    <xdr:to>
      <xdr:col>76</xdr:col>
      <xdr:colOff>114300</xdr:colOff>
      <xdr:row>99</xdr:row>
      <xdr:rowOff>12250</xdr:rowOff>
    </xdr:to>
    <xdr:cxnSp macro="">
      <xdr:nvCxnSpPr>
        <xdr:cNvPr id="675" name="直線コネクタ 674"/>
        <xdr:cNvCxnSpPr/>
      </xdr:nvCxnSpPr>
      <xdr:spPr>
        <a:xfrm>
          <a:off x="13703300" y="16915270"/>
          <a:ext cx="889000" cy="7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113170</xdr:rowOff>
    </xdr:from>
    <xdr:to>
      <xdr:col>71</xdr:col>
      <xdr:colOff>177800</xdr:colOff>
      <xdr:row>98</xdr:row>
      <xdr:rowOff>130558</xdr:rowOff>
    </xdr:to>
    <xdr:cxnSp macro="">
      <xdr:nvCxnSpPr>
        <xdr:cNvPr id="678" name="直線コネクタ 677"/>
        <xdr:cNvCxnSpPr/>
      </xdr:nvCxnSpPr>
      <xdr:spPr>
        <a:xfrm flipV="1">
          <a:off x="12814300" y="16915270"/>
          <a:ext cx="889000" cy="1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34379</xdr:rowOff>
    </xdr:from>
    <xdr:ext cx="534377" cy="259045"/>
    <xdr:sp macro="" textlink="">
      <xdr:nvSpPr>
        <xdr:cNvPr id="680" name="テキスト ボックス 679"/>
        <xdr:cNvSpPr txBox="1"/>
      </xdr:nvSpPr>
      <xdr:spPr>
        <a:xfrm>
          <a:off x="13436111" y="170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23030</xdr:rowOff>
    </xdr:from>
    <xdr:ext cx="534377" cy="259045"/>
    <xdr:sp macro="" textlink="">
      <xdr:nvSpPr>
        <xdr:cNvPr id="682" name="テキスト ボックス 681"/>
        <xdr:cNvSpPr txBox="1"/>
      </xdr:nvSpPr>
      <xdr:spPr>
        <a:xfrm>
          <a:off x="12547111" y="169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134420</xdr:rowOff>
    </xdr:from>
    <xdr:to>
      <xdr:col>85</xdr:col>
      <xdr:colOff>177800</xdr:colOff>
      <xdr:row>99</xdr:row>
      <xdr:rowOff>64570</xdr:rowOff>
    </xdr:to>
    <xdr:sp macro="" textlink="">
      <xdr:nvSpPr>
        <xdr:cNvPr id="688" name="楕円 687"/>
        <xdr:cNvSpPr/>
      </xdr:nvSpPr>
      <xdr:spPr>
        <a:xfrm>
          <a:off x="16268700" y="169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130600</xdr:rowOff>
    </xdr:from>
    <xdr:to>
      <xdr:col>81</xdr:col>
      <xdr:colOff>101600</xdr:colOff>
      <xdr:row>99</xdr:row>
      <xdr:rowOff>60750</xdr:rowOff>
    </xdr:to>
    <xdr:sp macro="" textlink="">
      <xdr:nvSpPr>
        <xdr:cNvPr id="690" name="楕円 689"/>
        <xdr:cNvSpPr/>
      </xdr:nvSpPr>
      <xdr:spPr>
        <a:xfrm>
          <a:off x="15430500" y="1693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51877</xdr:rowOff>
    </xdr:from>
    <xdr:ext cx="534377" cy="259045"/>
    <xdr:sp macro="" textlink="">
      <xdr:nvSpPr>
        <xdr:cNvPr id="691" name="テキスト ボックス 690"/>
        <xdr:cNvSpPr txBox="1"/>
      </xdr:nvSpPr>
      <xdr:spPr>
        <a:xfrm>
          <a:off x="15214111" y="1702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132900</xdr:rowOff>
    </xdr:from>
    <xdr:to>
      <xdr:col>76</xdr:col>
      <xdr:colOff>165100</xdr:colOff>
      <xdr:row>99</xdr:row>
      <xdr:rowOff>63050</xdr:rowOff>
    </xdr:to>
    <xdr:sp macro="" textlink="">
      <xdr:nvSpPr>
        <xdr:cNvPr id="692" name="楕円 691"/>
        <xdr:cNvSpPr/>
      </xdr:nvSpPr>
      <xdr:spPr>
        <a:xfrm>
          <a:off x="14541500" y="169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54177</xdr:rowOff>
    </xdr:from>
    <xdr:ext cx="534377" cy="259045"/>
    <xdr:sp macro="" textlink="">
      <xdr:nvSpPr>
        <xdr:cNvPr id="693" name="テキスト ボックス 692"/>
        <xdr:cNvSpPr txBox="1"/>
      </xdr:nvSpPr>
      <xdr:spPr>
        <a:xfrm>
          <a:off x="14325111" y="1702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62370</xdr:rowOff>
    </xdr:from>
    <xdr:to>
      <xdr:col>72</xdr:col>
      <xdr:colOff>38100</xdr:colOff>
      <xdr:row>98</xdr:row>
      <xdr:rowOff>163970</xdr:rowOff>
    </xdr:to>
    <xdr:sp macro="" textlink="">
      <xdr:nvSpPr>
        <xdr:cNvPr id="694" name="楕円 693"/>
        <xdr:cNvSpPr/>
      </xdr:nvSpPr>
      <xdr:spPr>
        <a:xfrm>
          <a:off x="13652500" y="168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9047</xdr:rowOff>
    </xdr:from>
    <xdr:ext cx="534377" cy="259045"/>
    <xdr:sp macro="" textlink="">
      <xdr:nvSpPr>
        <xdr:cNvPr id="695" name="テキスト ボックス 694"/>
        <xdr:cNvSpPr txBox="1"/>
      </xdr:nvSpPr>
      <xdr:spPr>
        <a:xfrm>
          <a:off x="13436111" y="166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79758</xdr:rowOff>
    </xdr:from>
    <xdr:to>
      <xdr:col>67</xdr:col>
      <xdr:colOff>101600</xdr:colOff>
      <xdr:row>99</xdr:row>
      <xdr:rowOff>9908</xdr:rowOff>
    </xdr:to>
    <xdr:sp macro="" textlink="">
      <xdr:nvSpPr>
        <xdr:cNvPr id="696" name="楕円 695"/>
        <xdr:cNvSpPr/>
      </xdr:nvSpPr>
      <xdr:spPr>
        <a:xfrm>
          <a:off x="12763500" y="168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26435</xdr:rowOff>
    </xdr:from>
    <xdr:ext cx="534377" cy="259045"/>
    <xdr:sp macro="" textlink="">
      <xdr:nvSpPr>
        <xdr:cNvPr id="697" name="テキスト ボックス 696"/>
        <xdr:cNvSpPr txBox="1"/>
      </xdr:nvSpPr>
      <xdr:spPr>
        <a:xfrm>
          <a:off x="12547111" y="166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59868</xdr:rowOff>
    </xdr:from>
    <xdr:to>
      <xdr:col>116</xdr:col>
      <xdr:colOff>63500</xdr:colOff>
      <xdr:row>73</xdr:row>
      <xdr:rowOff>67373</xdr:rowOff>
    </xdr:to>
    <xdr:cxnSp macro="">
      <xdr:nvCxnSpPr>
        <xdr:cNvPr id="838" name="直線コネクタ 837"/>
        <xdr:cNvCxnSpPr/>
      </xdr:nvCxnSpPr>
      <xdr:spPr>
        <a:xfrm flipV="1">
          <a:off x="21323300" y="12575718"/>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9" name="繰出金平均値テキスト"/>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54749</xdr:rowOff>
    </xdr:from>
    <xdr:to>
      <xdr:col>111</xdr:col>
      <xdr:colOff>177800</xdr:colOff>
      <xdr:row>73</xdr:row>
      <xdr:rowOff>67373</xdr:rowOff>
    </xdr:to>
    <xdr:cxnSp macro="">
      <xdr:nvCxnSpPr>
        <xdr:cNvPr id="841" name="直線コネクタ 840"/>
        <xdr:cNvCxnSpPr/>
      </xdr:nvCxnSpPr>
      <xdr:spPr>
        <a:xfrm>
          <a:off x="20434300" y="12570599"/>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3" name="テキスト ボックス 842"/>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54749</xdr:rowOff>
    </xdr:from>
    <xdr:to>
      <xdr:col>107</xdr:col>
      <xdr:colOff>50800</xdr:colOff>
      <xdr:row>73</xdr:row>
      <xdr:rowOff>122377</xdr:rowOff>
    </xdr:to>
    <xdr:cxnSp macro="">
      <xdr:nvCxnSpPr>
        <xdr:cNvPr id="844" name="直線コネクタ 843"/>
        <xdr:cNvCxnSpPr/>
      </xdr:nvCxnSpPr>
      <xdr:spPr>
        <a:xfrm flipV="1">
          <a:off x="19545300" y="12570599"/>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6" name="テキスト ボックス 845"/>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122377</xdr:rowOff>
    </xdr:from>
    <xdr:to>
      <xdr:col>102</xdr:col>
      <xdr:colOff>114300</xdr:colOff>
      <xdr:row>74</xdr:row>
      <xdr:rowOff>37224</xdr:rowOff>
    </xdr:to>
    <xdr:cxnSp macro="">
      <xdr:nvCxnSpPr>
        <xdr:cNvPr id="847" name="直線コネクタ 846"/>
        <xdr:cNvCxnSpPr/>
      </xdr:nvCxnSpPr>
      <xdr:spPr>
        <a:xfrm flipV="1">
          <a:off x="18656300" y="12638227"/>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9" name="テキスト ボックス 848"/>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9068</xdr:rowOff>
    </xdr:from>
    <xdr:to>
      <xdr:col>116</xdr:col>
      <xdr:colOff>114300</xdr:colOff>
      <xdr:row>73</xdr:row>
      <xdr:rowOff>110668</xdr:rowOff>
    </xdr:to>
    <xdr:sp macro="" textlink="">
      <xdr:nvSpPr>
        <xdr:cNvPr id="857" name="楕円 856"/>
        <xdr:cNvSpPr/>
      </xdr:nvSpPr>
      <xdr:spPr>
        <a:xfrm>
          <a:off x="22110700" y="125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31945</xdr:rowOff>
    </xdr:from>
    <xdr:ext cx="534377" cy="259045"/>
    <xdr:sp macro="" textlink="">
      <xdr:nvSpPr>
        <xdr:cNvPr id="858" name="繰出金該当値テキスト"/>
        <xdr:cNvSpPr txBox="1"/>
      </xdr:nvSpPr>
      <xdr:spPr>
        <a:xfrm>
          <a:off x="22212300" y="123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16573</xdr:rowOff>
    </xdr:from>
    <xdr:to>
      <xdr:col>112</xdr:col>
      <xdr:colOff>38100</xdr:colOff>
      <xdr:row>73</xdr:row>
      <xdr:rowOff>118173</xdr:rowOff>
    </xdr:to>
    <xdr:sp macro="" textlink="">
      <xdr:nvSpPr>
        <xdr:cNvPr id="859" name="楕円 858"/>
        <xdr:cNvSpPr/>
      </xdr:nvSpPr>
      <xdr:spPr>
        <a:xfrm>
          <a:off x="21272500" y="125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134700</xdr:rowOff>
    </xdr:from>
    <xdr:ext cx="534377" cy="259045"/>
    <xdr:sp macro="" textlink="">
      <xdr:nvSpPr>
        <xdr:cNvPr id="860" name="テキスト ボックス 859"/>
        <xdr:cNvSpPr txBox="1"/>
      </xdr:nvSpPr>
      <xdr:spPr>
        <a:xfrm>
          <a:off x="21056111" y="123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3949</xdr:rowOff>
    </xdr:from>
    <xdr:to>
      <xdr:col>107</xdr:col>
      <xdr:colOff>101600</xdr:colOff>
      <xdr:row>73</xdr:row>
      <xdr:rowOff>105549</xdr:rowOff>
    </xdr:to>
    <xdr:sp macro="" textlink="">
      <xdr:nvSpPr>
        <xdr:cNvPr id="861" name="楕円 860"/>
        <xdr:cNvSpPr/>
      </xdr:nvSpPr>
      <xdr:spPr>
        <a:xfrm>
          <a:off x="20383500" y="12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122076</xdr:rowOff>
    </xdr:from>
    <xdr:ext cx="534377" cy="259045"/>
    <xdr:sp macro="" textlink="">
      <xdr:nvSpPr>
        <xdr:cNvPr id="862" name="テキスト ボックス 861"/>
        <xdr:cNvSpPr txBox="1"/>
      </xdr:nvSpPr>
      <xdr:spPr>
        <a:xfrm>
          <a:off x="20167111" y="1229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71577</xdr:rowOff>
    </xdr:from>
    <xdr:to>
      <xdr:col>102</xdr:col>
      <xdr:colOff>165100</xdr:colOff>
      <xdr:row>74</xdr:row>
      <xdr:rowOff>1727</xdr:rowOff>
    </xdr:to>
    <xdr:sp macro="" textlink="">
      <xdr:nvSpPr>
        <xdr:cNvPr id="863" name="楕円 862"/>
        <xdr:cNvSpPr/>
      </xdr:nvSpPr>
      <xdr:spPr>
        <a:xfrm>
          <a:off x="19494500" y="125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18254</xdr:rowOff>
    </xdr:from>
    <xdr:ext cx="534377" cy="259045"/>
    <xdr:sp macro="" textlink="">
      <xdr:nvSpPr>
        <xdr:cNvPr id="864" name="テキスト ボックス 863"/>
        <xdr:cNvSpPr txBox="1"/>
      </xdr:nvSpPr>
      <xdr:spPr>
        <a:xfrm>
          <a:off x="19278111" y="123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157874</xdr:rowOff>
    </xdr:from>
    <xdr:to>
      <xdr:col>98</xdr:col>
      <xdr:colOff>38100</xdr:colOff>
      <xdr:row>74</xdr:row>
      <xdr:rowOff>88024</xdr:rowOff>
    </xdr:to>
    <xdr:sp macro="" textlink="">
      <xdr:nvSpPr>
        <xdr:cNvPr id="865" name="楕円 864"/>
        <xdr:cNvSpPr/>
      </xdr:nvSpPr>
      <xdr:spPr>
        <a:xfrm>
          <a:off x="18605500" y="126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79151</xdr:rowOff>
    </xdr:from>
    <xdr:ext cx="534377" cy="259045"/>
    <xdr:sp macro="" textlink="">
      <xdr:nvSpPr>
        <xdr:cNvPr id="866" name="テキスト ボックス 865"/>
        <xdr:cNvSpPr txBox="1"/>
      </xdr:nvSpPr>
      <xdr:spPr>
        <a:xfrm>
          <a:off x="18389111" y="127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物件費は、住民一人当たり１１０，５７５円となっており、平成２５年度から２７．８９％増加し、年々増加傾向にある。さらに、全国平均、和歌山県平均、類似団体平均と比べて高い水準にある。保育所及び学校の支援員の賃金の増加や、ごみ処理について、県内他団体に委託をしていることが大きな要因になっている。人件費については、合併後定員管理計画に則り、新規採用の抑制を行ってきことから住民一人当たり７１，８７２円となっており、類似団体平均、和歌山県平均より低位にある。</a:t>
          </a:r>
        </a:p>
        <a:p>
          <a:r>
            <a:rPr kumimoji="1" lang="ja-JP" altLang="en-US" sz="1300">
              <a:latin typeface="ＭＳ Ｐゴシック" panose="020B0600070205080204" pitchFamily="50" charset="-128"/>
              <a:ea typeface="ＭＳ Ｐゴシック" panose="020B0600070205080204" pitchFamily="50" charset="-128"/>
            </a:rPr>
            <a:t>普通建設事業については、まちづくり計画に掲げる事業が終了してきているものの、社会資本整備総合交付事業や防災拠点整備事業などに係る事業費の増加してきていることから、普通建設事業費（うち新規整備）に係る住民一人当た８５，６５７円と全国平均、和歌山県平均より高い額となっている。</a:t>
          </a:r>
        </a:p>
        <a:p>
          <a:r>
            <a:rPr kumimoji="1" lang="ja-JP" altLang="en-US" sz="1300">
              <a:latin typeface="ＭＳ Ｐゴシック" panose="020B0600070205080204" pitchFamily="50" charset="-128"/>
              <a:ea typeface="ＭＳ Ｐゴシック" panose="020B0600070205080204" pitchFamily="50" charset="-128"/>
            </a:rPr>
            <a:t>このため、公共施設等総合管理計画に基づき、事業の取捨選択をしていくことで、事業費の減少を目指していく。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13,035
12,947
120.28
9,814,764
8,997,342
588,594
5,326,383
9,925,639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154396</xdr:rowOff>
    </xdr:from>
    <xdr:to>
      <xdr:col>24</xdr:col>
      <xdr:colOff>63500</xdr:colOff>
      <xdr:row>39</xdr:row>
      <xdr:rowOff>32911</xdr:rowOff>
    </xdr:to>
    <xdr:cxnSp macro="">
      <xdr:nvCxnSpPr>
        <xdr:cNvPr id="63" name="直線コネクタ 62"/>
        <xdr:cNvCxnSpPr/>
      </xdr:nvCxnSpPr>
      <xdr:spPr>
        <a:xfrm flipV="1">
          <a:off x="3797300" y="6498046"/>
          <a:ext cx="8382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140353</xdr:rowOff>
    </xdr:from>
    <xdr:to>
      <xdr:col>19</xdr:col>
      <xdr:colOff>177800</xdr:colOff>
      <xdr:row>39</xdr:row>
      <xdr:rowOff>32911</xdr:rowOff>
    </xdr:to>
    <xdr:cxnSp macro="">
      <xdr:nvCxnSpPr>
        <xdr:cNvPr id="66" name="直線コネクタ 65"/>
        <xdr:cNvCxnSpPr/>
      </xdr:nvCxnSpPr>
      <xdr:spPr>
        <a:xfrm>
          <a:off x="2908300" y="6484003"/>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105084</xdr:rowOff>
    </xdr:from>
    <xdr:to>
      <xdr:col>15</xdr:col>
      <xdr:colOff>50800</xdr:colOff>
      <xdr:row>37</xdr:row>
      <xdr:rowOff>140353</xdr:rowOff>
    </xdr:to>
    <xdr:cxnSp macro="">
      <xdr:nvCxnSpPr>
        <xdr:cNvPr id="69" name="直線コネクタ 68"/>
        <xdr:cNvCxnSpPr/>
      </xdr:nvCxnSpPr>
      <xdr:spPr>
        <a:xfrm>
          <a:off x="2019300" y="6448734"/>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105084</xdr:rowOff>
    </xdr:from>
    <xdr:to>
      <xdr:col>10</xdr:col>
      <xdr:colOff>114300</xdr:colOff>
      <xdr:row>37</xdr:row>
      <xdr:rowOff>122065</xdr:rowOff>
    </xdr:to>
    <xdr:cxnSp macro="">
      <xdr:nvCxnSpPr>
        <xdr:cNvPr id="72" name="直線コネクタ 71"/>
        <xdr:cNvCxnSpPr/>
      </xdr:nvCxnSpPr>
      <xdr:spPr>
        <a:xfrm flipV="1">
          <a:off x="1130300" y="6448734"/>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103596</xdr:rowOff>
    </xdr:from>
    <xdr:to>
      <xdr:col>24</xdr:col>
      <xdr:colOff>114300</xdr:colOff>
      <xdr:row>38</xdr:row>
      <xdr:rowOff>33745</xdr:rowOff>
    </xdr:to>
    <xdr:sp macro="" textlink="">
      <xdr:nvSpPr>
        <xdr:cNvPr id="82" name="楕円 81"/>
        <xdr:cNvSpPr/>
      </xdr:nvSpPr>
      <xdr:spPr>
        <a:xfrm>
          <a:off x="45847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82023</xdr:rowOff>
    </xdr:from>
    <xdr:ext cx="469744" cy="259045"/>
    <xdr:sp macro="" textlink="">
      <xdr:nvSpPr>
        <xdr:cNvPr id="83" name="議会費該当値テキスト"/>
        <xdr:cNvSpPr txBox="1"/>
      </xdr:nvSpPr>
      <xdr:spPr>
        <a:xfrm>
          <a:off x="4686300"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153561</xdr:rowOff>
    </xdr:from>
    <xdr:to>
      <xdr:col>20</xdr:col>
      <xdr:colOff>38100</xdr:colOff>
      <xdr:row>39</xdr:row>
      <xdr:rowOff>83711</xdr:rowOff>
    </xdr:to>
    <xdr:sp macro="" textlink="">
      <xdr:nvSpPr>
        <xdr:cNvPr id="84" name="楕円 83"/>
        <xdr:cNvSpPr/>
      </xdr:nvSpPr>
      <xdr:spPr>
        <a:xfrm>
          <a:off x="3746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74838</xdr:rowOff>
    </xdr:from>
    <xdr:ext cx="469744" cy="259045"/>
    <xdr:sp macro="" textlink="">
      <xdr:nvSpPr>
        <xdr:cNvPr id="85" name="テキスト ボックス 84"/>
        <xdr:cNvSpPr txBox="1"/>
      </xdr:nvSpPr>
      <xdr:spPr>
        <a:xfrm>
          <a:off x="3562428" y="67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89553</xdr:rowOff>
    </xdr:from>
    <xdr:to>
      <xdr:col>15</xdr:col>
      <xdr:colOff>101600</xdr:colOff>
      <xdr:row>38</xdr:row>
      <xdr:rowOff>19703</xdr:rowOff>
    </xdr:to>
    <xdr:sp macro="" textlink="">
      <xdr:nvSpPr>
        <xdr:cNvPr id="86" name="楕円 85"/>
        <xdr:cNvSpPr/>
      </xdr:nvSpPr>
      <xdr:spPr>
        <a:xfrm>
          <a:off x="2857500" y="6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10830</xdr:rowOff>
    </xdr:from>
    <xdr:ext cx="469744" cy="259045"/>
    <xdr:sp macro="" textlink="">
      <xdr:nvSpPr>
        <xdr:cNvPr id="87" name="テキスト ボックス 86"/>
        <xdr:cNvSpPr txBox="1"/>
      </xdr:nvSpPr>
      <xdr:spPr>
        <a:xfrm>
          <a:off x="2673428" y="65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54284</xdr:rowOff>
    </xdr:from>
    <xdr:to>
      <xdr:col>10</xdr:col>
      <xdr:colOff>165100</xdr:colOff>
      <xdr:row>37</xdr:row>
      <xdr:rowOff>155884</xdr:rowOff>
    </xdr:to>
    <xdr:sp macro="" textlink="">
      <xdr:nvSpPr>
        <xdr:cNvPr id="88" name="楕円 87"/>
        <xdr:cNvSpPr/>
      </xdr:nvSpPr>
      <xdr:spPr>
        <a:xfrm>
          <a:off x="19685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147011</xdr:rowOff>
    </xdr:from>
    <xdr:ext cx="469744" cy="259045"/>
    <xdr:sp macro="" textlink="">
      <xdr:nvSpPr>
        <xdr:cNvPr id="89" name="テキスト ボックス 88"/>
        <xdr:cNvSpPr txBox="1"/>
      </xdr:nvSpPr>
      <xdr:spPr>
        <a:xfrm>
          <a:off x="1784428" y="64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71265</xdr:rowOff>
    </xdr:from>
    <xdr:to>
      <xdr:col>6</xdr:col>
      <xdr:colOff>38100</xdr:colOff>
      <xdr:row>38</xdr:row>
      <xdr:rowOff>1415</xdr:rowOff>
    </xdr:to>
    <xdr:sp macro="" textlink="">
      <xdr:nvSpPr>
        <xdr:cNvPr id="90" name="楕円 89"/>
        <xdr:cNvSpPr/>
      </xdr:nvSpPr>
      <xdr:spPr>
        <a:xfrm>
          <a:off x="10795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163992</xdr:rowOff>
    </xdr:from>
    <xdr:ext cx="469744" cy="259045"/>
    <xdr:sp macro="" textlink="">
      <xdr:nvSpPr>
        <xdr:cNvPr id="91" name="テキスト ボックス 90"/>
        <xdr:cNvSpPr txBox="1"/>
      </xdr:nvSpPr>
      <xdr:spPr>
        <a:xfrm>
          <a:off x="895428" y="65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10857</xdr:rowOff>
    </xdr:from>
    <xdr:to>
      <xdr:col>24</xdr:col>
      <xdr:colOff>63500</xdr:colOff>
      <xdr:row>59</xdr:row>
      <xdr:rowOff>24461</xdr:rowOff>
    </xdr:to>
    <xdr:cxnSp macro="">
      <xdr:nvCxnSpPr>
        <xdr:cNvPr id="122" name="直線コネクタ 121"/>
        <xdr:cNvCxnSpPr/>
      </xdr:nvCxnSpPr>
      <xdr:spPr>
        <a:xfrm flipV="1">
          <a:off x="3797300" y="10126407"/>
          <a:ext cx="838200" cy="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24461</xdr:rowOff>
    </xdr:from>
    <xdr:to>
      <xdr:col>19</xdr:col>
      <xdr:colOff>177800</xdr:colOff>
      <xdr:row>59</xdr:row>
      <xdr:rowOff>24898</xdr:rowOff>
    </xdr:to>
    <xdr:cxnSp macro="">
      <xdr:nvCxnSpPr>
        <xdr:cNvPr id="125" name="直線コネクタ 124"/>
        <xdr:cNvCxnSpPr/>
      </xdr:nvCxnSpPr>
      <xdr:spPr>
        <a:xfrm flipV="1">
          <a:off x="2908300" y="10140011"/>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156780</xdr:rowOff>
    </xdr:from>
    <xdr:to>
      <xdr:col>15</xdr:col>
      <xdr:colOff>50800</xdr:colOff>
      <xdr:row>59</xdr:row>
      <xdr:rowOff>24898</xdr:rowOff>
    </xdr:to>
    <xdr:cxnSp macro="">
      <xdr:nvCxnSpPr>
        <xdr:cNvPr id="128" name="直線コネクタ 127"/>
        <xdr:cNvCxnSpPr/>
      </xdr:nvCxnSpPr>
      <xdr:spPr>
        <a:xfrm>
          <a:off x="2019300" y="10100880"/>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156780</xdr:rowOff>
    </xdr:from>
    <xdr:to>
      <xdr:col>10</xdr:col>
      <xdr:colOff>114300</xdr:colOff>
      <xdr:row>59</xdr:row>
      <xdr:rowOff>1656</xdr:rowOff>
    </xdr:to>
    <xdr:cxnSp macro="">
      <xdr:nvCxnSpPr>
        <xdr:cNvPr id="131" name="直線コネクタ 130"/>
        <xdr:cNvCxnSpPr/>
      </xdr:nvCxnSpPr>
      <xdr:spPr>
        <a:xfrm flipV="1">
          <a:off x="1130300" y="10100880"/>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131507</xdr:rowOff>
    </xdr:from>
    <xdr:to>
      <xdr:col>24</xdr:col>
      <xdr:colOff>114300</xdr:colOff>
      <xdr:row>59</xdr:row>
      <xdr:rowOff>61657</xdr:rowOff>
    </xdr:to>
    <xdr:sp macro="" textlink="">
      <xdr:nvSpPr>
        <xdr:cNvPr id="141" name="楕円 140"/>
        <xdr:cNvSpPr/>
      </xdr:nvSpPr>
      <xdr:spPr>
        <a:xfrm>
          <a:off x="4584700" y="10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46434</xdr:rowOff>
    </xdr:from>
    <xdr:ext cx="534377" cy="259045"/>
    <xdr:sp macro="" textlink="">
      <xdr:nvSpPr>
        <xdr:cNvPr id="142" name="総務費該当値テキスト"/>
        <xdr:cNvSpPr txBox="1"/>
      </xdr:nvSpPr>
      <xdr:spPr>
        <a:xfrm>
          <a:off x="4686300" y="99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145111</xdr:rowOff>
    </xdr:from>
    <xdr:to>
      <xdr:col>20</xdr:col>
      <xdr:colOff>38100</xdr:colOff>
      <xdr:row>59</xdr:row>
      <xdr:rowOff>75261</xdr:rowOff>
    </xdr:to>
    <xdr:sp macro="" textlink="">
      <xdr:nvSpPr>
        <xdr:cNvPr id="143" name="楕円 142"/>
        <xdr:cNvSpPr/>
      </xdr:nvSpPr>
      <xdr:spPr>
        <a:xfrm>
          <a:off x="3746500" y="100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66388</xdr:rowOff>
    </xdr:from>
    <xdr:ext cx="534377" cy="259045"/>
    <xdr:sp macro="" textlink="">
      <xdr:nvSpPr>
        <xdr:cNvPr id="144" name="テキスト ボックス 143"/>
        <xdr:cNvSpPr txBox="1"/>
      </xdr:nvSpPr>
      <xdr:spPr>
        <a:xfrm>
          <a:off x="3530111" y="101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145548</xdr:rowOff>
    </xdr:from>
    <xdr:to>
      <xdr:col>15</xdr:col>
      <xdr:colOff>101600</xdr:colOff>
      <xdr:row>59</xdr:row>
      <xdr:rowOff>75698</xdr:rowOff>
    </xdr:to>
    <xdr:sp macro="" textlink="">
      <xdr:nvSpPr>
        <xdr:cNvPr id="145" name="楕円 144"/>
        <xdr:cNvSpPr/>
      </xdr:nvSpPr>
      <xdr:spPr>
        <a:xfrm>
          <a:off x="2857500" y="100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66825</xdr:rowOff>
    </xdr:from>
    <xdr:ext cx="534377" cy="259045"/>
    <xdr:sp macro="" textlink="">
      <xdr:nvSpPr>
        <xdr:cNvPr id="146" name="テキスト ボックス 145"/>
        <xdr:cNvSpPr txBox="1"/>
      </xdr:nvSpPr>
      <xdr:spPr>
        <a:xfrm>
          <a:off x="2641111" y="101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105980</xdr:rowOff>
    </xdr:from>
    <xdr:to>
      <xdr:col>10</xdr:col>
      <xdr:colOff>165100</xdr:colOff>
      <xdr:row>59</xdr:row>
      <xdr:rowOff>36130</xdr:rowOff>
    </xdr:to>
    <xdr:sp macro="" textlink="">
      <xdr:nvSpPr>
        <xdr:cNvPr id="147" name="楕円 146"/>
        <xdr:cNvSpPr/>
      </xdr:nvSpPr>
      <xdr:spPr>
        <a:xfrm>
          <a:off x="1968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27257</xdr:rowOff>
    </xdr:from>
    <xdr:ext cx="599010" cy="259045"/>
    <xdr:sp macro="" textlink="">
      <xdr:nvSpPr>
        <xdr:cNvPr id="148" name="テキスト ボックス 147"/>
        <xdr:cNvSpPr txBox="1"/>
      </xdr:nvSpPr>
      <xdr:spPr>
        <a:xfrm>
          <a:off x="1719795" y="1014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122306</xdr:rowOff>
    </xdr:from>
    <xdr:to>
      <xdr:col>6</xdr:col>
      <xdr:colOff>38100</xdr:colOff>
      <xdr:row>59</xdr:row>
      <xdr:rowOff>52456</xdr:rowOff>
    </xdr:to>
    <xdr:sp macro="" textlink="">
      <xdr:nvSpPr>
        <xdr:cNvPr id="149" name="楕円 148"/>
        <xdr:cNvSpPr/>
      </xdr:nvSpPr>
      <xdr:spPr>
        <a:xfrm>
          <a:off x="1079500" y="100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43583</xdr:rowOff>
    </xdr:from>
    <xdr:ext cx="534377" cy="259045"/>
    <xdr:sp macro="" textlink="">
      <xdr:nvSpPr>
        <xdr:cNvPr id="150" name="テキスト ボックス 149"/>
        <xdr:cNvSpPr txBox="1"/>
      </xdr:nvSpPr>
      <xdr:spPr>
        <a:xfrm>
          <a:off x="863111" y="1015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129329</xdr:rowOff>
    </xdr:from>
    <xdr:to>
      <xdr:col>24</xdr:col>
      <xdr:colOff>63500</xdr:colOff>
      <xdr:row>76</xdr:row>
      <xdr:rowOff>161882</xdr:rowOff>
    </xdr:to>
    <xdr:cxnSp macro="">
      <xdr:nvCxnSpPr>
        <xdr:cNvPr id="180" name="直線コネクタ 179"/>
        <xdr:cNvCxnSpPr/>
      </xdr:nvCxnSpPr>
      <xdr:spPr>
        <a:xfrm flipV="1">
          <a:off x="3797300" y="13159529"/>
          <a:ext cx="8382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161882</xdr:rowOff>
    </xdr:from>
    <xdr:to>
      <xdr:col>19</xdr:col>
      <xdr:colOff>177800</xdr:colOff>
      <xdr:row>77</xdr:row>
      <xdr:rowOff>32196</xdr:rowOff>
    </xdr:to>
    <xdr:cxnSp macro="">
      <xdr:nvCxnSpPr>
        <xdr:cNvPr id="183" name="直線コネクタ 182"/>
        <xdr:cNvCxnSpPr/>
      </xdr:nvCxnSpPr>
      <xdr:spPr>
        <a:xfrm flipV="1">
          <a:off x="2908300" y="13192082"/>
          <a:ext cx="889000" cy="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32196</xdr:rowOff>
    </xdr:from>
    <xdr:to>
      <xdr:col>15</xdr:col>
      <xdr:colOff>50800</xdr:colOff>
      <xdr:row>77</xdr:row>
      <xdr:rowOff>79928</xdr:rowOff>
    </xdr:to>
    <xdr:cxnSp macro="">
      <xdr:nvCxnSpPr>
        <xdr:cNvPr id="186" name="直線コネクタ 185"/>
        <xdr:cNvCxnSpPr/>
      </xdr:nvCxnSpPr>
      <xdr:spPr>
        <a:xfrm flipV="1">
          <a:off x="2019300" y="13233846"/>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79928</xdr:rowOff>
    </xdr:from>
    <xdr:to>
      <xdr:col>10</xdr:col>
      <xdr:colOff>114300</xdr:colOff>
      <xdr:row>77</xdr:row>
      <xdr:rowOff>156601</xdr:rowOff>
    </xdr:to>
    <xdr:cxnSp macro="">
      <xdr:nvCxnSpPr>
        <xdr:cNvPr id="189" name="直線コネクタ 188"/>
        <xdr:cNvCxnSpPr/>
      </xdr:nvCxnSpPr>
      <xdr:spPr>
        <a:xfrm flipV="1">
          <a:off x="1130300" y="13281578"/>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78529</xdr:rowOff>
    </xdr:from>
    <xdr:to>
      <xdr:col>24</xdr:col>
      <xdr:colOff>114300</xdr:colOff>
      <xdr:row>77</xdr:row>
      <xdr:rowOff>8679</xdr:rowOff>
    </xdr:to>
    <xdr:sp macro="" textlink="">
      <xdr:nvSpPr>
        <xdr:cNvPr id="199" name="楕円 198"/>
        <xdr:cNvSpPr/>
      </xdr:nvSpPr>
      <xdr:spPr>
        <a:xfrm>
          <a:off x="4584700" y="131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56956</xdr:rowOff>
    </xdr:from>
    <xdr:ext cx="599010" cy="259045"/>
    <xdr:sp macro="" textlink="">
      <xdr:nvSpPr>
        <xdr:cNvPr id="200" name="民生費該当値テキスト"/>
        <xdr:cNvSpPr txBox="1"/>
      </xdr:nvSpPr>
      <xdr:spPr>
        <a:xfrm>
          <a:off x="4686300" y="130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111082</xdr:rowOff>
    </xdr:from>
    <xdr:to>
      <xdr:col>20</xdr:col>
      <xdr:colOff>38100</xdr:colOff>
      <xdr:row>77</xdr:row>
      <xdr:rowOff>41232</xdr:rowOff>
    </xdr:to>
    <xdr:sp macro="" textlink="">
      <xdr:nvSpPr>
        <xdr:cNvPr id="201" name="楕円 200"/>
        <xdr:cNvSpPr/>
      </xdr:nvSpPr>
      <xdr:spPr>
        <a:xfrm>
          <a:off x="3746500" y="131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32359</xdr:rowOff>
    </xdr:from>
    <xdr:ext cx="599010" cy="259045"/>
    <xdr:sp macro="" textlink="">
      <xdr:nvSpPr>
        <xdr:cNvPr id="202" name="テキスト ボックス 201"/>
        <xdr:cNvSpPr txBox="1"/>
      </xdr:nvSpPr>
      <xdr:spPr>
        <a:xfrm>
          <a:off x="3497795" y="1323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152846</xdr:rowOff>
    </xdr:from>
    <xdr:to>
      <xdr:col>15</xdr:col>
      <xdr:colOff>101600</xdr:colOff>
      <xdr:row>77</xdr:row>
      <xdr:rowOff>82996</xdr:rowOff>
    </xdr:to>
    <xdr:sp macro="" textlink="">
      <xdr:nvSpPr>
        <xdr:cNvPr id="203" name="楕円 202"/>
        <xdr:cNvSpPr/>
      </xdr:nvSpPr>
      <xdr:spPr>
        <a:xfrm>
          <a:off x="2857500" y="131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74123</xdr:rowOff>
    </xdr:from>
    <xdr:ext cx="599010" cy="259045"/>
    <xdr:sp macro="" textlink="">
      <xdr:nvSpPr>
        <xdr:cNvPr id="204" name="テキスト ボックス 203"/>
        <xdr:cNvSpPr txBox="1"/>
      </xdr:nvSpPr>
      <xdr:spPr>
        <a:xfrm>
          <a:off x="2608795" y="1327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29128</xdr:rowOff>
    </xdr:from>
    <xdr:to>
      <xdr:col>10</xdr:col>
      <xdr:colOff>165100</xdr:colOff>
      <xdr:row>77</xdr:row>
      <xdr:rowOff>130728</xdr:rowOff>
    </xdr:to>
    <xdr:sp macro="" textlink="">
      <xdr:nvSpPr>
        <xdr:cNvPr id="205" name="楕円 204"/>
        <xdr:cNvSpPr/>
      </xdr:nvSpPr>
      <xdr:spPr>
        <a:xfrm>
          <a:off x="1968500" y="132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121855</xdr:rowOff>
    </xdr:from>
    <xdr:ext cx="599010" cy="259045"/>
    <xdr:sp macro="" textlink="">
      <xdr:nvSpPr>
        <xdr:cNvPr id="206" name="テキスト ボックス 205"/>
        <xdr:cNvSpPr txBox="1"/>
      </xdr:nvSpPr>
      <xdr:spPr>
        <a:xfrm>
          <a:off x="1719795" y="1332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105801</xdr:rowOff>
    </xdr:from>
    <xdr:to>
      <xdr:col>6</xdr:col>
      <xdr:colOff>38100</xdr:colOff>
      <xdr:row>78</xdr:row>
      <xdr:rowOff>35951</xdr:rowOff>
    </xdr:to>
    <xdr:sp macro="" textlink="">
      <xdr:nvSpPr>
        <xdr:cNvPr id="207" name="楕円 206"/>
        <xdr:cNvSpPr/>
      </xdr:nvSpPr>
      <xdr:spPr>
        <a:xfrm>
          <a:off x="1079500" y="133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27078</xdr:rowOff>
    </xdr:from>
    <xdr:ext cx="599010" cy="259045"/>
    <xdr:sp macro="" textlink="">
      <xdr:nvSpPr>
        <xdr:cNvPr id="208" name="テキスト ボックス 207"/>
        <xdr:cNvSpPr txBox="1"/>
      </xdr:nvSpPr>
      <xdr:spPr>
        <a:xfrm>
          <a:off x="830795" y="1340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129591</xdr:rowOff>
    </xdr:from>
    <xdr:to>
      <xdr:col>24</xdr:col>
      <xdr:colOff>63500</xdr:colOff>
      <xdr:row>97</xdr:row>
      <xdr:rowOff>135434</xdr:rowOff>
    </xdr:to>
    <xdr:cxnSp macro="">
      <xdr:nvCxnSpPr>
        <xdr:cNvPr id="235" name="直線コネクタ 234"/>
        <xdr:cNvCxnSpPr/>
      </xdr:nvCxnSpPr>
      <xdr:spPr>
        <a:xfrm flipV="1">
          <a:off x="3797300" y="16760241"/>
          <a:ext cx="8382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100381</xdr:rowOff>
    </xdr:from>
    <xdr:to>
      <xdr:col>19</xdr:col>
      <xdr:colOff>177800</xdr:colOff>
      <xdr:row>97</xdr:row>
      <xdr:rowOff>135434</xdr:rowOff>
    </xdr:to>
    <xdr:cxnSp macro="">
      <xdr:nvCxnSpPr>
        <xdr:cNvPr id="238" name="直線コネクタ 237"/>
        <xdr:cNvCxnSpPr/>
      </xdr:nvCxnSpPr>
      <xdr:spPr>
        <a:xfrm>
          <a:off x="2908300" y="16731031"/>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100381</xdr:rowOff>
    </xdr:from>
    <xdr:to>
      <xdr:col>15</xdr:col>
      <xdr:colOff>50800</xdr:colOff>
      <xdr:row>97</xdr:row>
      <xdr:rowOff>137596</xdr:rowOff>
    </xdr:to>
    <xdr:cxnSp macro="">
      <xdr:nvCxnSpPr>
        <xdr:cNvPr id="241" name="直線コネクタ 240"/>
        <xdr:cNvCxnSpPr/>
      </xdr:nvCxnSpPr>
      <xdr:spPr>
        <a:xfrm flipV="1">
          <a:off x="2019300" y="16731031"/>
          <a:ext cx="8890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137596</xdr:rowOff>
    </xdr:from>
    <xdr:to>
      <xdr:col>10</xdr:col>
      <xdr:colOff>114300</xdr:colOff>
      <xdr:row>97</xdr:row>
      <xdr:rowOff>140807</xdr:rowOff>
    </xdr:to>
    <xdr:cxnSp macro="">
      <xdr:nvCxnSpPr>
        <xdr:cNvPr id="244" name="直線コネクタ 243"/>
        <xdr:cNvCxnSpPr/>
      </xdr:nvCxnSpPr>
      <xdr:spPr>
        <a:xfrm flipV="1">
          <a:off x="1130300" y="16768246"/>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78791</xdr:rowOff>
    </xdr:from>
    <xdr:to>
      <xdr:col>24</xdr:col>
      <xdr:colOff>114300</xdr:colOff>
      <xdr:row>98</xdr:row>
      <xdr:rowOff>8941</xdr:rowOff>
    </xdr:to>
    <xdr:sp macro="" textlink="">
      <xdr:nvSpPr>
        <xdr:cNvPr id="254" name="楕円 253"/>
        <xdr:cNvSpPr/>
      </xdr:nvSpPr>
      <xdr:spPr>
        <a:xfrm>
          <a:off x="4584700" y="167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165168</xdr:rowOff>
    </xdr:from>
    <xdr:ext cx="534377" cy="259045"/>
    <xdr:sp macro="" textlink="">
      <xdr:nvSpPr>
        <xdr:cNvPr id="255" name="衛生費該当値テキスト"/>
        <xdr:cNvSpPr txBox="1"/>
      </xdr:nvSpPr>
      <xdr:spPr>
        <a:xfrm>
          <a:off x="4686300" y="166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84634</xdr:rowOff>
    </xdr:from>
    <xdr:to>
      <xdr:col>20</xdr:col>
      <xdr:colOff>38100</xdr:colOff>
      <xdr:row>98</xdr:row>
      <xdr:rowOff>14784</xdr:rowOff>
    </xdr:to>
    <xdr:sp macro="" textlink="">
      <xdr:nvSpPr>
        <xdr:cNvPr id="256" name="楕円 255"/>
        <xdr:cNvSpPr/>
      </xdr:nvSpPr>
      <xdr:spPr>
        <a:xfrm>
          <a:off x="3746500" y="167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5911</xdr:rowOff>
    </xdr:from>
    <xdr:ext cx="534377" cy="259045"/>
    <xdr:sp macro="" textlink="">
      <xdr:nvSpPr>
        <xdr:cNvPr id="257" name="テキスト ボックス 256"/>
        <xdr:cNvSpPr txBox="1"/>
      </xdr:nvSpPr>
      <xdr:spPr>
        <a:xfrm>
          <a:off x="3530111" y="168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49581</xdr:rowOff>
    </xdr:from>
    <xdr:to>
      <xdr:col>15</xdr:col>
      <xdr:colOff>101600</xdr:colOff>
      <xdr:row>97</xdr:row>
      <xdr:rowOff>151181</xdr:rowOff>
    </xdr:to>
    <xdr:sp macro="" textlink="">
      <xdr:nvSpPr>
        <xdr:cNvPr id="258" name="楕円 257"/>
        <xdr:cNvSpPr/>
      </xdr:nvSpPr>
      <xdr:spPr>
        <a:xfrm>
          <a:off x="2857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142308</xdr:rowOff>
    </xdr:from>
    <xdr:ext cx="534377" cy="259045"/>
    <xdr:sp macro="" textlink="">
      <xdr:nvSpPr>
        <xdr:cNvPr id="259" name="テキスト ボックス 258"/>
        <xdr:cNvSpPr txBox="1"/>
      </xdr:nvSpPr>
      <xdr:spPr>
        <a:xfrm>
          <a:off x="2641111" y="167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86796</xdr:rowOff>
    </xdr:from>
    <xdr:to>
      <xdr:col>10</xdr:col>
      <xdr:colOff>165100</xdr:colOff>
      <xdr:row>98</xdr:row>
      <xdr:rowOff>16946</xdr:rowOff>
    </xdr:to>
    <xdr:sp macro="" textlink="">
      <xdr:nvSpPr>
        <xdr:cNvPr id="260" name="楕円 259"/>
        <xdr:cNvSpPr/>
      </xdr:nvSpPr>
      <xdr:spPr>
        <a:xfrm>
          <a:off x="1968500" y="167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8073</xdr:rowOff>
    </xdr:from>
    <xdr:ext cx="534377" cy="259045"/>
    <xdr:sp macro="" textlink="">
      <xdr:nvSpPr>
        <xdr:cNvPr id="261" name="テキスト ボックス 260"/>
        <xdr:cNvSpPr txBox="1"/>
      </xdr:nvSpPr>
      <xdr:spPr>
        <a:xfrm>
          <a:off x="1752111" y="168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90007</xdr:rowOff>
    </xdr:from>
    <xdr:to>
      <xdr:col>6</xdr:col>
      <xdr:colOff>38100</xdr:colOff>
      <xdr:row>98</xdr:row>
      <xdr:rowOff>20157</xdr:rowOff>
    </xdr:to>
    <xdr:sp macro="" textlink="">
      <xdr:nvSpPr>
        <xdr:cNvPr id="262" name="楕円 261"/>
        <xdr:cNvSpPr/>
      </xdr:nvSpPr>
      <xdr:spPr>
        <a:xfrm>
          <a:off x="1079500" y="167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11284</xdr:rowOff>
    </xdr:from>
    <xdr:ext cx="534377" cy="259045"/>
    <xdr:sp macro="" textlink="">
      <xdr:nvSpPr>
        <xdr:cNvPr id="263" name="テキスト ボックス 262"/>
        <xdr:cNvSpPr txBox="1"/>
      </xdr:nvSpPr>
      <xdr:spPr>
        <a:xfrm>
          <a:off x="863111" y="168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130556</xdr:rowOff>
    </xdr:from>
    <xdr:to>
      <xdr:col>41</xdr:col>
      <xdr:colOff>50800</xdr:colOff>
      <xdr:row>39</xdr:row>
      <xdr:rowOff>98878</xdr:rowOff>
    </xdr:to>
    <xdr:cxnSp macro="">
      <xdr:nvCxnSpPr>
        <xdr:cNvPr id="303" name="直線コネクタ 302"/>
        <xdr:cNvCxnSpPr/>
      </xdr:nvCxnSpPr>
      <xdr:spPr>
        <a:xfrm>
          <a:off x="6972300" y="6645656"/>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79756</xdr:rowOff>
    </xdr:from>
    <xdr:to>
      <xdr:col>36</xdr:col>
      <xdr:colOff>165100</xdr:colOff>
      <xdr:row>39</xdr:row>
      <xdr:rowOff>9906</xdr:rowOff>
    </xdr:to>
    <xdr:sp macro="" textlink="">
      <xdr:nvSpPr>
        <xdr:cNvPr id="321" name="楕円 320"/>
        <xdr:cNvSpPr/>
      </xdr:nvSpPr>
      <xdr:spPr>
        <a:xfrm>
          <a:off x="692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1033</xdr:rowOff>
    </xdr:from>
    <xdr:ext cx="378565" cy="259045"/>
    <xdr:sp macro="" textlink="">
      <xdr:nvSpPr>
        <xdr:cNvPr id="322" name="テキスト ボックス 321"/>
        <xdr:cNvSpPr txBox="1"/>
      </xdr:nvSpPr>
      <xdr:spPr>
        <a:xfrm>
          <a:off x="6783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149192</xdr:rowOff>
    </xdr:from>
    <xdr:to>
      <xdr:col>55</xdr:col>
      <xdr:colOff>0</xdr:colOff>
      <xdr:row>56</xdr:row>
      <xdr:rowOff>156959</xdr:rowOff>
    </xdr:to>
    <xdr:cxnSp macro="">
      <xdr:nvCxnSpPr>
        <xdr:cNvPr id="349" name="直線コネクタ 348"/>
        <xdr:cNvCxnSpPr/>
      </xdr:nvCxnSpPr>
      <xdr:spPr>
        <a:xfrm>
          <a:off x="9639300" y="9750392"/>
          <a:ext cx="8382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139581</xdr:rowOff>
    </xdr:from>
    <xdr:to>
      <xdr:col>50</xdr:col>
      <xdr:colOff>114300</xdr:colOff>
      <xdr:row>56</xdr:row>
      <xdr:rowOff>149192</xdr:rowOff>
    </xdr:to>
    <xdr:cxnSp macro="">
      <xdr:nvCxnSpPr>
        <xdr:cNvPr id="352" name="直線コネクタ 351"/>
        <xdr:cNvCxnSpPr/>
      </xdr:nvCxnSpPr>
      <xdr:spPr>
        <a:xfrm>
          <a:off x="8750300" y="9740781"/>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139581</xdr:rowOff>
    </xdr:from>
    <xdr:to>
      <xdr:col>45</xdr:col>
      <xdr:colOff>177800</xdr:colOff>
      <xdr:row>57</xdr:row>
      <xdr:rowOff>7775</xdr:rowOff>
    </xdr:to>
    <xdr:cxnSp macro="">
      <xdr:nvCxnSpPr>
        <xdr:cNvPr id="355" name="直線コネクタ 354"/>
        <xdr:cNvCxnSpPr/>
      </xdr:nvCxnSpPr>
      <xdr:spPr>
        <a:xfrm flipV="1">
          <a:off x="7861300" y="9740781"/>
          <a:ext cx="889000" cy="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7775</xdr:rowOff>
    </xdr:from>
    <xdr:to>
      <xdr:col>41</xdr:col>
      <xdr:colOff>50800</xdr:colOff>
      <xdr:row>57</xdr:row>
      <xdr:rowOff>24179</xdr:rowOff>
    </xdr:to>
    <xdr:cxnSp macro="">
      <xdr:nvCxnSpPr>
        <xdr:cNvPr id="358" name="直線コネクタ 357"/>
        <xdr:cNvCxnSpPr/>
      </xdr:nvCxnSpPr>
      <xdr:spPr>
        <a:xfrm flipV="1">
          <a:off x="6972300" y="9780425"/>
          <a:ext cx="889000" cy="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106159</xdr:rowOff>
    </xdr:from>
    <xdr:to>
      <xdr:col>55</xdr:col>
      <xdr:colOff>50800</xdr:colOff>
      <xdr:row>57</xdr:row>
      <xdr:rowOff>36309</xdr:rowOff>
    </xdr:to>
    <xdr:sp macro="" textlink="">
      <xdr:nvSpPr>
        <xdr:cNvPr id="368" name="楕円 367"/>
        <xdr:cNvSpPr/>
      </xdr:nvSpPr>
      <xdr:spPr>
        <a:xfrm>
          <a:off x="10426700" y="97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129036</xdr:rowOff>
    </xdr:from>
    <xdr:ext cx="534377" cy="259045"/>
    <xdr:sp macro="" textlink="">
      <xdr:nvSpPr>
        <xdr:cNvPr id="369" name="農林水産業費該当値テキスト"/>
        <xdr:cNvSpPr txBox="1"/>
      </xdr:nvSpPr>
      <xdr:spPr>
        <a:xfrm>
          <a:off x="10528300" y="955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98392</xdr:rowOff>
    </xdr:from>
    <xdr:to>
      <xdr:col>50</xdr:col>
      <xdr:colOff>165100</xdr:colOff>
      <xdr:row>57</xdr:row>
      <xdr:rowOff>28542</xdr:rowOff>
    </xdr:to>
    <xdr:sp macro="" textlink="">
      <xdr:nvSpPr>
        <xdr:cNvPr id="370" name="楕円 369"/>
        <xdr:cNvSpPr/>
      </xdr:nvSpPr>
      <xdr:spPr>
        <a:xfrm>
          <a:off x="9588500" y="96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45069</xdr:rowOff>
    </xdr:from>
    <xdr:ext cx="534377" cy="259045"/>
    <xdr:sp macro="" textlink="">
      <xdr:nvSpPr>
        <xdr:cNvPr id="371" name="テキスト ボックス 370"/>
        <xdr:cNvSpPr txBox="1"/>
      </xdr:nvSpPr>
      <xdr:spPr>
        <a:xfrm>
          <a:off x="9372111" y="94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88781</xdr:rowOff>
    </xdr:from>
    <xdr:to>
      <xdr:col>46</xdr:col>
      <xdr:colOff>38100</xdr:colOff>
      <xdr:row>57</xdr:row>
      <xdr:rowOff>18931</xdr:rowOff>
    </xdr:to>
    <xdr:sp macro="" textlink="">
      <xdr:nvSpPr>
        <xdr:cNvPr id="372" name="楕円 371"/>
        <xdr:cNvSpPr/>
      </xdr:nvSpPr>
      <xdr:spPr>
        <a:xfrm>
          <a:off x="8699500" y="96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35458</xdr:rowOff>
    </xdr:from>
    <xdr:ext cx="534377" cy="259045"/>
    <xdr:sp macro="" textlink="">
      <xdr:nvSpPr>
        <xdr:cNvPr id="373" name="テキスト ボックス 372"/>
        <xdr:cNvSpPr txBox="1"/>
      </xdr:nvSpPr>
      <xdr:spPr>
        <a:xfrm>
          <a:off x="8483111" y="946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128425</xdr:rowOff>
    </xdr:from>
    <xdr:to>
      <xdr:col>41</xdr:col>
      <xdr:colOff>101600</xdr:colOff>
      <xdr:row>57</xdr:row>
      <xdr:rowOff>58575</xdr:rowOff>
    </xdr:to>
    <xdr:sp macro="" textlink="">
      <xdr:nvSpPr>
        <xdr:cNvPr id="374" name="楕円 373"/>
        <xdr:cNvSpPr/>
      </xdr:nvSpPr>
      <xdr:spPr>
        <a:xfrm>
          <a:off x="7810500" y="97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75102</xdr:rowOff>
    </xdr:from>
    <xdr:ext cx="534377" cy="259045"/>
    <xdr:sp macro="" textlink="">
      <xdr:nvSpPr>
        <xdr:cNvPr id="375" name="テキスト ボックス 374"/>
        <xdr:cNvSpPr txBox="1"/>
      </xdr:nvSpPr>
      <xdr:spPr>
        <a:xfrm>
          <a:off x="7594111" y="950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144829</xdr:rowOff>
    </xdr:from>
    <xdr:to>
      <xdr:col>36</xdr:col>
      <xdr:colOff>165100</xdr:colOff>
      <xdr:row>57</xdr:row>
      <xdr:rowOff>74979</xdr:rowOff>
    </xdr:to>
    <xdr:sp macro="" textlink="">
      <xdr:nvSpPr>
        <xdr:cNvPr id="376" name="楕円 375"/>
        <xdr:cNvSpPr/>
      </xdr:nvSpPr>
      <xdr:spPr>
        <a:xfrm>
          <a:off x="6921500" y="97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66106</xdr:rowOff>
    </xdr:from>
    <xdr:ext cx="534377" cy="259045"/>
    <xdr:sp macro="" textlink="">
      <xdr:nvSpPr>
        <xdr:cNvPr id="377" name="テキスト ボックス 376"/>
        <xdr:cNvSpPr txBox="1"/>
      </xdr:nvSpPr>
      <xdr:spPr>
        <a:xfrm>
          <a:off x="6705111" y="9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150093</xdr:rowOff>
    </xdr:from>
    <xdr:to>
      <xdr:col>55</xdr:col>
      <xdr:colOff>0</xdr:colOff>
      <xdr:row>78</xdr:row>
      <xdr:rowOff>152563</xdr:rowOff>
    </xdr:to>
    <xdr:cxnSp macro="">
      <xdr:nvCxnSpPr>
        <xdr:cNvPr id="406" name="直線コネクタ 405"/>
        <xdr:cNvCxnSpPr/>
      </xdr:nvCxnSpPr>
      <xdr:spPr>
        <a:xfrm>
          <a:off x="9639300" y="13523193"/>
          <a:ext cx="8382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138207</xdr:rowOff>
    </xdr:from>
    <xdr:to>
      <xdr:col>50</xdr:col>
      <xdr:colOff>114300</xdr:colOff>
      <xdr:row>78</xdr:row>
      <xdr:rowOff>150093</xdr:rowOff>
    </xdr:to>
    <xdr:cxnSp macro="">
      <xdr:nvCxnSpPr>
        <xdr:cNvPr id="409" name="直線コネクタ 408"/>
        <xdr:cNvCxnSpPr/>
      </xdr:nvCxnSpPr>
      <xdr:spPr>
        <a:xfrm>
          <a:off x="8750300" y="13511307"/>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138207</xdr:rowOff>
    </xdr:from>
    <xdr:to>
      <xdr:col>45</xdr:col>
      <xdr:colOff>177800</xdr:colOff>
      <xdr:row>78</xdr:row>
      <xdr:rowOff>162568</xdr:rowOff>
    </xdr:to>
    <xdr:cxnSp macro="">
      <xdr:nvCxnSpPr>
        <xdr:cNvPr id="412" name="直線コネクタ 411"/>
        <xdr:cNvCxnSpPr/>
      </xdr:nvCxnSpPr>
      <xdr:spPr>
        <a:xfrm flipV="1">
          <a:off x="7861300" y="13511307"/>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162568</xdr:rowOff>
    </xdr:from>
    <xdr:to>
      <xdr:col>41</xdr:col>
      <xdr:colOff>50800</xdr:colOff>
      <xdr:row>78</xdr:row>
      <xdr:rowOff>168267</xdr:rowOff>
    </xdr:to>
    <xdr:cxnSp macro="">
      <xdr:nvCxnSpPr>
        <xdr:cNvPr id="415" name="直線コネクタ 414"/>
        <xdr:cNvCxnSpPr/>
      </xdr:nvCxnSpPr>
      <xdr:spPr>
        <a:xfrm flipV="1">
          <a:off x="6972300" y="13535668"/>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101763</xdr:rowOff>
    </xdr:from>
    <xdr:to>
      <xdr:col>55</xdr:col>
      <xdr:colOff>50800</xdr:colOff>
      <xdr:row>79</xdr:row>
      <xdr:rowOff>31913</xdr:rowOff>
    </xdr:to>
    <xdr:sp macro="" textlink="">
      <xdr:nvSpPr>
        <xdr:cNvPr id="425" name="楕円 424"/>
        <xdr:cNvSpPr/>
      </xdr:nvSpPr>
      <xdr:spPr>
        <a:xfrm>
          <a:off x="10426700" y="134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16690</xdr:rowOff>
    </xdr:from>
    <xdr:ext cx="469744" cy="259045"/>
    <xdr:sp macro="" textlink="">
      <xdr:nvSpPr>
        <xdr:cNvPr id="426" name="商工費該当値テキスト"/>
        <xdr:cNvSpPr txBox="1"/>
      </xdr:nvSpPr>
      <xdr:spPr>
        <a:xfrm>
          <a:off x="10528300" y="133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99293</xdr:rowOff>
    </xdr:from>
    <xdr:to>
      <xdr:col>50</xdr:col>
      <xdr:colOff>165100</xdr:colOff>
      <xdr:row>79</xdr:row>
      <xdr:rowOff>29443</xdr:rowOff>
    </xdr:to>
    <xdr:sp macro="" textlink="">
      <xdr:nvSpPr>
        <xdr:cNvPr id="427" name="楕円 426"/>
        <xdr:cNvSpPr/>
      </xdr:nvSpPr>
      <xdr:spPr>
        <a:xfrm>
          <a:off x="9588500" y="134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20570</xdr:rowOff>
    </xdr:from>
    <xdr:ext cx="469744" cy="259045"/>
    <xdr:sp macro="" textlink="">
      <xdr:nvSpPr>
        <xdr:cNvPr id="428" name="テキスト ボックス 427"/>
        <xdr:cNvSpPr txBox="1"/>
      </xdr:nvSpPr>
      <xdr:spPr>
        <a:xfrm>
          <a:off x="9404428" y="1356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87407</xdr:rowOff>
    </xdr:from>
    <xdr:to>
      <xdr:col>46</xdr:col>
      <xdr:colOff>38100</xdr:colOff>
      <xdr:row>79</xdr:row>
      <xdr:rowOff>17557</xdr:rowOff>
    </xdr:to>
    <xdr:sp macro="" textlink="">
      <xdr:nvSpPr>
        <xdr:cNvPr id="429" name="楕円 428"/>
        <xdr:cNvSpPr/>
      </xdr:nvSpPr>
      <xdr:spPr>
        <a:xfrm>
          <a:off x="8699500" y="134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8684</xdr:rowOff>
    </xdr:from>
    <xdr:ext cx="534377" cy="259045"/>
    <xdr:sp macro="" textlink="">
      <xdr:nvSpPr>
        <xdr:cNvPr id="430" name="テキスト ボックス 429"/>
        <xdr:cNvSpPr txBox="1"/>
      </xdr:nvSpPr>
      <xdr:spPr>
        <a:xfrm>
          <a:off x="8483111" y="135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111768</xdr:rowOff>
    </xdr:from>
    <xdr:to>
      <xdr:col>41</xdr:col>
      <xdr:colOff>101600</xdr:colOff>
      <xdr:row>79</xdr:row>
      <xdr:rowOff>41918</xdr:rowOff>
    </xdr:to>
    <xdr:sp macro="" textlink="">
      <xdr:nvSpPr>
        <xdr:cNvPr id="431" name="楕円 430"/>
        <xdr:cNvSpPr/>
      </xdr:nvSpPr>
      <xdr:spPr>
        <a:xfrm>
          <a:off x="7810500" y="134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33045</xdr:rowOff>
    </xdr:from>
    <xdr:ext cx="469744" cy="259045"/>
    <xdr:sp macro="" textlink="">
      <xdr:nvSpPr>
        <xdr:cNvPr id="432" name="テキスト ボックス 431"/>
        <xdr:cNvSpPr txBox="1"/>
      </xdr:nvSpPr>
      <xdr:spPr>
        <a:xfrm>
          <a:off x="7626428" y="135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117467</xdr:rowOff>
    </xdr:from>
    <xdr:to>
      <xdr:col>36</xdr:col>
      <xdr:colOff>165100</xdr:colOff>
      <xdr:row>79</xdr:row>
      <xdr:rowOff>47617</xdr:rowOff>
    </xdr:to>
    <xdr:sp macro="" textlink="">
      <xdr:nvSpPr>
        <xdr:cNvPr id="433" name="楕円 432"/>
        <xdr:cNvSpPr/>
      </xdr:nvSpPr>
      <xdr:spPr>
        <a:xfrm>
          <a:off x="6921500" y="134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38744</xdr:rowOff>
    </xdr:from>
    <xdr:ext cx="469744" cy="259045"/>
    <xdr:sp macro="" textlink="">
      <xdr:nvSpPr>
        <xdr:cNvPr id="434" name="テキスト ボックス 433"/>
        <xdr:cNvSpPr txBox="1"/>
      </xdr:nvSpPr>
      <xdr:spPr>
        <a:xfrm>
          <a:off x="6737428" y="135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48864</xdr:rowOff>
    </xdr:from>
    <xdr:to>
      <xdr:col>55</xdr:col>
      <xdr:colOff>0</xdr:colOff>
      <xdr:row>98</xdr:row>
      <xdr:rowOff>81783</xdr:rowOff>
    </xdr:to>
    <xdr:cxnSp macro="">
      <xdr:nvCxnSpPr>
        <xdr:cNvPr id="463" name="直線コネクタ 462"/>
        <xdr:cNvCxnSpPr/>
      </xdr:nvCxnSpPr>
      <xdr:spPr>
        <a:xfrm flipV="1">
          <a:off x="9639300" y="16850964"/>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81783</xdr:rowOff>
    </xdr:from>
    <xdr:to>
      <xdr:col>50</xdr:col>
      <xdr:colOff>114300</xdr:colOff>
      <xdr:row>98</xdr:row>
      <xdr:rowOff>106673</xdr:rowOff>
    </xdr:to>
    <xdr:cxnSp macro="">
      <xdr:nvCxnSpPr>
        <xdr:cNvPr id="466" name="直線コネクタ 465"/>
        <xdr:cNvCxnSpPr/>
      </xdr:nvCxnSpPr>
      <xdr:spPr>
        <a:xfrm flipV="1">
          <a:off x="8750300" y="16883883"/>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98884</xdr:rowOff>
    </xdr:from>
    <xdr:to>
      <xdr:col>45</xdr:col>
      <xdr:colOff>177800</xdr:colOff>
      <xdr:row>98</xdr:row>
      <xdr:rowOff>106673</xdr:rowOff>
    </xdr:to>
    <xdr:cxnSp macro="">
      <xdr:nvCxnSpPr>
        <xdr:cNvPr id="469" name="直線コネクタ 468"/>
        <xdr:cNvCxnSpPr/>
      </xdr:nvCxnSpPr>
      <xdr:spPr>
        <a:xfrm>
          <a:off x="7861300" y="16900984"/>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98884</xdr:rowOff>
    </xdr:from>
    <xdr:to>
      <xdr:col>41</xdr:col>
      <xdr:colOff>50800</xdr:colOff>
      <xdr:row>98</xdr:row>
      <xdr:rowOff>129626</xdr:rowOff>
    </xdr:to>
    <xdr:cxnSp macro="">
      <xdr:nvCxnSpPr>
        <xdr:cNvPr id="472" name="直線コネクタ 471"/>
        <xdr:cNvCxnSpPr/>
      </xdr:nvCxnSpPr>
      <xdr:spPr>
        <a:xfrm flipV="1">
          <a:off x="6972300" y="16900984"/>
          <a:ext cx="889000" cy="3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169514</xdr:rowOff>
    </xdr:from>
    <xdr:to>
      <xdr:col>55</xdr:col>
      <xdr:colOff>50800</xdr:colOff>
      <xdr:row>98</xdr:row>
      <xdr:rowOff>99664</xdr:rowOff>
    </xdr:to>
    <xdr:sp macro="" textlink="">
      <xdr:nvSpPr>
        <xdr:cNvPr id="482" name="楕円 481"/>
        <xdr:cNvSpPr/>
      </xdr:nvSpPr>
      <xdr:spPr>
        <a:xfrm>
          <a:off x="10426700" y="168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128891</xdr:rowOff>
    </xdr:from>
    <xdr:ext cx="534377" cy="259045"/>
    <xdr:sp macro="" textlink="">
      <xdr:nvSpPr>
        <xdr:cNvPr id="483" name="土木費該当値テキスト"/>
        <xdr:cNvSpPr txBox="1"/>
      </xdr:nvSpPr>
      <xdr:spPr>
        <a:xfrm>
          <a:off x="10528300" y="165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30983</xdr:rowOff>
    </xdr:from>
    <xdr:to>
      <xdr:col>50</xdr:col>
      <xdr:colOff>165100</xdr:colOff>
      <xdr:row>98</xdr:row>
      <xdr:rowOff>132583</xdr:rowOff>
    </xdr:to>
    <xdr:sp macro="" textlink="">
      <xdr:nvSpPr>
        <xdr:cNvPr id="484" name="楕円 483"/>
        <xdr:cNvSpPr/>
      </xdr:nvSpPr>
      <xdr:spPr>
        <a:xfrm>
          <a:off x="9588500" y="168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123710</xdr:rowOff>
    </xdr:from>
    <xdr:ext cx="534377" cy="259045"/>
    <xdr:sp macro="" textlink="">
      <xdr:nvSpPr>
        <xdr:cNvPr id="485" name="テキスト ボックス 484"/>
        <xdr:cNvSpPr txBox="1"/>
      </xdr:nvSpPr>
      <xdr:spPr>
        <a:xfrm>
          <a:off x="9372111" y="169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55873</xdr:rowOff>
    </xdr:from>
    <xdr:to>
      <xdr:col>46</xdr:col>
      <xdr:colOff>38100</xdr:colOff>
      <xdr:row>98</xdr:row>
      <xdr:rowOff>157473</xdr:rowOff>
    </xdr:to>
    <xdr:sp macro="" textlink="">
      <xdr:nvSpPr>
        <xdr:cNvPr id="486" name="楕円 485"/>
        <xdr:cNvSpPr/>
      </xdr:nvSpPr>
      <xdr:spPr>
        <a:xfrm>
          <a:off x="8699500" y="168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148600</xdr:rowOff>
    </xdr:from>
    <xdr:ext cx="534377" cy="259045"/>
    <xdr:sp macro="" textlink="">
      <xdr:nvSpPr>
        <xdr:cNvPr id="487" name="テキスト ボックス 486"/>
        <xdr:cNvSpPr txBox="1"/>
      </xdr:nvSpPr>
      <xdr:spPr>
        <a:xfrm>
          <a:off x="8483111" y="169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48084</xdr:rowOff>
    </xdr:from>
    <xdr:to>
      <xdr:col>41</xdr:col>
      <xdr:colOff>101600</xdr:colOff>
      <xdr:row>98</xdr:row>
      <xdr:rowOff>149684</xdr:rowOff>
    </xdr:to>
    <xdr:sp macro="" textlink="">
      <xdr:nvSpPr>
        <xdr:cNvPr id="488" name="楕円 487"/>
        <xdr:cNvSpPr/>
      </xdr:nvSpPr>
      <xdr:spPr>
        <a:xfrm>
          <a:off x="7810500" y="168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140811</xdr:rowOff>
    </xdr:from>
    <xdr:ext cx="534377" cy="259045"/>
    <xdr:sp macro="" textlink="">
      <xdr:nvSpPr>
        <xdr:cNvPr id="489" name="テキスト ボックス 488"/>
        <xdr:cNvSpPr txBox="1"/>
      </xdr:nvSpPr>
      <xdr:spPr>
        <a:xfrm>
          <a:off x="7594111" y="169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78826</xdr:rowOff>
    </xdr:from>
    <xdr:to>
      <xdr:col>36</xdr:col>
      <xdr:colOff>165100</xdr:colOff>
      <xdr:row>99</xdr:row>
      <xdr:rowOff>8976</xdr:rowOff>
    </xdr:to>
    <xdr:sp macro="" textlink="">
      <xdr:nvSpPr>
        <xdr:cNvPr id="490" name="楕円 489"/>
        <xdr:cNvSpPr/>
      </xdr:nvSpPr>
      <xdr:spPr>
        <a:xfrm>
          <a:off x="6921500" y="168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xdr:rowOff>
    </xdr:from>
    <xdr:ext cx="534377" cy="259045"/>
    <xdr:sp macro="" textlink="">
      <xdr:nvSpPr>
        <xdr:cNvPr id="491" name="テキスト ボックス 490"/>
        <xdr:cNvSpPr txBox="1"/>
      </xdr:nvSpPr>
      <xdr:spPr>
        <a:xfrm>
          <a:off x="6705111" y="169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109626</xdr:rowOff>
    </xdr:from>
    <xdr:to>
      <xdr:col>85</xdr:col>
      <xdr:colOff>127000</xdr:colOff>
      <xdr:row>36</xdr:row>
      <xdr:rowOff>53048</xdr:rowOff>
    </xdr:to>
    <xdr:cxnSp macro="">
      <xdr:nvCxnSpPr>
        <xdr:cNvPr id="520" name="直線コネクタ 519"/>
        <xdr:cNvCxnSpPr/>
      </xdr:nvCxnSpPr>
      <xdr:spPr>
        <a:xfrm flipV="1">
          <a:off x="15481300" y="6110376"/>
          <a:ext cx="8382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53048</xdr:rowOff>
    </xdr:from>
    <xdr:to>
      <xdr:col>81</xdr:col>
      <xdr:colOff>50800</xdr:colOff>
      <xdr:row>37</xdr:row>
      <xdr:rowOff>77318</xdr:rowOff>
    </xdr:to>
    <xdr:cxnSp macro="">
      <xdr:nvCxnSpPr>
        <xdr:cNvPr id="523" name="直線コネクタ 522"/>
        <xdr:cNvCxnSpPr/>
      </xdr:nvCxnSpPr>
      <xdr:spPr>
        <a:xfrm flipV="1">
          <a:off x="14592300" y="6225248"/>
          <a:ext cx="889000" cy="1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64224</xdr:rowOff>
    </xdr:from>
    <xdr:to>
      <xdr:col>76</xdr:col>
      <xdr:colOff>114300</xdr:colOff>
      <xdr:row>37</xdr:row>
      <xdr:rowOff>77318</xdr:rowOff>
    </xdr:to>
    <xdr:cxnSp macro="">
      <xdr:nvCxnSpPr>
        <xdr:cNvPr id="526" name="直線コネクタ 525"/>
        <xdr:cNvCxnSpPr/>
      </xdr:nvCxnSpPr>
      <xdr:spPr>
        <a:xfrm>
          <a:off x="13703300" y="6407874"/>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60554</xdr:rowOff>
    </xdr:from>
    <xdr:to>
      <xdr:col>71</xdr:col>
      <xdr:colOff>177800</xdr:colOff>
      <xdr:row>37</xdr:row>
      <xdr:rowOff>64224</xdr:rowOff>
    </xdr:to>
    <xdr:cxnSp macro="">
      <xdr:nvCxnSpPr>
        <xdr:cNvPr id="529" name="直線コネクタ 528"/>
        <xdr:cNvCxnSpPr/>
      </xdr:nvCxnSpPr>
      <xdr:spPr>
        <a:xfrm>
          <a:off x="12814300" y="6404204"/>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58826</xdr:rowOff>
    </xdr:from>
    <xdr:to>
      <xdr:col>85</xdr:col>
      <xdr:colOff>177800</xdr:colOff>
      <xdr:row>35</xdr:row>
      <xdr:rowOff>160426</xdr:rowOff>
    </xdr:to>
    <xdr:sp macro="" textlink="">
      <xdr:nvSpPr>
        <xdr:cNvPr id="539" name="楕円 538"/>
        <xdr:cNvSpPr/>
      </xdr:nvSpPr>
      <xdr:spPr>
        <a:xfrm>
          <a:off x="16268700" y="60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81703</xdr:rowOff>
    </xdr:from>
    <xdr:ext cx="534377" cy="259045"/>
    <xdr:sp macro="" textlink="">
      <xdr:nvSpPr>
        <xdr:cNvPr id="540" name="消防費該当値テキスト"/>
        <xdr:cNvSpPr txBox="1"/>
      </xdr:nvSpPr>
      <xdr:spPr>
        <a:xfrm>
          <a:off x="16370300" y="59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2248</xdr:rowOff>
    </xdr:from>
    <xdr:to>
      <xdr:col>81</xdr:col>
      <xdr:colOff>101600</xdr:colOff>
      <xdr:row>36</xdr:row>
      <xdr:rowOff>103848</xdr:rowOff>
    </xdr:to>
    <xdr:sp macro="" textlink="">
      <xdr:nvSpPr>
        <xdr:cNvPr id="541" name="楕円 540"/>
        <xdr:cNvSpPr/>
      </xdr:nvSpPr>
      <xdr:spPr>
        <a:xfrm>
          <a:off x="15430500" y="61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120375</xdr:rowOff>
    </xdr:from>
    <xdr:ext cx="534377" cy="259045"/>
    <xdr:sp macro="" textlink="">
      <xdr:nvSpPr>
        <xdr:cNvPr id="542" name="テキスト ボックス 541"/>
        <xdr:cNvSpPr txBox="1"/>
      </xdr:nvSpPr>
      <xdr:spPr>
        <a:xfrm>
          <a:off x="15214111" y="5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26518</xdr:rowOff>
    </xdr:from>
    <xdr:to>
      <xdr:col>76</xdr:col>
      <xdr:colOff>165100</xdr:colOff>
      <xdr:row>37</xdr:row>
      <xdr:rowOff>128118</xdr:rowOff>
    </xdr:to>
    <xdr:sp macro="" textlink="">
      <xdr:nvSpPr>
        <xdr:cNvPr id="543" name="楕円 542"/>
        <xdr:cNvSpPr/>
      </xdr:nvSpPr>
      <xdr:spPr>
        <a:xfrm>
          <a:off x="14541500" y="63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119245</xdr:rowOff>
    </xdr:from>
    <xdr:ext cx="534377" cy="259045"/>
    <xdr:sp macro="" textlink="">
      <xdr:nvSpPr>
        <xdr:cNvPr id="544" name="テキスト ボックス 543"/>
        <xdr:cNvSpPr txBox="1"/>
      </xdr:nvSpPr>
      <xdr:spPr>
        <a:xfrm>
          <a:off x="14325111" y="64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13424</xdr:rowOff>
    </xdr:from>
    <xdr:to>
      <xdr:col>72</xdr:col>
      <xdr:colOff>38100</xdr:colOff>
      <xdr:row>37</xdr:row>
      <xdr:rowOff>115024</xdr:rowOff>
    </xdr:to>
    <xdr:sp macro="" textlink="">
      <xdr:nvSpPr>
        <xdr:cNvPr id="545" name="楕円 544"/>
        <xdr:cNvSpPr/>
      </xdr:nvSpPr>
      <xdr:spPr>
        <a:xfrm>
          <a:off x="13652500" y="63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106151</xdr:rowOff>
    </xdr:from>
    <xdr:ext cx="534377" cy="259045"/>
    <xdr:sp macro="" textlink="">
      <xdr:nvSpPr>
        <xdr:cNvPr id="546" name="テキスト ボックス 545"/>
        <xdr:cNvSpPr txBox="1"/>
      </xdr:nvSpPr>
      <xdr:spPr>
        <a:xfrm>
          <a:off x="13436111" y="644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9754</xdr:rowOff>
    </xdr:from>
    <xdr:to>
      <xdr:col>67</xdr:col>
      <xdr:colOff>101600</xdr:colOff>
      <xdr:row>37</xdr:row>
      <xdr:rowOff>111354</xdr:rowOff>
    </xdr:to>
    <xdr:sp macro="" textlink="">
      <xdr:nvSpPr>
        <xdr:cNvPr id="547" name="楕円 546"/>
        <xdr:cNvSpPr/>
      </xdr:nvSpPr>
      <xdr:spPr>
        <a:xfrm>
          <a:off x="12763500" y="63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102481</xdr:rowOff>
    </xdr:from>
    <xdr:ext cx="534377" cy="259045"/>
    <xdr:sp macro="" textlink="">
      <xdr:nvSpPr>
        <xdr:cNvPr id="548" name="テキスト ボックス 547"/>
        <xdr:cNvSpPr txBox="1"/>
      </xdr:nvSpPr>
      <xdr:spPr>
        <a:xfrm>
          <a:off x="12547111" y="64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83147</xdr:rowOff>
    </xdr:from>
    <xdr:to>
      <xdr:col>85</xdr:col>
      <xdr:colOff>127000</xdr:colOff>
      <xdr:row>57</xdr:row>
      <xdr:rowOff>56718</xdr:rowOff>
    </xdr:to>
    <xdr:cxnSp macro="">
      <xdr:nvCxnSpPr>
        <xdr:cNvPr id="578" name="直線コネクタ 577"/>
        <xdr:cNvCxnSpPr/>
      </xdr:nvCxnSpPr>
      <xdr:spPr>
        <a:xfrm flipV="1">
          <a:off x="15481300" y="9684347"/>
          <a:ext cx="838200" cy="14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114122</xdr:rowOff>
    </xdr:from>
    <xdr:to>
      <xdr:col>81</xdr:col>
      <xdr:colOff>50800</xdr:colOff>
      <xdr:row>57</xdr:row>
      <xdr:rowOff>56718</xdr:rowOff>
    </xdr:to>
    <xdr:cxnSp macro="">
      <xdr:nvCxnSpPr>
        <xdr:cNvPr id="581" name="直線コネクタ 580"/>
        <xdr:cNvCxnSpPr/>
      </xdr:nvCxnSpPr>
      <xdr:spPr>
        <a:xfrm>
          <a:off x="14592300" y="9543872"/>
          <a:ext cx="889000" cy="2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114122</xdr:rowOff>
    </xdr:from>
    <xdr:to>
      <xdr:col>76</xdr:col>
      <xdr:colOff>114300</xdr:colOff>
      <xdr:row>56</xdr:row>
      <xdr:rowOff>124599</xdr:rowOff>
    </xdr:to>
    <xdr:cxnSp macro="">
      <xdr:nvCxnSpPr>
        <xdr:cNvPr id="584" name="直線コネクタ 583"/>
        <xdr:cNvCxnSpPr/>
      </xdr:nvCxnSpPr>
      <xdr:spPr>
        <a:xfrm flipV="1">
          <a:off x="13703300" y="9543872"/>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2997</xdr:rowOff>
    </xdr:from>
    <xdr:to>
      <xdr:col>71</xdr:col>
      <xdr:colOff>177800</xdr:colOff>
      <xdr:row>56</xdr:row>
      <xdr:rowOff>124599</xdr:rowOff>
    </xdr:to>
    <xdr:cxnSp macro="">
      <xdr:nvCxnSpPr>
        <xdr:cNvPr id="587" name="直線コネクタ 586"/>
        <xdr:cNvCxnSpPr/>
      </xdr:nvCxnSpPr>
      <xdr:spPr>
        <a:xfrm>
          <a:off x="12814300" y="9261297"/>
          <a:ext cx="8890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32347</xdr:rowOff>
    </xdr:from>
    <xdr:to>
      <xdr:col>85</xdr:col>
      <xdr:colOff>177800</xdr:colOff>
      <xdr:row>56</xdr:row>
      <xdr:rowOff>133947</xdr:rowOff>
    </xdr:to>
    <xdr:sp macro="" textlink="">
      <xdr:nvSpPr>
        <xdr:cNvPr id="597" name="楕円 596"/>
        <xdr:cNvSpPr/>
      </xdr:nvSpPr>
      <xdr:spPr>
        <a:xfrm>
          <a:off x="16268700" y="96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55224</xdr:rowOff>
    </xdr:from>
    <xdr:ext cx="534377" cy="259045"/>
    <xdr:sp macro="" textlink="">
      <xdr:nvSpPr>
        <xdr:cNvPr id="598" name="教育費該当値テキスト"/>
        <xdr:cNvSpPr txBox="1"/>
      </xdr:nvSpPr>
      <xdr:spPr>
        <a:xfrm>
          <a:off x="16370300" y="94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5918</xdr:rowOff>
    </xdr:from>
    <xdr:to>
      <xdr:col>81</xdr:col>
      <xdr:colOff>101600</xdr:colOff>
      <xdr:row>57</xdr:row>
      <xdr:rowOff>107518</xdr:rowOff>
    </xdr:to>
    <xdr:sp macro="" textlink="">
      <xdr:nvSpPr>
        <xdr:cNvPr id="599" name="楕円 598"/>
        <xdr:cNvSpPr/>
      </xdr:nvSpPr>
      <xdr:spPr>
        <a:xfrm>
          <a:off x="15430500" y="97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98645</xdr:rowOff>
    </xdr:from>
    <xdr:ext cx="534377" cy="259045"/>
    <xdr:sp macro="" textlink="">
      <xdr:nvSpPr>
        <xdr:cNvPr id="600" name="テキスト ボックス 599"/>
        <xdr:cNvSpPr txBox="1"/>
      </xdr:nvSpPr>
      <xdr:spPr>
        <a:xfrm>
          <a:off x="15214111" y="98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63322</xdr:rowOff>
    </xdr:from>
    <xdr:to>
      <xdr:col>76</xdr:col>
      <xdr:colOff>165100</xdr:colOff>
      <xdr:row>55</xdr:row>
      <xdr:rowOff>164922</xdr:rowOff>
    </xdr:to>
    <xdr:sp macro="" textlink="">
      <xdr:nvSpPr>
        <xdr:cNvPr id="601" name="楕円 600"/>
        <xdr:cNvSpPr/>
      </xdr:nvSpPr>
      <xdr:spPr>
        <a:xfrm>
          <a:off x="14541500" y="94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9999</xdr:rowOff>
    </xdr:from>
    <xdr:ext cx="534377" cy="259045"/>
    <xdr:sp macro="" textlink="">
      <xdr:nvSpPr>
        <xdr:cNvPr id="602" name="テキスト ボックス 601"/>
        <xdr:cNvSpPr txBox="1"/>
      </xdr:nvSpPr>
      <xdr:spPr>
        <a:xfrm>
          <a:off x="14325111" y="92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73799</xdr:rowOff>
    </xdr:from>
    <xdr:to>
      <xdr:col>72</xdr:col>
      <xdr:colOff>38100</xdr:colOff>
      <xdr:row>57</xdr:row>
      <xdr:rowOff>3949</xdr:rowOff>
    </xdr:to>
    <xdr:sp macro="" textlink="">
      <xdr:nvSpPr>
        <xdr:cNvPr id="603" name="楕円 602"/>
        <xdr:cNvSpPr/>
      </xdr:nvSpPr>
      <xdr:spPr>
        <a:xfrm>
          <a:off x="13652500" y="96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166526</xdr:rowOff>
    </xdr:from>
    <xdr:ext cx="534377" cy="259045"/>
    <xdr:sp macro="" textlink="">
      <xdr:nvSpPr>
        <xdr:cNvPr id="604" name="テキスト ボックス 603"/>
        <xdr:cNvSpPr txBox="1"/>
      </xdr:nvSpPr>
      <xdr:spPr>
        <a:xfrm>
          <a:off x="13436111" y="97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123647</xdr:rowOff>
    </xdr:from>
    <xdr:to>
      <xdr:col>67</xdr:col>
      <xdr:colOff>101600</xdr:colOff>
      <xdr:row>54</xdr:row>
      <xdr:rowOff>53797</xdr:rowOff>
    </xdr:to>
    <xdr:sp macro="" textlink="">
      <xdr:nvSpPr>
        <xdr:cNvPr id="605" name="楕円 604"/>
        <xdr:cNvSpPr/>
      </xdr:nvSpPr>
      <xdr:spPr>
        <a:xfrm>
          <a:off x="12763500" y="92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70324</xdr:rowOff>
    </xdr:from>
    <xdr:ext cx="599010" cy="259045"/>
    <xdr:sp macro="" textlink="">
      <xdr:nvSpPr>
        <xdr:cNvPr id="606" name="テキスト ボックス 605"/>
        <xdr:cNvSpPr txBox="1"/>
      </xdr:nvSpPr>
      <xdr:spPr>
        <a:xfrm>
          <a:off x="12514795" y="898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34006</xdr:rowOff>
    </xdr:from>
    <xdr:to>
      <xdr:col>85</xdr:col>
      <xdr:colOff>127000</xdr:colOff>
      <xdr:row>79</xdr:row>
      <xdr:rowOff>64883</xdr:rowOff>
    </xdr:to>
    <xdr:cxnSp macro="">
      <xdr:nvCxnSpPr>
        <xdr:cNvPr id="637" name="直線コネクタ 636"/>
        <xdr:cNvCxnSpPr/>
      </xdr:nvCxnSpPr>
      <xdr:spPr>
        <a:xfrm>
          <a:off x="15481300" y="13578556"/>
          <a:ext cx="8382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16832</xdr:rowOff>
    </xdr:from>
    <xdr:to>
      <xdr:col>81</xdr:col>
      <xdr:colOff>50800</xdr:colOff>
      <xdr:row>79</xdr:row>
      <xdr:rowOff>34006</xdr:rowOff>
    </xdr:to>
    <xdr:cxnSp macro="">
      <xdr:nvCxnSpPr>
        <xdr:cNvPr id="640" name="直線コネクタ 639"/>
        <xdr:cNvCxnSpPr/>
      </xdr:nvCxnSpPr>
      <xdr:spPr>
        <a:xfrm>
          <a:off x="14592300" y="13561382"/>
          <a:ext cx="889000" cy="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108828</xdr:rowOff>
    </xdr:from>
    <xdr:ext cx="469744" cy="259045"/>
    <xdr:sp macro="" textlink="">
      <xdr:nvSpPr>
        <xdr:cNvPr id="642" name="テキスト ボックス 641"/>
        <xdr:cNvSpPr txBox="1"/>
      </xdr:nvSpPr>
      <xdr:spPr>
        <a:xfrm>
          <a:off x="15246428" y="136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16832</xdr:rowOff>
    </xdr:from>
    <xdr:to>
      <xdr:col>76</xdr:col>
      <xdr:colOff>114300</xdr:colOff>
      <xdr:row>79</xdr:row>
      <xdr:rowOff>55415</xdr:rowOff>
    </xdr:to>
    <xdr:cxnSp macro="">
      <xdr:nvCxnSpPr>
        <xdr:cNvPr id="643" name="直線コネクタ 642"/>
        <xdr:cNvCxnSpPr/>
      </xdr:nvCxnSpPr>
      <xdr:spPr>
        <a:xfrm flipV="1">
          <a:off x="13703300" y="13561382"/>
          <a:ext cx="8890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5" name="テキスト ボックス 644"/>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89343</xdr:rowOff>
    </xdr:from>
    <xdr:to>
      <xdr:col>71</xdr:col>
      <xdr:colOff>177800</xdr:colOff>
      <xdr:row>79</xdr:row>
      <xdr:rowOff>55415</xdr:rowOff>
    </xdr:to>
    <xdr:cxnSp macro="">
      <xdr:nvCxnSpPr>
        <xdr:cNvPr id="646" name="直線コネクタ 645"/>
        <xdr:cNvCxnSpPr/>
      </xdr:nvCxnSpPr>
      <xdr:spPr>
        <a:xfrm>
          <a:off x="12814300" y="13462443"/>
          <a:ext cx="889000" cy="1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50" name="テキスト ボックス 649"/>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14083</xdr:rowOff>
    </xdr:from>
    <xdr:to>
      <xdr:col>85</xdr:col>
      <xdr:colOff>177800</xdr:colOff>
      <xdr:row>79</xdr:row>
      <xdr:rowOff>115683</xdr:rowOff>
    </xdr:to>
    <xdr:sp macro="" textlink="">
      <xdr:nvSpPr>
        <xdr:cNvPr id="656" name="楕円 655"/>
        <xdr:cNvSpPr/>
      </xdr:nvSpPr>
      <xdr:spPr>
        <a:xfrm>
          <a:off x="16268700" y="135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534377" cy="259045"/>
    <xdr:sp macro="" textlink="">
      <xdr:nvSpPr>
        <xdr:cNvPr id="657" name="災害復旧費該当値テキスト"/>
        <xdr:cNvSpPr txBox="1"/>
      </xdr:nvSpPr>
      <xdr:spPr>
        <a:xfrm>
          <a:off x="16370300" y="135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154656</xdr:rowOff>
    </xdr:from>
    <xdr:to>
      <xdr:col>81</xdr:col>
      <xdr:colOff>101600</xdr:colOff>
      <xdr:row>79</xdr:row>
      <xdr:rowOff>84806</xdr:rowOff>
    </xdr:to>
    <xdr:sp macro="" textlink="">
      <xdr:nvSpPr>
        <xdr:cNvPr id="658" name="楕円 657"/>
        <xdr:cNvSpPr/>
      </xdr:nvSpPr>
      <xdr:spPr>
        <a:xfrm>
          <a:off x="15430500" y="135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101333</xdr:rowOff>
    </xdr:from>
    <xdr:ext cx="534377" cy="259045"/>
    <xdr:sp macro="" textlink="">
      <xdr:nvSpPr>
        <xdr:cNvPr id="659" name="テキスト ボックス 658"/>
        <xdr:cNvSpPr txBox="1"/>
      </xdr:nvSpPr>
      <xdr:spPr>
        <a:xfrm>
          <a:off x="15214111" y="133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137482</xdr:rowOff>
    </xdr:from>
    <xdr:to>
      <xdr:col>76</xdr:col>
      <xdr:colOff>165100</xdr:colOff>
      <xdr:row>79</xdr:row>
      <xdr:rowOff>67632</xdr:rowOff>
    </xdr:to>
    <xdr:sp macro="" textlink="">
      <xdr:nvSpPr>
        <xdr:cNvPr id="660" name="楕円 659"/>
        <xdr:cNvSpPr/>
      </xdr:nvSpPr>
      <xdr:spPr>
        <a:xfrm>
          <a:off x="14541500" y="135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84159</xdr:rowOff>
    </xdr:from>
    <xdr:ext cx="534377" cy="259045"/>
    <xdr:sp macro="" textlink="">
      <xdr:nvSpPr>
        <xdr:cNvPr id="661" name="テキスト ボックス 660"/>
        <xdr:cNvSpPr txBox="1"/>
      </xdr:nvSpPr>
      <xdr:spPr>
        <a:xfrm>
          <a:off x="14325111" y="1328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4615</xdr:rowOff>
    </xdr:from>
    <xdr:to>
      <xdr:col>72</xdr:col>
      <xdr:colOff>38100</xdr:colOff>
      <xdr:row>79</xdr:row>
      <xdr:rowOff>106215</xdr:rowOff>
    </xdr:to>
    <xdr:sp macro="" textlink="">
      <xdr:nvSpPr>
        <xdr:cNvPr id="662" name="楕円 661"/>
        <xdr:cNvSpPr/>
      </xdr:nvSpPr>
      <xdr:spPr>
        <a:xfrm>
          <a:off x="13652500" y="135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97342</xdr:rowOff>
    </xdr:from>
    <xdr:ext cx="534377" cy="259045"/>
    <xdr:sp macro="" textlink="">
      <xdr:nvSpPr>
        <xdr:cNvPr id="663" name="テキスト ボックス 662"/>
        <xdr:cNvSpPr txBox="1"/>
      </xdr:nvSpPr>
      <xdr:spPr>
        <a:xfrm>
          <a:off x="13436111" y="1364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38543</xdr:rowOff>
    </xdr:from>
    <xdr:to>
      <xdr:col>67</xdr:col>
      <xdr:colOff>101600</xdr:colOff>
      <xdr:row>78</xdr:row>
      <xdr:rowOff>140143</xdr:rowOff>
    </xdr:to>
    <xdr:sp macro="" textlink="">
      <xdr:nvSpPr>
        <xdr:cNvPr id="664" name="楕円 663"/>
        <xdr:cNvSpPr/>
      </xdr:nvSpPr>
      <xdr:spPr>
        <a:xfrm>
          <a:off x="12763500" y="134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156670</xdr:rowOff>
    </xdr:from>
    <xdr:ext cx="534377" cy="259045"/>
    <xdr:sp macro="" textlink="">
      <xdr:nvSpPr>
        <xdr:cNvPr id="665" name="テキスト ボックス 664"/>
        <xdr:cNvSpPr txBox="1"/>
      </xdr:nvSpPr>
      <xdr:spPr>
        <a:xfrm>
          <a:off x="12547111" y="1318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31110</xdr:rowOff>
    </xdr:from>
    <xdr:to>
      <xdr:col>85</xdr:col>
      <xdr:colOff>127000</xdr:colOff>
      <xdr:row>94</xdr:row>
      <xdr:rowOff>62644</xdr:rowOff>
    </xdr:to>
    <xdr:cxnSp macro="">
      <xdr:nvCxnSpPr>
        <xdr:cNvPr id="690" name="直線コネクタ 689"/>
        <xdr:cNvCxnSpPr/>
      </xdr:nvCxnSpPr>
      <xdr:spPr>
        <a:xfrm>
          <a:off x="15481300" y="16147410"/>
          <a:ext cx="838200" cy="3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31110</xdr:rowOff>
    </xdr:from>
    <xdr:to>
      <xdr:col>81</xdr:col>
      <xdr:colOff>50800</xdr:colOff>
      <xdr:row>94</xdr:row>
      <xdr:rowOff>39643</xdr:rowOff>
    </xdr:to>
    <xdr:cxnSp macro="">
      <xdr:nvCxnSpPr>
        <xdr:cNvPr id="693" name="直線コネクタ 692"/>
        <xdr:cNvCxnSpPr/>
      </xdr:nvCxnSpPr>
      <xdr:spPr>
        <a:xfrm flipV="1">
          <a:off x="14592300" y="16147410"/>
          <a:ext cx="889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32207</xdr:rowOff>
    </xdr:from>
    <xdr:to>
      <xdr:col>76</xdr:col>
      <xdr:colOff>114300</xdr:colOff>
      <xdr:row>94</xdr:row>
      <xdr:rowOff>39643</xdr:rowOff>
    </xdr:to>
    <xdr:cxnSp macro="">
      <xdr:nvCxnSpPr>
        <xdr:cNvPr id="696" name="直線コネクタ 695"/>
        <xdr:cNvCxnSpPr/>
      </xdr:nvCxnSpPr>
      <xdr:spPr>
        <a:xfrm>
          <a:off x="13703300" y="16148507"/>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17393</xdr:rowOff>
    </xdr:from>
    <xdr:to>
      <xdr:col>71</xdr:col>
      <xdr:colOff>177800</xdr:colOff>
      <xdr:row>94</xdr:row>
      <xdr:rowOff>32207</xdr:rowOff>
    </xdr:to>
    <xdr:cxnSp macro="">
      <xdr:nvCxnSpPr>
        <xdr:cNvPr id="699" name="直線コネクタ 698"/>
        <xdr:cNvCxnSpPr/>
      </xdr:nvCxnSpPr>
      <xdr:spPr>
        <a:xfrm>
          <a:off x="12814300" y="16133693"/>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11844</xdr:rowOff>
    </xdr:from>
    <xdr:to>
      <xdr:col>85</xdr:col>
      <xdr:colOff>177800</xdr:colOff>
      <xdr:row>94</xdr:row>
      <xdr:rowOff>113444</xdr:rowOff>
    </xdr:to>
    <xdr:sp macro="" textlink="">
      <xdr:nvSpPr>
        <xdr:cNvPr id="709" name="楕円 708"/>
        <xdr:cNvSpPr/>
      </xdr:nvSpPr>
      <xdr:spPr>
        <a:xfrm>
          <a:off x="16268700" y="1612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34721</xdr:rowOff>
    </xdr:from>
    <xdr:ext cx="599010" cy="259045"/>
    <xdr:sp macro="" textlink="">
      <xdr:nvSpPr>
        <xdr:cNvPr id="710" name="公債費該当値テキスト"/>
        <xdr:cNvSpPr txBox="1"/>
      </xdr:nvSpPr>
      <xdr:spPr>
        <a:xfrm>
          <a:off x="16370300" y="1597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151760</xdr:rowOff>
    </xdr:from>
    <xdr:to>
      <xdr:col>81</xdr:col>
      <xdr:colOff>101600</xdr:colOff>
      <xdr:row>94</xdr:row>
      <xdr:rowOff>81910</xdr:rowOff>
    </xdr:to>
    <xdr:sp macro="" textlink="">
      <xdr:nvSpPr>
        <xdr:cNvPr id="711" name="楕円 710"/>
        <xdr:cNvSpPr/>
      </xdr:nvSpPr>
      <xdr:spPr>
        <a:xfrm>
          <a:off x="15430500" y="160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98437</xdr:rowOff>
    </xdr:from>
    <xdr:ext cx="599010" cy="259045"/>
    <xdr:sp macro="" textlink="">
      <xdr:nvSpPr>
        <xdr:cNvPr id="712" name="テキスト ボックス 711"/>
        <xdr:cNvSpPr txBox="1"/>
      </xdr:nvSpPr>
      <xdr:spPr>
        <a:xfrm>
          <a:off x="15181795" y="1587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160293</xdr:rowOff>
    </xdr:from>
    <xdr:to>
      <xdr:col>76</xdr:col>
      <xdr:colOff>165100</xdr:colOff>
      <xdr:row>94</xdr:row>
      <xdr:rowOff>90443</xdr:rowOff>
    </xdr:to>
    <xdr:sp macro="" textlink="">
      <xdr:nvSpPr>
        <xdr:cNvPr id="713" name="楕円 712"/>
        <xdr:cNvSpPr/>
      </xdr:nvSpPr>
      <xdr:spPr>
        <a:xfrm>
          <a:off x="14541500" y="161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106970</xdr:rowOff>
    </xdr:from>
    <xdr:ext cx="599010" cy="259045"/>
    <xdr:sp macro="" textlink="">
      <xdr:nvSpPr>
        <xdr:cNvPr id="714" name="テキスト ボックス 713"/>
        <xdr:cNvSpPr txBox="1"/>
      </xdr:nvSpPr>
      <xdr:spPr>
        <a:xfrm>
          <a:off x="14292795" y="1588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152857</xdr:rowOff>
    </xdr:from>
    <xdr:to>
      <xdr:col>72</xdr:col>
      <xdr:colOff>38100</xdr:colOff>
      <xdr:row>94</xdr:row>
      <xdr:rowOff>83007</xdr:rowOff>
    </xdr:to>
    <xdr:sp macro="" textlink="">
      <xdr:nvSpPr>
        <xdr:cNvPr id="715" name="楕円 714"/>
        <xdr:cNvSpPr/>
      </xdr:nvSpPr>
      <xdr:spPr>
        <a:xfrm>
          <a:off x="13652500" y="160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99534</xdr:rowOff>
    </xdr:from>
    <xdr:ext cx="599010" cy="259045"/>
    <xdr:sp macro="" textlink="">
      <xdr:nvSpPr>
        <xdr:cNvPr id="716" name="テキスト ボックス 715"/>
        <xdr:cNvSpPr txBox="1"/>
      </xdr:nvSpPr>
      <xdr:spPr>
        <a:xfrm>
          <a:off x="13403795" y="1587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138043</xdr:rowOff>
    </xdr:from>
    <xdr:to>
      <xdr:col>67</xdr:col>
      <xdr:colOff>101600</xdr:colOff>
      <xdr:row>94</xdr:row>
      <xdr:rowOff>68193</xdr:rowOff>
    </xdr:to>
    <xdr:sp macro="" textlink="">
      <xdr:nvSpPr>
        <xdr:cNvPr id="717" name="楕円 716"/>
        <xdr:cNvSpPr/>
      </xdr:nvSpPr>
      <xdr:spPr>
        <a:xfrm>
          <a:off x="12763500" y="160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84720</xdr:rowOff>
    </xdr:from>
    <xdr:ext cx="599010" cy="259045"/>
    <xdr:sp macro="" textlink="">
      <xdr:nvSpPr>
        <xdr:cNvPr id="718" name="テキスト ボックス 717"/>
        <xdr:cNvSpPr txBox="1"/>
      </xdr:nvSpPr>
      <xdr:spPr>
        <a:xfrm>
          <a:off x="12514795" y="1585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に係る住民一人あたりの額については、最も高く、１５６，３６１円となっている。障害者自立支援給付費などの扶助費の自然増や、町単独で高校生までの医療費を無料とする事業の実施が主な要因である。</a:t>
          </a:r>
        </a:p>
        <a:p>
          <a:r>
            <a:rPr kumimoji="1" lang="ja-JP" altLang="en-US" sz="1200">
              <a:latin typeface="ＭＳ Ｐゴシック" panose="020B0600070205080204" pitchFamily="50" charset="-128"/>
              <a:ea typeface="ＭＳ Ｐゴシック" panose="020B0600070205080204" pitchFamily="50" charset="-128"/>
            </a:rPr>
            <a:t>また土木費、農林水産業費に係る住民一人あたりの額について、全国平均、県平均よりも高い数値となっており、今後も施設の更新費用に係る普通建設事業の増高が予想されるため、公共施設等総合管理計画に基づき、事業の取捨選択をしていくことで、事業費の減少を目指すこととしている。</a:t>
          </a:r>
        </a:p>
        <a:p>
          <a:r>
            <a:rPr kumimoji="1" lang="ja-JP" altLang="en-US" sz="1200">
              <a:latin typeface="ＭＳ Ｐゴシック" panose="020B0600070205080204" pitchFamily="50" charset="-128"/>
              <a:ea typeface="ＭＳ Ｐゴシック" panose="020B0600070205080204" pitchFamily="50" charset="-128"/>
            </a:rPr>
            <a:t>消防費の係る住民一人あたりの額についも全国平均、県平均、類似団体平均よりも高い数値となっている要因は、津波避難施設の整備や防災拠点の整備に要する事業を実施したことが主な要因である。</a:t>
          </a:r>
        </a:p>
        <a:p>
          <a:r>
            <a:rPr kumimoji="1" lang="ja-JP" altLang="en-US" sz="1200">
              <a:latin typeface="ＭＳ Ｐゴシック" panose="020B0600070205080204" pitchFamily="50" charset="-128"/>
              <a:ea typeface="ＭＳ Ｐゴシック" panose="020B0600070205080204" pitchFamily="50" charset="-128"/>
            </a:rPr>
            <a:t>教育費に係る住民一人あたりの額についも全国平均、県平均、類似団体平均よりも高い数値となっている要因は、中学校の空調設備の整備を学校施設環境改善交付金を活用して実施したことが主な要因である。</a:t>
          </a:r>
        </a:p>
        <a:p>
          <a:r>
            <a:rPr kumimoji="1" lang="ja-JP" altLang="en-US" sz="1200">
              <a:latin typeface="ＭＳ Ｐゴシック" panose="020B0600070205080204" pitchFamily="50" charset="-128"/>
              <a:ea typeface="ＭＳ Ｐゴシック" panose="020B0600070205080204" pitchFamily="50" charset="-128"/>
            </a:rPr>
            <a:t>公債費に住民一人あたりの額についても全国平均、県平均、類似団体平均よりも高い数値となっている。近年減少傾向ではあるが、平成２８年度においては、数値が上昇している。要因としては、合併特例債に係る基金造成事業に係る地方債を近年発行しているため、これに係る元金の償還（元金均等償還）が開始し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今後も引き続き事務事業の見直し・統廃合など歳出の合理化など行財政改革を推進するとともに健全な財政運営に努め、財政調整基金残高・実質収支額について、現在の水準を維持していく。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黒字であるが、今後普通交付税の合併算定替えによる増加措置が段階的に減額される中、一般会計では、扶助費の増加、国保会計などの公営事業に係る特別会計については、給付費の増による繰出金の増加が見込まれる。</a:t>
          </a:r>
        </a:p>
        <a:p>
          <a:r>
            <a:rPr kumimoji="1" lang="ja-JP" altLang="en-US" sz="1400">
              <a:latin typeface="ＭＳ ゴシック" pitchFamily="49" charset="-128"/>
              <a:ea typeface="ＭＳ ゴシック" pitchFamily="49" charset="-128"/>
            </a:rPr>
            <a:t>一般会計及び農業集落排水事業等の公営企業に係る特別会計については、施設の更新に要する経費が増加することなど厳しい財政運営が予想される。</a:t>
          </a:r>
        </a:p>
        <a:p>
          <a:r>
            <a:rPr kumimoji="1" lang="ja-JP" altLang="en-US" sz="1400">
              <a:latin typeface="ＭＳ ゴシック" pitchFamily="49" charset="-128"/>
              <a:ea typeface="ＭＳ ゴシック" pitchFamily="49" charset="-128"/>
            </a:rPr>
            <a:t>今後は、一般会計、特別会計とも、扶助費については、各種扶助制度の資格審査等の適正化や各種手当への独自加算等を見直しを進めていくことで、財政を圧迫する上昇傾向に歯止めをかけるように努める。施設更新については、公共施設等総合管理計画に基づき、計画的な施設の更新を計画的に進めていく。また、事務の効率化による経常経費の削減、自主財源の確保に努め、より一層、健全な財政運営を進めていき、現在の水準を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8&amp;09_&#36001;&#25919;&#29366;&#27841;&#36039;&#26009;&#38598;\H29&#27770;&#31639;&#20998;\03&#24066;&#30010;&#26449;&#22238;&#31572;0305&#12294;\21&#12415;&#12394;&#12409;&#30010;(&#28168;&#12415;)\&#12304;&#36001;&#25919;&#29366;&#27841;&#36039;&#26009;&#38598;&#12305;_303917_&#12415;&#12394;&#12409;&#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117808</v>
          </cell>
          <cell r="F3">
            <v>136577</v>
          </cell>
        </row>
        <row r="5">
          <cell r="A5" t="str">
            <v xml:space="preserve"> H26</v>
          </cell>
          <cell r="D5">
            <v>86784</v>
          </cell>
          <cell r="F5">
            <v>132212</v>
          </cell>
        </row>
        <row r="7">
          <cell r="A7" t="str">
            <v xml:space="preserve"> H27</v>
          </cell>
          <cell r="D7">
            <v>82011</v>
          </cell>
          <cell r="F7">
            <v>93741</v>
          </cell>
        </row>
        <row r="9">
          <cell r="A9" t="str">
            <v xml:space="preserve"> H28</v>
          </cell>
          <cell r="D9">
            <v>97240</v>
          </cell>
          <cell r="F9">
            <v>107537</v>
          </cell>
        </row>
        <row r="11">
          <cell r="A11" t="str">
            <v xml:space="preserve"> H29</v>
          </cell>
          <cell r="D11">
            <v>141328</v>
          </cell>
          <cell r="F11">
            <v>113913</v>
          </cell>
        </row>
        <row r="18">
          <cell r="B18" t="str">
            <v>H25</v>
          </cell>
          <cell r="C18" t="str">
            <v>H26</v>
          </cell>
          <cell r="D18" t="str">
            <v>H27</v>
          </cell>
          <cell r="E18" t="str">
            <v>H28</v>
          </cell>
          <cell r="F18" t="str">
            <v>H29</v>
          </cell>
        </row>
        <row r="19">
          <cell r="A19" t="str">
            <v>実質収支額</v>
          </cell>
          <cell r="B19">
            <v>11.59</v>
          </cell>
          <cell r="C19">
            <v>10.1</v>
          </cell>
          <cell r="D19">
            <v>10.62</v>
          </cell>
          <cell r="E19">
            <v>11.4</v>
          </cell>
          <cell r="F19">
            <v>11.05</v>
          </cell>
        </row>
        <row r="20">
          <cell r="A20" t="str">
            <v>財政調整基金残高</v>
          </cell>
          <cell r="B20">
            <v>26.28</v>
          </cell>
          <cell r="C20">
            <v>26.57</v>
          </cell>
          <cell r="D20">
            <v>26.78</v>
          </cell>
          <cell r="E20">
            <v>27.18</v>
          </cell>
          <cell r="F20">
            <v>27.84</v>
          </cell>
        </row>
        <row r="21">
          <cell r="A21" t="str">
            <v>実質単年度収支</v>
          </cell>
          <cell r="B21">
            <v>0.66</v>
          </cell>
          <cell r="C21">
            <v>-1.6</v>
          </cell>
          <cell r="D21">
            <v>0.46</v>
          </cell>
          <cell r="E21">
            <v>0.64</v>
          </cell>
          <cell r="F21">
            <v>-0.61</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公共下水道事業特別会計</v>
          </cell>
          <cell r="B29" t="e">
            <v>#N/A</v>
          </cell>
          <cell r="C29">
            <v>0.02</v>
          </cell>
          <cell r="D29" t="e">
            <v>#N/A</v>
          </cell>
          <cell r="E29">
            <v>0.08</v>
          </cell>
          <cell r="F29" t="e">
            <v>#N/A</v>
          </cell>
          <cell r="G29">
            <v>0.05</v>
          </cell>
          <cell r="H29" t="e">
            <v>#N/A</v>
          </cell>
          <cell r="I29">
            <v>0.09</v>
          </cell>
          <cell r="J29" t="e">
            <v>#N/A</v>
          </cell>
          <cell r="K29">
            <v>0.05</v>
          </cell>
        </row>
        <row r="30">
          <cell r="A30" t="str">
            <v>農業集落排水事業特別会計</v>
          </cell>
          <cell r="B30" t="e">
            <v>#N/A</v>
          </cell>
          <cell r="C30">
            <v>0.05</v>
          </cell>
          <cell r="D30" t="e">
            <v>#N/A</v>
          </cell>
          <cell r="E30">
            <v>0.08</v>
          </cell>
          <cell r="F30" t="e">
            <v>#N/A</v>
          </cell>
          <cell r="G30">
            <v>0.09</v>
          </cell>
          <cell r="H30" t="e">
            <v>#N/A</v>
          </cell>
          <cell r="I30">
            <v>7.0000000000000007E-2</v>
          </cell>
          <cell r="J30" t="e">
            <v>#N/A</v>
          </cell>
          <cell r="K30">
            <v>0.06</v>
          </cell>
        </row>
        <row r="31">
          <cell r="A31" t="str">
            <v>後期高齢者医療特別会計</v>
          </cell>
          <cell r="B31" t="e">
            <v>#N/A</v>
          </cell>
          <cell r="C31">
            <v>0.08</v>
          </cell>
          <cell r="D31" t="e">
            <v>#N/A</v>
          </cell>
          <cell r="E31">
            <v>0.08</v>
          </cell>
          <cell r="F31" t="e">
            <v>#N/A</v>
          </cell>
          <cell r="G31">
            <v>0.08</v>
          </cell>
          <cell r="H31" t="e">
            <v>#N/A</v>
          </cell>
          <cell r="I31">
            <v>0.08</v>
          </cell>
          <cell r="J31" t="e">
            <v>#N/A</v>
          </cell>
          <cell r="K31">
            <v>0.11</v>
          </cell>
        </row>
        <row r="32">
          <cell r="A32" t="str">
            <v>介護保険特別会計</v>
          </cell>
          <cell r="B32" t="e">
            <v>#N/A</v>
          </cell>
          <cell r="C32">
            <v>0.62</v>
          </cell>
          <cell r="D32" t="e">
            <v>#N/A</v>
          </cell>
          <cell r="E32">
            <v>0.57999999999999996</v>
          </cell>
          <cell r="F32" t="e">
            <v>#N/A</v>
          </cell>
          <cell r="G32">
            <v>0.15</v>
          </cell>
          <cell r="H32" t="e">
            <v>#N/A</v>
          </cell>
          <cell r="I32">
            <v>0.46</v>
          </cell>
          <cell r="J32" t="e">
            <v>#N/A</v>
          </cell>
          <cell r="K32">
            <v>0.14000000000000001</v>
          </cell>
        </row>
        <row r="33">
          <cell r="A33" t="str">
            <v>簡易水道事業特別会計</v>
          </cell>
          <cell r="B33" t="e">
            <v>#N/A</v>
          </cell>
          <cell r="C33">
            <v>7.0000000000000007E-2</v>
          </cell>
          <cell r="D33" t="e">
            <v>#N/A</v>
          </cell>
          <cell r="E33">
            <v>0.08</v>
          </cell>
          <cell r="F33" t="e">
            <v>#N/A</v>
          </cell>
          <cell r="G33">
            <v>0.08</v>
          </cell>
          <cell r="H33" t="e">
            <v>#N/A</v>
          </cell>
          <cell r="I33">
            <v>0.16</v>
          </cell>
          <cell r="J33" t="e">
            <v>#N/A</v>
          </cell>
          <cell r="K33">
            <v>0.21</v>
          </cell>
        </row>
        <row r="34">
          <cell r="A34" t="str">
            <v>国民健康保険特別会計</v>
          </cell>
          <cell r="B34" t="e">
            <v>#N/A</v>
          </cell>
          <cell r="C34">
            <v>0.86</v>
          </cell>
          <cell r="D34" t="e">
            <v>#N/A</v>
          </cell>
          <cell r="E34">
            <v>1.38</v>
          </cell>
          <cell r="F34" t="e">
            <v>#N/A</v>
          </cell>
          <cell r="G34">
            <v>1.84</v>
          </cell>
          <cell r="H34" t="e">
            <v>#N/A</v>
          </cell>
          <cell r="I34">
            <v>1.96</v>
          </cell>
          <cell r="J34" t="e">
            <v>#N/A</v>
          </cell>
          <cell r="K34">
            <v>3.71</v>
          </cell>
        </row>
        <row r="35">
          <cell r="A35" t="str">
            <v>水道事業会計</v>
          </cell>
          <cell r="B35" t="e">
            <v>#N/A</v>
          </cell>
          <cell r="C35">
            <v>4.8499999999999996</v>
          </cell>
          <cell r="D35" t="e">
            <v>#N/A</v>
          </cell>
          <cell r="E35">
            <v>5.36</v>
          </cell>
          <cell r="F35" t="e">
            <v>#N/A</v>
          </cell>
          <cell r="G35">
            <v>5.49</v>
          </cell>
          <cell r="H35" t="e">
            <v>#N/A</v>
          </cell>
          <cell r="I35">
            <v>5.58</v>
          </cell>
          <cell r="J35" t="e">
            <v>#N/A</v>
          </cell>
          <cell r="K35">
            <v>5.89</v>
          </cell>
        </row>
        <row r="36">
          <cell r="A36" t="str">
            <v>一般会計</v>
          </cell>
          <cell r="B36" t="e">
            <v>#N/A</v>
          </cell>
          <cell r="C36">
            <v>11.59</v>
          </cell>
          <cell r="D36" t="e">
            <v>#N/A</v>
          </cell>
          <cell r="E36">
            <v>10.09</v>
          </cell>
          <cell r="F36" t="e">
            <v>#N/A</v>
          </cell>
          <cell r="G36">
            <v>10.62</v>
          </cell>
          <cell r="H36" t="e">
            <v>#N/A</v>
          </cell>
          <cell r="I36">
            <v>11.4</v>
          </cell>
          <cell r="J36" t="e">
            <v>#N/A</v>
          </cell>
          <cell r="K36">
            <v>11.05</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1441</v>
          </cell>
          <cell r="G42">
            <v>1458</v>
          </cell>
          <cell r="J42">
            <v>1423</v>
          </cell>
          <cell r="M42">
            <v>1418</v>
          </cell>
          <cell r="P42">
            <v>1352</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2</v>
          </cell>
          <cell r="H44">
            <v>2</v>
          </cell>
          <cell r="K44">
            <v>2</v>
          </cell>
          <cell r="N44">
            <v>2</v>
          </cell>
        </row>
        <row r="45">
          <cell r="A45" t="str">
            <v>組合等が起こした地方債の元利償還金に対する負担金等</v>
          </cell>
          <cell r="B45">
            <v>47</v>
          </cell>
          <cell r="E45">
            <v>26</v>
          </cell>
          <cell r="H45">
            <v>24</v>
          </cell>
          <cell r="K45">
            <v>26</v>
          </cell>
          <cell r="N45">
            <v>43</v>
          </cell>
        </row>
        <row r="46">
          <cell r="A46" t="str">
            <v>公営企業債の元利償還金に対する繰入金</v>
          </cell>
          <cell r="B46">
            <v>341</v>
          </cell>
          <cell r="E46">
            <v>346</v>
          </cell>
          <cell r="H46">
            <v>348</v>
          </cell>
          <cell r="K46">
            <v>352</v>
          </cell>
          <cell r="N46">
            <v>371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1678</v>
          </cell>
          <cell r="E49">
            <v>1620</v>
          </cell>
          <cell r="H49">
            <v>1577</v>
          </cell>
          <cell r="K49">
            <v>1580</v>
          </cell>
          <cell r="N49">
            <v>1479</v>
          </cell>
        </row>
        <row r="50">
          <cell r="A50" t="str">
            <v>実質公債費比率の分子</v>
          </cell>
          <cell r="B50" t="e">
            <v>#N/A</v>
          </cell>
          <cell r="C50">
            <v>627</v>
          </cell>
          <cell r="D50" t="e">
            <v>#N/A</v>
          </cell>
          <cell r="E50" t="e">
            <v>#N/A</v>
          </cell>
          <cell r="F50">
            <v>536</v>
          </cell>
          <cell r="G50" t="e">
            <v>#N/A</v>
          </cell>
          <cell r="H50" t="e">
            <v>#N/A</v>
          </cell>
          <cell r="I50">
            <v>528</v>
          </cell>
          <cell r="J50" t="e">
            <v>#N/A</v>
          </cell>
          <cell r="K50" t="e">
            <v>#N/A</v>
          </cell>
          <cell r="L50">
            <v>542</v>
          </cell>
          <cell r="M50" t="e">
            <v>#N/A</v>
          </cell>
          <cell r="N50" t="e">
            <v>#N/A</v>
          </cell>
          <cell r="O50">
            <v>543</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13209</v>
          </cell>
          <cell r="G56">
            <v>12620</v>
          </cell>
          <cell r="J56">
            <v>12234</v>
          </cell>
          <cell r="M56">
            <v>11748</v>
          </cell>
          <cell r="P56">
            <v>11432</v>
          </cell>
        </row>
        <row r="57">
          <cell r="A57" t="str">
            <v>充当可能特定歳入</v>
          </cell>
          <cell r="D57">
            <v>144</v>
          </cell>
          <cell r="G57">
            <v>110</v>
          </cell>
          <cell r="J57">
            <v>74</v>
          </cell>
          <cell r="M57">
            <v>40</v>
          </cell>
          <cell r="P57">
            <v>37</v>
          </cell>
        </row>
        <row r="58">
          <cell r="A58" t="str">
            <v>充当可能基金</v>
          </cell>
          <cell r="D58">
            <v>4217</v>
          </cell>
          <cell r="G58">
            <v>4710</v>
          </cell>
          <cell r="J58">
            <v>4792</v>
          </cell>
          <cell r="M58">
            <v>4828</v>
          </cell>
          <cell r="P58">
            <v>4862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1474</v>
          </cell>
          <cell r="E62">
            <v>1349</v>
          </cell>
          <cell r="H62">
            <v>1283</v>
          </cell>
          <cell r="K62">
            <v>1401</v>
          </cell>
          <cell r="N62">
            <v>1179</v>
          </cell>
        </row>
        <row r="63">
          <cell r="A63" t="str">
            <v>組合等負担等見込額</v>
          </cell>
          <cell r="B63">
            <v>673</v>
          </cell>
          <cell r="E63">
            <v>724</v>
          </cell>
          <cell r="H63">
            <v>724</v>
          </cell>
          <cell r="K63">
            <v>755</v>
          </cell>
          <cell r="N63">
            <v>819</v>
          </cell>
        </row>
        <row r="64">
          <cell r="A64" t="str">
            <v>公営企業債等繰入見込額</v>
          </cell>
          <cell r="B64">
            <v>5885</v>
          </cell>
          <cell r="E64">
            <v>5786</v>
          </cell>
          <cell r="H64">
            <v>5797</v>
          </cell>
          <cell r="K64">
            <v>5606</v>
          </cell>
          <cell r="N64">
            <v>5411</v>
          </cell>
        </row>
        <row r="65">
          <cell r="A65" t="str">
            <v>債務負担行為に基づく支出予定額</v>
          </cell>
          <cell r="B65">
            <v>24</v>
          </cell>
          <cell r="E65">
            <v>22</v>
          </cell>
          <cell r="H65">
            <v>20</v>
          </cell>
          <cell r="K65">
            <v>17</v>
          </cell>
          <cell r="N65">
            <v>15</v>
          </cell>
        </row>
        <row r="66">
          <cell r="A66" t="str">
            <v>一般会計等に係る地方債の現在高</v>
          </cell>
          <cell r="B66">
            <v>12537</v>
          </cell>
          <cell r="E66">
            <v>11858</v>
          </cell>
          <cell r="H66">
            <v>11162</v>
          </cell>
          <cell r="K66">
            <v>10348</v>
          </cell>
          <cell r="N66">
            <v>9926</v>
          </cell>
        </row>
        <row r="67">
          <cell r="A67" t="str">
            <v>将来負担比率の分子</v>
          </cell>
          <cell r="B67" t="e">
            <v>#N/A</v>
          </cell>
          <cell r="C67">
            <v>3022</v>
          </cell>
          <cell r="D67" t="e">
            <v>#N/A</v>
          </cell>
          <cell r="E67" t="e">
            <v>#N/A</v>
          </cell>
          <cell r="F67">
            <v>2298</v>
          </cell>
          <cell r="G67" t="e">
            <v>#N/A</v>
          </cell>
          <cell r="H67" t="e">
            <v>#N/A</v>
          </cell>
          <cell r="I67">
            <v>1885</v>
          </cell>
          <cell r="J67" t="e">
            <v>#N/A</v>
          </cell>
          <cell r="K67" t="e">
            <v>#N/A</v>
          </cell>
          <cell r="L67">
            <v>1510</v>
          </cell>
          <cell r="M67" t="e">
            <v>#N/A</v>
          </cell>
          <cell r="N67" t="e">
            <v>#N/A</v>
          </cell>
          <cell r="O67">
            <v>1018</v>
          </cell>
          <cell r="P67" t="e">
            <v>#N/A</v>
          </cell>
        </row>
        <row r="71">
          <cell r="B71" t="str">
            <v>H27</v>
          </cell>
          <cell r="C71" t="str">
            <v>H28</v>
          </cell>
          <cell r="D71" t="str">
            <v>H29</v>
          </cell>
        </row>
        <row r="72">
          <cell r="A72" t="str">
            <v>財政調整基金</v>
          </cell>
          <cell r="B72">
            <v>1481</v>
          </cell>
          <cell r="C72">
            <v>1482</v>
          </cell>
          <cell r="D72">
            <v>1483</v>
          </cell>
        </row>
        <row r="73">
          <cell r="A73" t="str">
            <v>減債基金</v>
          </cell>
          <cell r="B73">
            <v>483</v>
          </cell>
          <cell r="C73">
            <v>483</v>
          </cell>
          <cell r="D73">
            <v>483</v>
          </cell>
        </row>
        <row r="74">
          <cell r="A74" t="str">
            <v>その他特定目的基金</v>
          </cell>
          <cell r="B74">
            <v>3052</v>
          </cell>
          <cell r="C74">
            <v>3278</v>
          </cell>
          <cell r="D74">
            <v>3484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2" sqref="AH12:AL1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382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58</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383</v>
      </c>
      <c r="C3" s="420"/>
      <c r="D3" s="420"/>
      <c r="E3" s="421"/>
      <c r="F3" s="421"/>
      <c r="G3" s="421"/>
      <c r="H3" s="421"/>
      <c r="I3" s="421"/>
      <c r="J3" s="421"/>
      <c r="K3" s="421"/>
      <c r="L3" s="421" t="s">
        <v>384</v>
      </c>
      <c r="M3" s="421"/>
      <c r="N3" s="421"/>
      <c r="O3" s="421"/>
      <c r="P3" s="421"/>
      <c r="Q3" s="421"/>
      <c r="R3" s="428"/>
      <c r="S3" s="428"/>
      <c r="T3" s="428"/>
      <c r="U3" s="428"/>
      <c r="V3" s="429"/>
      <c r="W3" s="403" t="s">
        <v>59</v>
      </c>
      <c r="X3" s="404"/>
      <c r="Y3" s="404"/>
      <c r="Z3" s="404"/>
      <c r="AA3" s="404"/>
      <c r="AB3" s="420"/>
      <c r="AC3" s="428" t="s">
        <v>60</v>
      </c>
      <c r="AD3" s="404"/>
      <c r="AE3" s="404"/>
      <c r="AF3" s="404"/>
      <c r="AG3" s="404"/>
      <c r="AH3" s="404"/>
      <c r="AI3" s="404"/>
      <c r="AJ3" s="404"/>
      <c r="AK3" s="404"/>
      <c r="AL3" s="405"/>
      <c r="AM3" s="403" t="s">
        <v>61</v>
      </c>
      <c r="AN3" s="404"/>
      <c r="AO3" s="404"/>
      <c r="AP3" s="404"/>
      <c r="AQ3" s="404"/>
      <c r="AR3" s="404"/>
      <c r="AS3" s="404"/>
      <c r="AT3" s="404"/>
      <c r="AU3" s="404"/>
      <c r="AV3" s="404"/>
      <c r="AW3" s="404"/>
      <c r="AX3" s="405"/>
      <c r="AY3" s="440" t="s">
        <v>0</v>
      </c>
      <c r="AZ3" s="441"/>
      <c r="BA3" s="441"/>
      <c r="BB3" s="441"/>
      <c r="BC3" s="441"/>
      <c r="BD3" s="441"/>
      <c r="BE3" s="441"/>
      <c r="BF3" s="441"/>
      <c r="BG3" s="441"/>
      <c r="BH3" s="441"/>
      <c r="BI3" s="441"/>
      <c r="BJ3" s="441"/>
      <c r="BK3" s="441"/>
      <c r="BL3" s="441"/>
      <c r="BM3" s="442"/>
      <c r="BN3" s="403" t="s">
        <v>62</v>
      </c>
      <c r="BO3" s="404"/>
      <c r="BP3" s="404"/>
      <c r="BQ3" s="404"/>
      <c r="BR3" s="404"/>
      <c r="BS3" s="404"/>
      <c r="BT3" s="404"/>
      <c r="BU3" s="405"/>
      <c r="BV3" s="403" t="s">
        <v>63</v>
      </c>
      <c r="BW3" s="404"/>
      <c r="BX3" s="404"/>
      <c r="BY3" s="404"/>
      <c r="BZ3" s="404"/>
      <c r="CA3" s="404"/>
      <c r="CB3" s="404"/>
      <c r="CC3" s="405"/>
      <c r="CD3" s="440" t="s">
        <v>0</v>
      </c>
      <c r="CE3" s="441"/>
      <c r="CF3" s="441"/>
      <c r="CG3" s="441"/>
      <c r="CH3" s="441"/>
      <c r="CI3" s="441"/>
      <c r="CJ3" s="441"/>
      <c r="CK3" s="441"/>
      <c r="CL3" s="441"/>
      <c r="CM3" s="441"/>
      <c r="CN3" s="441"/>
      <c r="CO3" s="441"/>
      <c r="CP3" s="441"/>
      <c r="CQ3" s="441"/>
      <c r="CR3" s="441"/>
      <c r="CS3" s="442"/>
      <c r="CT3" s="403" t="s">
        <v>64</v>
      </c>
      <c r="CU3" s="404"/>
      <c r="CV3" s="404"/>
      <c r="CW3" s="404"/>
      <c r="CX3" s="404"/>
      <c r="CY3" s="404"/>
      <c r="CZ3" s="404"/>
      <c r="DA3" s="405"/>
      <c r="DB3" s="403" t="s">
        <v>65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385</v>
      </c>
      <c r="AZ4" s="407"/>
      <c r="BA4" s="407"/>
      <c r="BB4" s="407"/>
      <c r="BC4" s="407"/>
      <c r="BD4" s="407"/>
      <c r="BE4" s="407"/>
      <c r="BF4" s="407"/>
      <c r="BG4" s="407"/>
      <c r="BH4" s="407"/>
      <c r="BI4" s="407"/>
      <c r="BJ4" s="407"/>
      <c r="BK4" s="407"/>
      <c r="BL4" s="407"/>
      <c r="BM4" s="408"/>
      <c r="BN4" s="409">
        <v>9814764</v>
      </c>
      <c r="BO4" s="410"/>
      <c r="BP4" s="410"/>
      <c r="BQ4" s="410"/>
      <c r="BR4" s="410"/>
      <c r="BS4" s="410"/>
      <c r="BT4" s="410"/>
      <c r="BU4" s="411"/>
      <c r="BV4" s="409">
        <v>9473275</v>
      </c>
      <c r="BW4" s="410"/>
      <c r="BX4" s="410"/>
      <c r="BY4" s="410"/>
      <c r="BZ4" s="410"/>
      <c r="CA4" s="410"/>
      <c r="CB4" s="410"/>
      <c r="CC4" s="411"/>
      <c r="CD4" s="412" t="s">
        <v>66</v>
      </c>
      <c r="CE4" s="413"/>
      <c r="CF4" s="413"/>
      <c r="CG4" s="413"/>
      <c r="CH4" s="413"/>
      <c r="CI4" s="413"/>
      <c r="CJ4" s="413"/>
      <c r="CK4" s="413"/>
      <c r="CL4" s="413"/>
      <c r="CM4" s="413"/>
      <c r="CN4" s="413"/>
      <c r="CO4" s="413"/>
      <c r="CP4" s="413"/>
      <c r="CQ4" s="413"/>
      <c r="CR4" s="413"/>
      <c r="CS4" s="414"/>
      <c r="CT4" s="415">
        <v>11.1</v>
      </c>
      <c r="CU4" s="416"/>
      <c r="CV4" s="416"/>
      <c r="CW4" s="416"/>
      <c r="CX4" s="416"/>
      <c r="CY4" s="416"/>
      <c r="CZ4" s="416"/>
      <c r="DA4" s="417"/>
      <c r="DB4" s="415">
        <v>11.4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67</v>
      </c>
      <c r="AN5" s="470"/>
      <c r="AO5" s="470"/>
      <c r="AP5" s="470"/>
      <c r="AQ5" s="470"/>
      <c r="AR5" s="470"/>
      <c r="AS5" s="470"/>
      <c r="AT5" s="471"/>
      <c r="AU5" s="472" t="s">
        <v>386</v>
      </c>
      <c r="AV5" s="473"/>
      <c r="AW5" s="473"/>
      <c r="AX5" s="473"/>
      <c r="AY5" s="474" t="s">
        <v>387</v>
      </c>
      <c r="AZ5" s="475"/>
      <c r="BA5" s="475"/>
      <c r="BB5" s="475"/>
      <c r="BC5" s="475"/>
      <c r="BD5" s="475"/>
      <c r="BE5" s="475"/>
      <c r="BF5" s="475"/>
      <c r="BG5" s="475"/>
      <c r="BH5" s="475"/>
      <c r="BI5" s="475"/>
      <c r="BJ5" s="475"/>
      <c r="BK5" s="475"/>
      <c r="BL5" s="475"/>
      <c r="BM5" s="476"/>
      <c r="BN5" s="477">
        <v>8997342</v>
      </c>
      <c r="BO5" s="478"/>
      <c r="BP5" s="478"/>
      <c r="BQ5" s="478"/>
      <c r="BR5" s="478"/>
      <c r="BS5" s="478"/>
      <c r="BT5" s="478"/>
      <c r="BU5" s="479"/>
      <c r="BV5" s="477">
        <v>8642276</v>
      </c>
      <c r="BW5" s="478"/>
      <c r="BX5" s="478"/>
      <c r="BY5" s="478"/>
      <c r="BZ5" s="478"/>
      <c r="CA5" s="478"/>
      <c r="CB5" s="478"/>
      <c r="CC5" s="479"/>
      <c r="CD5" s="480" t="s">
        <v>68</v>
      </c>
      <c r="CE5" s="481"/>
      <c r="CF5" s="481"/>
      <c r="CG5" s="481"/>
      <c r="CH5" s="481"/>
      <c r="CI5" s="481"/>
      <c r="CJ5" s="481"/>
      <c r="CK5" s="481"/>
      <c r="CL5" s="481"/>
      <c r="CM5" s="481"/>
      <c r="CN5" s="481"/>
      <c r="CO5" s="481"/>
      <c r="CP5" s="481"/>
      <c r="CQ5" s="481"/>
      <c r="CR5" s="481"/>
      <c r="CS5" s="482"/>
      <c r="CT5" s="443">
        <v>91.9</v>
      </c>
      <c r="CU5" s="444"/>
      <c r="CV5" s="444"/>
      <c r="CW5" s="444"/>
      <c r="CX5" s="444"/>
      <c r="CY5" s="444"/>
      <c r="CZ5" s="444"/>
      <c r="DA5" s="445"/>
      <c r="DB5" s="443">
        <v>89.5</v>
      </c>
      <c r="DC5" s="444"/>
      <c r="DD5" s="444"/>
      <c r="DE5" s="444"/>
      <c r="DF5" s="444"/>
      <c r="DG5" s="444"/>
      <c r="DH5" s="444"/>
      <c r="DI5" s="445"/>
      <c r="DJ5" s="165"/>
      <c r="DK5" s="165"/>
      <c r="DL5" s="165"/>
      <c r="DM5" s="165"/>
      <c r="DN5" s="165"/>
      <c r="DO5" s="165"/>
    </row>
    <row r="6" spans="1:119" ht="18.75" customHeight="1" x14ac:dyDescent="0.15">
      <c r="A6" s="166"/>
      <c r="B6" s="446" t="s">
        <v>69</v>
      </c>
      <c r="C6" s="447"/>
      <c r="D6" s="447"/>
      <c r="E6" s="448"/>
      <c r="F6" s="448"/>
      <c r="G6" s="448"/>
      <c r="H6" s="448"/>
      <c r="I6" s="448"/>
      <c r="J6" s="448"/>
      <c r="K6" s="448"/>
      <c r="L6" s="448" t="s">
        <v>388</v>
      </c>
      <c r="M6" s="448"/>
      <c r="N6" s="448"/>
      <c r="O6" s="448"/>
      <c r="P6" s="448"/>
      <c r="Q6" s="448"/>
      <c r="R6" s="452"/>
      <c r="S6" s="452"/>
      <c r="T6" s="452"/>
      <c r="U6" s="452"/>
      <c r="V6" s="453"/>
      <c r="W6" s="456" t="s">
        <v>70</v>
      </c>
      <c r="X6" s="457"/>
      <c r="Y6" s="457"/>
      <c r="Z6" s="457"/>
      <c r="AA6" s="457"/>
      <c r="AB6" s="447"/>
      <c r="AC6" s="460" t="s">
        <v>389</v>
      </c>
      <c r="AD6" s="461"/>
      <c r="AE6" s="461"/>
      <c r="AF6" s="461"/>
      <c r="AG6" s="461"/>
      <c r="AH6" s="461"/>
      <c r="AI6" s="461"/>
      <c r="AJ6" s="461"/>
      <c r="AK6" s="461"/>
      <c r="AL6" s="462"/>
      <c r="AM6" s="469" t="s">
        <v>71</v>
      </c>
      <c r="AN6" s="470"/>
      <c r="AO6" s="470"/>
      <c r="AP6" s="470"/>
      <c r="AQ6" s="470"/>
      <c r="AR6" s="470"/>
      <c r="AS6" s="470"/>
      <c r="AT6" s="471"/>
      <c r="AU6" s="472" t="s">
        <v>390</v>
      </c>
      <c r="AV6" s="473"/>
      <c r="AW6" s="473"/>
      <c r="AX6" s="473"/>
      <c r="AY6" s="474" t="s">
        <v>391</v>
      </c>
      <c r="AZ6" s="475"/>
      <c r="BA6" s="475"/>
      <c r="BB6" s="475"/>
      <c r="BC6" s="475"/>
      <c r="BD6" s="475"/>
      <c r="BE6" s="475"/>
      <c r="BF6" s="475"/>
      <c r="BG6" s="475"/>
      <c r="BH6" s="475"/>
      <c r="BI6" s="475"/>
      <c r="BJ6" s="475"/>
      <c r="BK6" s="475"/>
      <c r="BL6" s="475"/>
      <c r="BM6" s="476"/>
      <c r="BN6" s="477">
        <v>817422</v>
      </c>
      <c r="BO6" s="478"/>
      <c r="BP6" s="478"/>
      <c r="BQ6" s="478"/>
      <c r="BR6" s="478"/>
      <c r="BS6" s="478"/>
      <c r="BT6" s="478"/>
      <c r="BU6" s="479"/>
      <c r="BV6" s="477">
        <v>830999</v>
      </c>
      <c r="BW6" s="478"/>
      <c r="BX6" s="478"/>
      <c r="BY6" s="478"/>
      <c r="BZ6" s="478"/>
      <c r="CA6" s="478"/>
      <c r="CB6" s="478"/>
      <c r="CC6" s="479"/>
      <c r="CD6" s="480" t="s">
        <v>392</v>
      </c>
      <c r="CE6" s="481"/>
      <c r="CF6" s="481"/>
      <c r="CG6" s="481"/>
      <c r="CH6" s="481"/>
      <c r="CI6" s="481"/>
      <c r="CJ6" s="481"/>
      <c r="CK6" s="481"/>
      <c r="CL6" s="481"/>
      <c r="CM6" s="481"/>
      <c r="CN6" s="481"/>
      <c r="CO6" s="481"/>
      <c r="CP6" s="481"/>
      <c r="CQ6" s="481"/>
      <c r="CR6" s="481"/>
      <c r="CS6" s="482"/>
      <c r="CT6" s="483">
        <v>96.1</v>
      </c>
      <c r="CU6" s="484"/>
      <c r="CV6" s="484"/>
      <c r="CW6" s="484"/>
      <c r="CX6" s="484"/>
      <c r="CY6" s="484"/>
      <c r="CZ6" s="484"/>
      <c r="DA6" s="485"/>
      <c r="DB6" s="483">
        <v>93.5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72</v>
      </c>
      <c r="AN7" s="470"/>
      <c r="AO7" s="470"/>
      <c r="AP7" s="470"/>
      <c r="AQ7" s="470"/>
      <c r="AR7" s="470"/>
      <c r="AS7" s="470"/>
      <c r="AT7" s="471"/>
      <c r="AU7" s="472" t="s">
        <v>393</v>
      </c>
      <c r="AV7" s="473"/>
      <c r="AW7" s="473"/>
      <c r="AX7" s="473"/>
      <c r="AY7" s="474" t="s">
        <v>394</v>
      </c>
      <c r="AZ7" s="475"/>
      <c r="BA7" s="475"/>
      <c r="BB7" s="475"/>
      <c r="BC7" s="475"/>
      <c r="BD7" s="475"/>
      <c r="BE7" s="475"/>
      <c r="BF7" s="475"/>
      <c r="BG7" s="475"/>
      <c r="BH7" s="475"/>
      <c r="BI7" s="475"/>
      <c r="BJ7" s="475"/>
      <c r="BK7" s="475"/>
      <c r="BL7" s="475"/>
      <c r="BM7" s="476"/>
      <c r="BN7" s="477">
        <v>228828</v>
      </c>
      <c r="BO7" s="478"/>
      <c r="BP7" s="478"/>
      <c r="BQ7" s="478"/>
      <c r="BR7" s="478"/>
      <c r="BS7" s="478"/>
      <c r="BT7" s="478"/>
      <c r="BU7" s="479"/>
      <c r="BV7" s="477">
        <v>209284</v>
      </c>
      <c r="BW7" s="478"/>
      <c r="BX7" s="478"/>
      <c r="BY7" s="478"/>
      <c r="BZ7" s="478"/>
      <c r="CA7" s="478"/>
      <c r="CB7" s="478"/>
      <c r="CC7" s="479"/>
      <c r="CD7" s="480" t="s">
        <v>73</v>
      </c>
      <c r="CE7" s="481"/>
      <c r="CF7" s="481"/>
      <c r="CG7" s="481"/>
      <c r="CH7" s="481"/>
      <c r="CI7" s="481"/>
      <c r="CJ7" s="481"/>
      <c r="CK7" s="481"/>
      <c r="CL7" s="481"/>
      <c r="CM7" s="481"/>
      <c r="CN7" s="481"/>
      <c r="CO7" s="481"/>
      <c r="CP7" s="481"/>
      <c r="CQ7" s="481"/>
      <c r="CR7" s="481"/>
      <c r="CS7" s="482"/>
      <c r="CT7" s="477">
        <v>5326383</v>
      </c>
      <c r="CU7" s="478"/>
      <c r="CV7" s="478"/>
      <c r="CW7" s="478"/>
      <c r="CX7" s="478"/>
      <c r="CY7" s="478"/>
      <c r="CZ7" s="478"/>
      <c r="DA7" s="479"/>
      <c r="DB7" s="477">
        <v>5452089</v>
      </c>
      <c r="DC7" s="478"/>
      <c r="DD7" s="478"/>
      <c r="DE7" s="478"/>
      <c r="DF7" s="478"/>
      <c r="DG7" s="478"/>
      <c r="DH7" s="478"/>
      <c r="DI7" s="479"/>
      <c r="DJ7" s="165"/>
      <c r="DK7" s="165"/>
      <c r="DL7" s="165"/>
      <c r="DM7" s="165"/>
      <c r="DN7" s="165"/>
      <c r="DO7" s="165"/>
    </row>
    <row r="8" spans="1:119" ht="18.75" customHeight="1" thickBot="1" x14ac:dyDescent="0.2">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74</v>
      </c>
      <c r="AN8" s="470"/>
      <c r="AO8" s="470"/>
      <c r="AP8" s="470"/>
      <c r="AQ8" s="470"/>
      <c r="AR8" s="470"/>
      <c r="AS8" s="470"/>
      <c r="AT8" s="471"/>
      <c r="AU8" s="472" t="s">
        <v>395</v>
      </c>
      <c r="AV8" s="473"/>
      <c r="AW8" s="473"/>
      <c r="AX8" s="473"/>
      <c r="AY8" s="474" t="s">
        <v>396</v>
      </c>
      <c r="AZ8" s="475"/>
      <c r="BA8" s="475"/>
      <c r="BB8" s="475"/>
      <c r="BC8" s="475"/>
      <c r="BD8" s="475"/>
      <c r="BE8" s="475"/>
      <c r="BF8" s="475"/>
      <c r="BG8" s="475"/>
      <c r="BH8" s="475"/>
      <c r="BI8" s="475"/>
      <c r="BJ8" s="475"/>
      <c r="BK8" s="475"/>
      <c r="BL8" s="475"/>
      <c r="BM8" s="476"/>
      <c r="BN8" s="477">
        <v>588594</v>
      </c>
      <c r="BO8" s="478"/>
      <c r="BP8" s="478"/>
      <c r="BQ8" s="478"/>
      <c r="BR8" s="478"/>
      <c r="BS8" s="478"/>
      <c r="BT8" s="478"/>
      <c r="BU8" s="479"/>
      <c r="BV8" s="477">
        <v>621715</v>
      </c>
      <c r="BW8" s="478"/>
      <c r="BX8" s="478"/>
      <c r="BY8" s="478"/>
      <c r="BZ8" s="478"/>
      <c r="CA8" s="478"/>
      <c r="CB8" s="478"/>
      <c r="CC8" s="479"/>
      <c r="CD8" s="480" t="s">
        <v>75</v>
      </c>
      <c r="CE8" s="481"/>
      <c r="CF8" s="481"/>
      <c r="CG8" s="481"/>
      <c r="CH8" s="481"/>
      <c r="CI8" s="481"/>
      <c r="CJ8" s="481"/>
      <c r="CK8" s="481"/>
      <c r="CL8" s="481"/>
      <c r="CM8" s="481"/>
      <c r="CN8" s="481"/>
      <c r="CO8" s="481"/>
      <c r="CP8" s="481"/>
      <c r="CQ8" s="481"/>
      <c r="CR8" s="481"/>
      <c r="CS8" s="482"/>
      <c r="CT8" s="486">
        <v>0.3</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x14ac:dyDescent="0.2">
      <c r="A9" s="166"/>
      <c r="B9" s="440" t="s">
        <v>76</v>
      </c>
      <c r="C9" s="441"/>
      <c r="D9" s="441"/>
      <c r="E9" s="441"/>
      <c r="F9" s="441"/>
      <c r="G9" s="441"/>
      <c r="H9" s="441"/>
      <c r="I9" s="441"/>
      <c r="J9" s="441"/>
      <c r="K9" s="489"/>
      <c r="L9" s="490" t="s">
        <v>77</v>
      </c>
      <c r="M9" s="491"/>
      <c r="N9" s="491"/>
      <c r="O9" s="491"/>
      <c r="P9" s="491"/>
      <c r="Q9" s="492"/>
      <c r="R9" s="493">
        <v>12742</v>
      </c>
      <c r="S9" s="494"/>
      <c r="T9" s="494"/>
      <c r="U9" s="494"/>
      <c r="V9" s="495"/>
      <c r="W9" s="403" t="s">
        <v>78</v>
      </c>
      <c r="X9" s="404"/>
      <c r="Y9" s="404"/>
      <c r="Z9" s="404"/>
      <c r="AA9" s="404"/>
      <c r="AB9" s="404"/>
      <c r="AC9" s="404"/>
      <c r="AD9" s="404"/>
      <c r="AE9" s="404"/>
      <c r="AF9" s="404"/>
      <c r="AG9" s="404"/>
      <c r="AH9" s="404"/>
      <c r="AI9" s="404"/>
      <c r="AJ9" s="404"/>
      <c r="AK9" s="404"/>
      <c r="AL9" s="405"/>
      <c r="AM9" s="469" t="s">
        <v>79</v>
      </c>
      <c r="AN9" s="470"/>
      <c r="AO9" s="470"/>
      <c r="AP9" s="470"/>
      <c r="AQ9" s="470"/>
      <c r="AR9" s="470"/>
      <c r="AS9" s="470"/>
      <c r="AT9" s="471"/>
      <c r="AU9" s="472" t="s">
        <v>397</v>
      </c>
      <c r="AV9" s="473"/>
      <c r="AW9" s="473"/>
      <c r="AX9" s="473"/>
      <c r="AY9" s="474" t="s">
        <v>398</v>
      </c>
      <c r="AZ9" s="475"/>
      <c r="BA9" s="475"/>
      <c r="BB9" s="475"/>
      <c r="BC9" s="475"/>
      <c r="BD9" s="475"/>
      <c r="BE9" s="475"/>
      <c r="BF9" s="475"/>
      <c r="BG9" s="475"/>
      <c r="BH9" s="475"/>
      <c r="BI9" s="475"/>
      <c r="BJ9" s="475"/>
      <c r="BK9" s="475"/>
      <c r="BL9" s="475"/>
      <c r="BM9" s="476"/>
      <c r="BN9" s="477">
        <v>-33121</v>
      </c>
      <c r="BO9" s="478"/>
      <c r="BP9" s="478"/>
      <c r="BQ9" s="478"/>
      <c r="BR9" s="478"/>
      <c r="BS9" s="478"/>
      <c r="BT9" s="478"/>
      <c r="BU9" s="479"/>
      <c r="BV9" s="477">
        <v>34246</v>
      </c>
      <c r="BW9" s="478"/>
      <c r="BX9" s="478"/>
      <c r="BY9" s="478"/>
      <c r="BZ9" s="478"/>
      <c r="CA9" s="478"/>
      <c r="CB9" s="478"/>
      <c r="CC9" s="479"/>
      <c r="CD9" s="480" t="s">
        <v>80</v>
      </c>
      <c r="CE9" s="481"/>
      <c r="CF9" s="481"/>
      <c r="CG9" s="481"/>
      <c r="CH9" s="481"/>
      <c r="CI9" s="481"/>
      <c r="CJ9" s="481"/>
      <c r="CK9" s="481"/>
      <c r="CL9" s="481"/>
      <c r="CM9" s="481"/>
      <c r="CN9" s="481"/>
      <c r="CO9" s="481"/>
      <c r="CP9" s="481"/>
      <c r="CQ9" s="481"/>
      <c r="CR9" s="481"/>
      <c r="CS9" s="482"/>
      <c r="CT9" s="443">
        <v>21.5</v>
      </c>
      <c r="CU9" s="444"/>
      <c r="CV9" s="444"/>
      <c r="CW9" s="444"/>
      <c r="CX9" s="444"/>
      <c r="CY9" s="444"/>
      <c r="CZ9" s="444"/>
      <c r="DA9" s="445"/>
      <c r="DB9" s="443">
        <v>22.6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81</v>
      </c>
      <c r="M10" s="470"/>
      <c r="N10" s="470"/>
      <c r="O10" s="470"/>
      <c r="P10" s="470"/>
      <c r="Q10" s="471"/>
      <c r="R10" s="497">
        <v>13470</v>
      </c>
      <c r="S10" s="498"/>
      <c r="T10" s="498"/>
      <c r="U10" s="498"/>
      <c r="V10" s="499"/>
      <c r="W10" s="434"/>
      <c r="X10" s="435"/>
      <c r="Y10" s="435"/>
      <c r="Z10" s="435"/>
      <c r="AA10" s="435"/>
      <c r="AB10" s="435"/>
      <c r="AC10" s="435"/>
      <c r="AD10" s="435"/>
      <c r="AE10" s="435"/>
      <c r="AF10" s="435"/>
      <c r="AG10" s="435"/>
      <c r="AH10" s="435"/>
      <c r="AI10" s="435"/>
      <c r="AJ10" s="435"/>
      <c r="AK10" s="435"/>
      <c r="AL10" s="438"/>
      <c r="AM10" s="469" t="s">
        <v>82</v>
      </c>
      <c r="AN10" s="470"/>
      <c r="AO10" s="470"/>
      <c r="AP10" s="470"/>
      <c r="AQ10" s="470"/>
      <c r="AR10" s="470"/>
      <c r="AS10" s="470"/>
      <c r="AT10" s="471"/>
      <c r="AU10" s="472" t="s">
        <v>399</v>
      </c>
      <c r="AV10" s="473"/>
      <c r="AW10" s="473"/>
      <c r="AX10" s="473"/>
      <c r="AY10" s="474" t="s">
        <v>400</v>
      </c>
      <c r="AZ10" s="475"/>
      <c r="BA10" s="475"/>
      <c r="BB10" s="475"/>
      <c r="BC10" s="475"/>
      <c r="BD10" s="475"/>
      <c r="BE10" s="475"/>
      <c r="BF10" s="475"/>
      <c r="BG10" s="475"/>
      <c r="BH10" s="475"/>
      <c r="BI10" s="475"/>
      <c r="BJ10" s="475"/>
      <c r="BK10" s="475"/>
      <c r="BL10" s="475"/>
      <c r="BM10" s="476"/>
      <c r="BN10" s="477">
        <v>614</v>
      </c>
      <c r="BO10" s="478"/>
      <c r="BP10" s="478"/>
      <c r="BQ10" s="478"/>
      <c r="BR10" s="478"/>
      <c r="BS10" s="478"/>
      <c r="BT10" s="478"/>
      <c r="BU10" s="479"/>
      <c r="BV10" s="477">
        <v>747</v>
      </c>
      <c r="BW10" s="478"/>
      <c r="BX10" s="478"/>
      <c r="BY10" s="478"/>
      <c r="BZ10" s="478"/>
      <c r="CA10" s="478"/>
      <c r="CB10" s="478"/>
      <c r="CC10" s="479"/>
      <c r="CD10" s="352" t="s">
        <v>401</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83</v>
      </c>
      <c r="M11" s="501"/>
      <c r="N11" s="501"/>
      <c r="O11" s="501"/>
      <c r="P11" s="501"/>
      <c r="Q11" s="502"/>
      <c r="R11" s="503" t="s">
        <v>402</v>
      </c>
      <c r="S11" s="504"/>
      <c r="T11" s="504"/>
      <c r="U11" s="504"/>
      <c r="V11" s="505"/>
      <c r="W11" s="434"/>
      <c r="X11" s="435"/>
      <c r="Y11" s="435"/>
      <c r="Z11" s="435"/>
      <c r="AA11" s="435"/>
      <c r="AB11" s="435"/>
      <c r="AC11" s="435"/>
      <c r="AD11" s="435"/>
      <c r="AE11" s="435"/>
      <c r="AF11" s="435"/>
      <c r="AG11" s="435"/>
      <c r="AH11" s="435"/>
      <c r="AI11" s="435"/>
      <c r="AJ11" s="435"/>
      <c r="AK11" s="435"/>
      <c r="AL11" s="438"/>
      <c r="AM11" s="469" t="s">
        <v>84</v>
      </c>
      <c r="AN11" s="470"/>
      <c r="AO11" s="470"/>
      <c r="AP11" s="470"/>
      <c r="AQ11" s="470"/>
      <c r="AR11" s="470"/>
      <c r="AS11" s="470"/>
      <c r="AT11" s="471"/>
      <c r="AU11" s="472" t="s">
        <v>403</v>
      </c>
      <c r="AV11" s="473"/>
      <c r="AW11" s="473"/>
      <c r="AX11" s="473"/>
      <c r="AY11" s="474" t="s">
        <v>404</v>
      </c>
      <c r="AZ11" s="475"/>
      <c r="BA11" s="475"/>
      <c r="BB11" s="475"/>
      <c r="BC11" s="475"/>
      <c r="BD11" s="475"/>
      <c r="BE11" s="475"/>
      <c r="BF11" s="475"/>
      <c r="BG11" s="475"/>
      <c r="BH11" s="475"/>
      <c r="BI11" s="475"/>
      <c r="BJ11" s="475"/>
      <c r="BK11" s="475"/>
      <c r="BL11" s="475"/>
      <c r="BM11" s="476"/>
      <c r="BN11" s="477">
        <v>0</v>
      </c>
      <c r="BO11" s="478"/>
      <c r="BP11" s="478"/>
      <c r="BQ11" s="478"/>
      <c r="BR11" s="478"/>
      <c r="BS11" s="478"/>
      <c r="BT11" s="478"/>
      <c r="BU11" s="479"/>
      <c r="BV11" s="477">
        <v>0</v>
      </c>
      <c r="BW11" s="478"/>
      <c r="BX11" s="478"/>
      <c r="BY11" s="478"/>
      <c r="BZ11" s="478"/>
      <c r="CA11" s="478"/>
      <c r="CB11" s="478"/>
      <c r="CC11" s="479"/>
      <c r="CD11" s="480" t="s">
        <v>85</v>
      </c>
      <c r="CE11" s="481"/>
      <c r="CF11" s="481"/>
      <c r="CG11" s="481"/>
      <c r="CH11" s="481"/>
      <c r="CI11" s="481"/>
      <c r="CJ11" s="481"/>
      <c r="CK11" s="481"/>
      <c r="CL11" s="481"/>
      <c r="CM11" s="481"/>
      <c r="CN11" s="481"/>
      <c r="CO11" s="481"/>
      <c r="CP11" s="481"/>
      <c r="CQ11" s="481"/>
      <c r="CR11" s="481"/>
      <c r="CS11" s="482"/>
      <c r="CT11" s="486" t="s">
        <v>405</v>
      </c>
      <c r="CU11" s="487"/>
      <c r="CV11" s="487"/>
      <c r="CW11" s="487"/>
      <c r="CX11" s="487"/>
      <c r="CY11" s="487"/>
      <c r="CZ11" s="487"/>
      <c r="DA11" s="488"/>
      <c r="DB11" s="486" t="s">
        <v>405</v>
      </c>
      <c r="DC11" s="487"/>
      <c r="DD11" s="487"/>
      <c r="DE11" s="487"/>
      <c r="DF11" s="487"/>
      <c r="DG11" s="487"/>
      <c r="DH11" s="487"/>
      <c r="DI11" s="488"/>
      <c r="DJ11" s="165"/>
      <c r="DK11" s="165"/>
      <c r="DL11" s="165"/>
      <c r="DM11" s="165"/>
      <c r="DN11" s="165"/>
      <c r="DO11" s="165"/>
    </row>
    <row r="12" spans="1:119" ht="18.75" customHeight="1" x14ac:dyDescent="0.15">
      <c r="A12" s="166"/>
      <c r="B12" s="506" t="s">
        <v>86</v>
      </c>
      <c r="C12" s="507"/>
      <c r="D12" s="507"/>
      <c r="E12" s="507"/>
      <c r="F12" s="507"/>
      <c r="G12" s="507"/>
      <c r="H12" s="507"/>
      <c r="I12" s="507"/>
      <c r="J12" s="507"/>
      <c r="K12" s="508"/>
      <c r="L12" s="515" t="s">
        <v>406</v>
      </c>
      <c r="M12" s="516"/>
      <c r="N12" s="516"/>
      <c r="O12" s="516"/>
      <c r="P12" s="516"/>
      <c r="Q12" s="517"/>
      <c r="R12" s="518">
        <v>13035</v>
      </c>
      <c r="S12" s="519"/>
      <c r="T12" s="519"/>
      <c r="U12" s="519"/>
      <c r="V12" s="520"/>
      <c r="W12" s="521" t="s">
        <v>0</v>
      </c>
      <c r="X12" s="473"/>
      <c r="Y12" s="473"/>
      <c r="Z12" s="473"/>
      <c r="AA12" s="473"/>
      <c r="AB12" s="522"/>
      <c r="AC12" s="472" t="s">
        <v>87</v>
      </c>
      <c r="AD12" s="473"/>
      <c r="AE12" s="473"/>
      <c r="AF12" s="473"/>
      <c r="AG12" s="522"/>
      <c r="AH12" s="472" t="s">
        <v>88</v>
      </c>
      <c r="AI12" s="473"/>
      <c r="AJ12" s="473"/>
      <c r="AK12" s="473"/>
      <c r="AL12" s="523"/>
      <c r="AM12" s="469" t="s">
        <v>89</v>
      </c>
      <c r="AN12" s="470"/>
      <c r="AO12" s="470"/>
      <c r="AP12" s="470"/>
      <c r="AQ12" s="470"/>
      <c r="AR12" s="470"/>
      <c r="AS12" s="470"/>
      <c r="AT12" s="471"/>
      <c r="AU12" s="472" t="s">
        <v>407</v>
      </c>
      <c r="AV12" s="473"/>
      <c r="AW12" s="473"/>
      <c r="AX12" s="473"/>
      <c r="AY12" s="474" t="s">
        <v>408</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90</v>
      </c>
      <c r="CE12" s="481"/>
      <c r="CF12" s="481"/>
      <c r="CG12" s="481"/>
      <c r="CH12" s="481"/>
      <c r="CI12" s="481"/>
      <c r="CJ12" s="481"/>
      <c r="CK12" s="481"/>
      <c r="CL12" s="481"/>
      <c r="CM12" s="481"/>
      <c r="CN12" s="481"/>
      <c r="CO12" s="481"/>
      <c r="CP12" s="481"/>
      <c r="CQ12" s="481"/>
      <c r="CR12" s="481"/>
      <c r="CS12" s="482"/>
      <c r="CT12" s="486" t="s">
        <v>409</v>
      </c>
      <c r="CU12" s="487"/>
      <c r="CV12" s="487"/>
      <c r="CW12" s="487"/>
      <c r="CX12" s="487"/>
      <c r="CY12" s="487"/>
      <c r="CZ12" s="487"/>
      <c r="DA12" s="488"/>
      <c r="DB12" s="486" t="s">
        <v>409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3"/>
      <c r="M13" s="534" t="s">
        <v>410</v>
      </c>
      <c r="N13" s="535"/>
      <c r="O13" s="535"/>
      <c r="P13" s="535"/>
      <c r="Q13" s="536"/>
      <c r="R13" s="527">
        <v>12947</v>
      </c>
      <c r="S13" s="528"/>
      <c r="T13" s="528"/>
      <c r="U13" s="528"/>
      <c r="V13" s="529"/>
      <c r="W13" s="456" t="s">
        <v>91</v>
      </c>
      <c r="X13" s="457"/>
      <c r="Y13" s="457"/>
      <c r="Z13" s="457"/>
      <c r="AA13" s="457"/>
      <c r="AB13" s="447"/>
      <c r="AC13" s="497">
        <v>2648</v>
      </c>
      <c r="AD13" s="498"/>
      <c r="AE13" s="498"/>
      <c r="AF13" s="498"/>
      <c r="AG13" s="537"/>
      <c r="AH13" s="497">
        <v>2834</v>
      </c>
      <c r="AI13" s="498"/>
      <c r="AJ13" s="498"/>
      <c r="AK13" s="498"/>
      <c r="AL13" s="499"/>
      <c r="AM13" s="469" t="s">
        <v>92</v>
      </c>
      <c r="AN13" s="470"/>
      <c r="AO13" s="470"/>
      <c r="AP13" s="470"/>
      <c r="AQ13" s="470"/>
      <c r="AR13" s="470"/>
      <c r="AS13" s="470"/>
      <c r="AT13" s="471"/>
      <c r="AU13" s="472" t="s">
        <v>407</v>
      </c>
      <c r="AV13" s="473"/>
      <c r="AW13" s="473"/>
      <c r="AX13" s="473"/>
      <c r="AY13" s="474" t="s">
        <v>411</v>
      </c>
      <c r="AZ13" s="475"/>
      <c r="BA13" s="475"/>
      <c r="BB13" s="475"/>
      <c r="BC13" s="475"/>
      <c r="BD13" s="475"/>
      <c r="BE13" s="475"/>
      <c r="BF13" s="475"/>
      <c r="BG13" s="475"/>
      <c r="BH13" s="475"/>
      <c r="BI13" s="475"/>
      <c r="BJ13" s="475"/>
      <c r="BK13" s="475"/>
      <c r="BL13" s="475"/>
      <c r="BM13" s="476"/>
      <c r="BN13" s="477">
        <v>-32507</v>
      </c>
      <c r="BO13" s="478"/>
      <c r="BP13" s="478"/>
      <c r="BQ13" s="478"/>
      <c r="BR13" s="478"/>
      <c r="BS13" s="478"/>
      <c r="BT13" s="478"/>
      <c r="BU13" s="479"/>
      <c r="BV13" s="477">
        <v>34993</v>
      </c>
      <c r="BW13" s="478"/>
      <c r="BX13" s="478"/>
      <c r="BY13" s="478"/>
      <c r="BZ13" s="478"/>
      <c r="CA13" s="478"/>
      <c r="CB13" s="478"/>
      <c r="CC13" s="479"/>
      <c r="CD13" s="480" t="s">
        <v>93</v>
      </c>
      <c r="CE13" s="481"/>
      <c r="CF13" s="481"/>
      <c r="CG13" s="481"/>
      <c r="CH13" s="481"/>
      <c r="CI13" s="481"/>
      <c r="CJ13" s="481"/>
      <c r="CK13" s="481"/>
      <c r="CL13" s="481"/>
      <c r="CM13" s="481"/>
      <c r="CN13" s="481"/>
      <c r="CO13" s="481"/>
      <c r="CP13" s="481"/>
      <c r="CQ13" s="481"/>
      <c r="CR13" s="481"/>
      <c r="CS13" s="482"/>
      <c r="CT13" s="443">
        <v>13.2</v>
      </c>
      <c r="CU13" s="444"/>
      <c r="CV13" s="444"/>
      <c r="CW13" s="444"/>
      <c r="CX13" s="444"/>
      <c r="CY13" s="444"/>
      <c r="CZ13" s="444"/>
      <c r="DA13" s="445"/>
      <c r="DB13" s="443">
        <v>12.9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412</v>
      </c>
      <c r="M14" s="525"/>
      <c r="N14" s="525"/>
      <c r="O14" s="525"/>
      <c r="P14" s="525"/>
      <c r="Q14" s="526"/>
      <c r="R14" s="527">
        <v>13280</v>
      </c>
      <c r="S14" s="528"/>
      <c r="T14" s="528"/>
      <c r="U14" s="528"/>
      <c r="V14" s="529"/>
      <c r="W14" s="436"/>
      <c r="X14" s="437"/>
      <c r="Y14" s="437"/>
      <c r="Z14" s="437"/>
      <c r="AA14" s="437"/>
      <c r="AB14" s="426"/>
      <c r="AC14" s="530">
        <v>36.5</v>
      </c>
      <c r="AD14" s="531"/>
      <c r="AE14" s="531"/>
      <c r="AF14" s="531"/>
      <c r="AG14" s="532"/>
      <c r="AH14" s="530">
        <v>38.799999999999997</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94</v>
      </c>
      <c r="CE14" s="539"/>
      <c r="CF14" s="539"/>
      <c r="CG14" s="539"/>
      <c r="CH14" s="539"/>
      <c r="CI14" s="539"/>
      <c r="CJ14" s="539"/>
      <c r="CK14" s="539"/>
      <c r="CL14" s="539"/>
      <c r="CM14" s="539"/>
      <c r="CN14" s="539"/>
      <c r="CO14" s="539"/>
      <c r="CP14" s="539"/>
      <c r="CQ14" s="539"/>
      <c r="CR14" s="539"/>
      <c r="CS14" s="540"/>
      <c r="CT14" s="541">
        <v>25.5</v>
      </c>
      <c r="CU14" s="542"/>
      <c r="CV14" s="542"/>
      <c r="CW14" s="542"/>
      <c r="CX14" s="542"/>
      <c r="CY14" s="542"/>
      <c r="CZ14" s="542"/>
      <c r="DA14" s="543"/>
      <c r="DB14" s="541">
        <v>37.1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3"/>
      <c r="M15" s="534" t="s">
        <v>410</v>
      </c>
      <c r="N15" s="535"/>
      <c r="O15" s="535"/>
      <c r="P15" s="535"/>
      <c r="Q15" s="536"/>
      <c r="R15" s="527">
        <v>13199</v>
      </c>
      <c r="S15" s="528"/>
      <c r="T15" s="528"/>
      <c r="U15" s="528"/>
      <c r="V15" s="529"/>
      <c r="W15" s="456" t="s">
        <v>95</v>
      </c>
      <c r="X15" s="457"/>
      <c r="Y15" s="457"/>
      <c r="Z15" s="457"/>
      <c r="AA15" s="457"/>
      <c r="AB15" s="447"/>
      <c r="AC15" s="497">
        <v>1462</v>
      </c>
      <c r="AD15" s="498"/>
      <c r="AE15" s="498"/>
      <c r="AF15" s="498"/>
      <c r="AG15" s="537"/>
      <c r="AH15" s="497">
        <v>1508</v>
      </c>
      <c r="AI15" s="498"/>
      <c r="AJ15" s="498"/>
      <c r="AK15" s="498"/>
      <c r="AL15" s="499"/>
      <c r="AM15" s="469"/>
      <c r="AN15" s="470"/>
      <c r="AO15" s="470"/>
      <c r="AP15" s="470"/>
      <c r="AQ15" s="470"/>
      <c r="AR15" s="470"/>
      <c r="AS15" s="470"/>
      <c r="AT15" s="471"/>
      <c r="AU15" s="472"/>
      <c r="AV15" s="473"/>
      <c r="AW15" s="473"/>
      <c r="AX15" s="473"/>
      <c r="AY15" s="406" t="s">
        <v>413</v>
      </c>
      <c r="AZ15" s="407"/>
      <c r="BA15" s="407"/>
      <c r="BB15" s="407"/>
      <c r="BC15" s="407"/>
      <c r="BD15" s="407"/>
      <c r="BE15" s="407"/>
      <c r="BF15" s="407"/>
      <c r="BG15" s="407"/>
      <c r="BH15" s="407"/>
      <c r="BI15" s="407"/>
      <c r="BJ15" s="407"/>
      <c r="BK15" s="407"/>
      <c r="BL15" s="407"/>
      <c r="BM15" s="408"/>
      <c r="BN15" s="409">
        <v>1355454</v>
      </c>
      <c r="BO15" s="410"/>
      <c r="BP15" s="410"/>
      <c r="BQ15" s="410"/>
      <c r="BR15" s="410"/>
      <c r="BS15" s="410"/>
      <c r="BT15" s="410"/>
      <c r="BU15" s="411"/>
      <c r="BV15" s="409">
        <v>1387114</v>
      </c>
      <c r="BW15" s="410"/>
      <c r="BX15" s="410"/>
      <c r="BY15" s="410"/>
      <c r="BZ15" s="410"/>
      <c r="CA15" s="410"/>
      <c r="CB15" s="410"/>
      <c r="CC15" s="411"/>
      <c r="CD15" s="544" t="s">
        <v>414</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96</v>
      </c>
      <c r="M16" s="547"/>
      <c r="N16" s="547"/>
      <c r="O16" s="547"/>
      <c r="P16" s="547"/>
      <c r="Q16" s="548"/>
      <c r="R16" s="549" t="s">
        <v>415</v>
      </c>
      <c r="S16" s="550"/>
      <c r="T16" s="550"/>
      <c r="U16" s="550"/>
      <c r="V16" s="551"/>
      <c r="W16" s="436"/>
      <c r="X16" s="437"/>
      <c r="Y16" s="437"/>
      <c r="Z16" s="437"/>
      <c r="AA16" s="437"/>
      <c r="AB16" s="426"/>
      <c r="AC16" s="530">
        <v>20.2</v>
      </c>
      <c r="AD16" s="531"/>
      <c r="AE16" s="531"/>
      <c r="AF16" s="531"/>
      <c r="AG16" s="532"/>
      <c r="AH16" s="530">
        <v>20.7</v>
      </c>
      <c r="AI16" s="531"/>
      <c r="AJ16" s="531"/>
      <c r="AK16" s="531"/>
      <c r="AL16" s="533"/>
      <c r="AM16" s="469"/>
      <c r="AN16" s="470"/>
      <c r="AO16" s="470"/>
      <c r="AP16" s="470"/>
      <c r="AQ16" s="470"/>
      <c r="AR16" s="470"/>
      <c r="AS16" s="470"/>
      <c r="AT16" s="471"/>
      <c r="AU16" s="472"/>
      <c r="AV16" s="473"/>
      <c r="AW16" s="473"/>
      <c r="AX16" s="473"/>
      <c r="AY16" s="474" t="s">
        <v>416</v>
      </c>
      <c r="AZ16" s="475"/>
      <c r="BA16" s="475"/>
      <c r="BB16" s="475"/>
      <c r="BC16" s="475"/>
      <c r="BD16" s="475"/>
      <c r="BE16" s="475"/>
      <c r="BF16" s="475"/>
      <c r="BG16" s="475"/>
      <c r="BH16" s="475"/>
      <c r="BI16" s="475"/>
      <c r="BJ16" s="475"/>
      <c r="BK16" s="475"/>
      <c r="BL16" s="475"/>
      <c r="BM16" s="476"/>
      <c r="BN16" s="477">
        <v>4589680</v>
      </c>
      <c r="BO16" s="478"/>
      <c r="BP16" s="478"/>
      <c r="BQ16" s="478"/>
      <c r="BR16" s="478"/>
      <c r="BS16" s="478"/>
      <c r="BT16" s="478"/>
      <c r="BU16" s="479"/>
      <c r="BV16" s="477">
        <v>4599891</v>
      </c>
      <c r="BW16" s="478"/>
      <c r="BX16" s="478"/>
      <c r="BY16" s="478"/>
      <c r="BZ16" s="478"/>
      <c r="CA16" s="478"/>
      <c r="CB16" s="478"/>
      <c r="CC16" s="479"/>
      <c r="CD16" s="348"/>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77"/>
      <c r="M17" s="552" t="s">
        <v>417</v>
      </c>
      <c r="N17" s="553"/>
      <c r="O17" s="553"/>
      <c r="P17" s="553"/>
      <c r="Q17" s="554"/>
      <c r="R17" s="549" t="s">
        <v>418</v>
      </c>
      <c r="S17" s="550"/>
      <c r="T17" s="550"/>
      <c r="U17" s="550"/>
      <c r="V17" s="551"/>
      <c r="W17" s="456" t="s">
        <v>97</v>
      </c>
      <c r="X17" s="457"/>
      <c r="Y17" s="457"/>
      <c r="Z17" s="457"/>
      <c r="AA17" s="457"/>
      <c r="AB17" s="447"/>
      <c r="AC17" s="497">
        <v>3140</v>
      </c>
      <c r="AD17" s="498"/>
      <c r="AE17" s="498"/>
      <c r="AF17" s="498"/>
      <c r="AG17" s="537"/>
      <c r="AH17" s="497">
        <v>2956</v>
      </c>
      <c r="AI17" s="498"/>
      <c r="AJ17" s="498"/>
      <c r="AK17" s="498"/>
      <c r="AL17" s="499"/>
      <c r="AM17" s="469"/>
      <c r="AN17" s="470"/>
      <c r="AO17" s="470"/>
      <c r="AP17" s="470"/>
      <c r="AQ17" s="470"/>
      <c r="AR17" s="470"/>
      <c r="AS17" s="470"/>
      <c r="AT17" s="471"/>
      <c r="AU17" s="472"/>
      <c r="AV17" s="473"/>
      <c r="AW17" s="473"/>
      <c r="AX17" s="473"/>
      <c r="AY17" s="474" t="s">
        <v>419</v>
      </c>
      <c r="AZ17" s="475"/>
      <c r="BA17" s="475"/>
      <c r="BB17" s="475"/>
      <c r="BC17" s="475"/>
      <c r="BD17" s="475"/>
      <c r="BE17" s="475"/>
      <c r="BF17" s="475"/>
      <c r="BG17" s="475"/>
      <c r="BH17" s="475"/>
      <c r="BI17" s="475"/>
      <c r="BJ17" s="475"/>
      <c r="BK17" s="475"/>
      <c r="BL17" s="475"/>
      <c r="BM17" s="476"/>
      <c r="BN17" s="477">
        <v>1713616</v>
      </c>
      <c r="BO17" s="478"/>
      <c r="BP17" s="478"/>
      <c r="BQ17" s="478"/>
      <c r="BR17" s="478"/>
      <c r="BS17" s="478"/>
      <c r="BT17" s="478"/>
      <c r="BU17" s="479"/>
      <c r="BV17" s="477">
        <v>1773496</v>
      </c>
      <c r="BW17" s="478"/>
      <c r="BX17" s="478"/>
      <c r="BY17" s="478"/>
      <c r="BZ17" s="478"/>
      <c r="CA17" s="478"/>
      <c r="CB17" s="478"/>
      <c r="CC17" s="479"/>
      <c r="CD17" s="348"/>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98</v>
      </c>
      <c r="C18" s="489"/>
      <c r="D18" s="489"/>
      <c r="E18" s="558"/>
      <c r="F18" s="558"/>
      <c r="G18" s="558"/>
      <c r="H18" s="558"/>
      <c r="I18" s="558"/>
      <c r="J18" s="558"/>
      <c r="K18" s="558"/>
      <c r="L18" s="559">
        <v>120.28</v>
      </c>
      <c r="M18" s="559"/>
      <c r="N18" s="559"/>
      <c r="O18" s="559"/>
      <c r="P18" s="559"/>
      <c r="Q18" s="559"/>
      <c r="R18" s="560"/>
      <c r="S18" s="560"/>
      <c r="T18" s="560"/>
      <c r="U18" s="560"/>
      <c r="V18" s="561"/>
      <c r="W18" s="458"/>
      <c r="X18" s="459"/>
      <c r="Y18" s="459"/>
      <c r="Z18" s="459"/>
      <c r="AA18" s="459"/>
      <c r="AB18" s="450"/>
      <c r="AC18" s="562">
        <v>43.3</v>
      </c>
      <c r="AD18" s="563"/>
      <c r="AE18" s="563"/>
      <c r="AF18" s="563"/>
      <c r="AG18" s="564"/>
      <c r="AH18" s="562">
        <v>40.5</v>
      </c>
      <c r="AI18" s="563"/>
      <c r="AJ18" s="563"/>
      <c r="AK18" s="563"/>
      <c r="AL18" s="565"/>
      <c r="AM18" s="469"/>
      <c r="AN18" s="470"/>
      <c r="AO18" s="470"/>
      <c r="AP18" s="470"/>
      <c r="AQ18" s="470"/>
      <c r="AR18" s="470"/>
      <c r="AS18" s="470"/>
      <c r="AT18" s="471"/>
      <c r="AU18" s="472"/>
      <c r="AV18" s="473"/>
      <c r="AW18" s="473"/>
      <c r="AX18" s="473"/>
      <c r="AY18" s="474" t="s">
        <v>99</v>
      </c>
      <c r="AZ18" s="475"/>
      <c r="BA18" s="475"/>
      <c r="BB18" s="475"/>
      <c r="BC18" s="475"/>
      <c r="BD18" s="475"/>
      <c r="BE18" s="475"/>
      <c r="BF18" s="475"/>
      <c r="BG18" s="475"/>
      <c r="BH18" s="475"/>
      <c r="BI18" s="475"/>
      <c r="BJ18" s="475"/>
      <c r="BK18" s="475"/>
      <c r="BL18" s="475"/>
      <c r="BM18" s="476"/>
      <c r="BN18" s="477">
        <v>5041211</v>
      </c>
      <c r="BO18" s="478"/>
      <c r="BP18" s="478"/>
      <c r="BQ18" s="478"/>
      <c r="BR18" s="478"/>
      <c r="BS18" s="478"/>
      <c r="BT18" s="478"/>
      <c r="BU18" s="479"/>
      <c r="BV18" s="477">
        <v>4872708</v>
      </c>
      <c r="BW18" s="478"/>
      <c r="BX18" s="478"/>
      <c r="BY18" s="478"/>
      <c r="BZ18" s="478"/>
      <c r="CA18" s="478"/>
      <c r="CB18" s="478"/>
      <c r="CC18" s="479"/>
      <c r="CD18" s="348"/>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100</v>
      </c>
      <c r="C19" s="489"/>
      <c r="D19" s="489"/>
      <c r="E19" s="558"/>
      <c r="F19" s="558"/>
      <c r="G19" s="558"/>
      <c r="H19" s="558"/>
      <c r="I19" s="558"/>
      <c r="J19" s="558"/>
      <c r="K19" s="558"/>
      <c r="L19" s="566">
        <v>106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101</v>
      </c>
      <c r="AZ19" s="475"/>
      <c r="BA19" s="475"/>
      <c r="BB19" s="475"/>
      <c r="BC19" s="475"/>
      <c r="BD19" s="475"/>
      <c r="BE19" s="475"/>
      <c r="BF19" s="475"/>
      <c r="BG19" s="475"/>
      <c r="BH19" s="475"/>
      <c r="BI19" s="475"/>
      <c r="BJ19" s="475"/>
      <c r="BK19" s="475"/>
      <c r="BL19" s="475"/>
      <c r="BM19" s="476"/>
      <c r="BN19" s="477">
        <v>6851396</v>
      </c>
      <c r="BO19" s="478"/>
      <c r="BP19" s="478"/>
      <c r="BQ19" s="478"/>
      <c r="BR19" s="478"/>
      <c r="BS19" s="478"/>
      <c r="BT19" s="478"/>
      <c r="BU19" s="479"/>
      <c r="BV19" s="477">
        <v>6827461</v>
      </c>
      <c r="BW19" s="478"/>
      <c r="BX19" s="478"/>
      <c r="BY19" s="478"/>
      <c r="BZ19" s="478"/>
      <c r="CA19" s="478"/>
      <c r="CB19" s="478"/>
      <c r="CC19" s="479"/>
      <c r="CD19" s="348"/>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102</v>
      </c>
      <c r="C20" s="489"/>
      <c r="D20" s="489"/>
      <c r="E20" s="558"/>
      <c r="F20" s="558"/>
      <c r="G20" s="558"/>
      <c r="H20" s="558"/>
      <c r="I20" s="558"/>
      <c r="J20" s="558"/>
      <c r="K20" s="558"/>
      <c r="L20" s="566">
        <v>4421</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348"/>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103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348"/>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104</v>
      </c>
      <c r="C22" s="581"/>
      <c r="D22" s="582"/>
      <c r="E22" s="452" t="s">
        <v>0</v>
      </c>
      <c r="F22" s="457"/>
      <c r="G22" s="457"/>
      <c r="H22" s="457"/>
      <c r="I22" s="457"/>
      <c r="J22" s="457"/>
      <c r="K22" s="447"/>
      <c r="L22" s="452" t="s">
        <v>105</v>
      </c>
      <c r="M22" s="457"/>
      <c r="N22" s="457"/>
      <c r="O22" s="457"/>
      <c r="P22" s="447"/>
      <c r="Q22" s="589" t="s">
        <v>106</v>
      </c>
      <c r="R22" s="590"/>
      <c r="S22" s="590"/>
      <c r="T22" s="590"/>
      <c r="U22" s="590"/>
      <c r="V22" s="591"/>
      <c r="W22" s="595" t="s">
        <v>107</v>
      </c>
      <c r="X22" s="581"/>
      <c r="Y22" s="582"/>
      <c r="Z22" s="452" t="s">
        <v>0</v>
      </c>
      <c r="AA22" s="457"/>
      <c r="AB22" s="457"/>
      <c r="AC22" s="457"/>
      <c r="AD22" s="457"/>
      <c r="AE22" s="457"/>
      <c r="AF22" s="457"/>
      <c r="AG22" s="447"/>
      <c r="AH22" s="600" t="s">
        <v>108</v>
      </c>
      <c r="AI22" s="457"/>
      <c r="AJ22" s="457"/>
      <c r="AK22" s="457"/>
      <c r="AL22" s="447"/>
      <c r="AM22" s="600" t="s">
        <v>109</v>
      </c>
      <c r="AN22" s="601"/>
      <c r="AO22" s="601"/>
      <c r="AP22" s="601"/>
      <c r="AQ22" s="601"/>
      <c r="AR22" s="602"/>
      <c r="AS22" s="589" t="s">
        <v>106</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348"/>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110</v>
      </c>
      <c r="AZ23" s="407"/>
      <c r="BA23" s="407"/>
      <c r="BB23" s="407"/>
      <c r="BC23" s="407"/>
      <c r="BD23" s="407"/>
      <c r="BE23" s="407"/>
      <c r="BF23" s="407"/>
      <c r="BG23" s="407"/>
      <c r="BH23" s="407"/>
      <c r="BI23" s="407"/>
      <c r="BJ23" s="407"/>
      <c r="BK23" s="407"/>
      <c r="BL23" s="407"/>
      <c r="BM23" s="408"/>
      <c r="BN23" s="477">
        <v>9925639</v>
      </c>
      <c r="BO23" s="478"/>
      <c r="BP23" s="478"/>
      <c r="BQ23" s="478"/>
      <c r="BR23" s="478"/>
      <c r="BS23" s="478"/>
      <c r="BT23" s="478"/>
      <c r="BU23" s="479"/>
      <c r="BV23" s="477">
        <v>10347970</v>
      </c>
      <c r="BW23" s="478"/>
      <c r="BX23" s="478"/>
      <c r="BY23" s="478"/>
      <c r="BZ23" s="478"/>
      <c r="CA23" s="478"/>
      <c r="CB23" s="478"/>
      <c r="CC23" s="479"/>
      <c r="CD23" s="348"/>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111</v>
      </c>
      <c r="F24" s="470"/>
      <c r="G24" s="470"/>
      <c r="H24" s="470"/>
      <c r="I24" s="470"/>
      <c r="J24" s="470"/>
      <c r="K24" s="471"/>
      <c r="L24" s="497">
        <v>1</v>
      </c>
      <c r="M24" s="498"/>
      <c r="N24" s="498"/>
      <c r="O24" s="498"/>
      <c r="P24" s="537"/>
      <c r="Q24" s="497">
        <v>7200</v>
      </c>
      <c r="R24" s="498"/>
      <c r="S24" s="498"/>
      <c r="T24" s="498"/>
      <c r="U24" s="498"/>
      <c r="V24" s="537"/>
      <c r="W24" s="596"/>
      <c r="X24" s="584"/>
      <c r="Y24" s="585"/>
      <c r="Z24" s="496" t="s">
        <v>112</v>
      </c>
      <c r="AA24" s="470"/>
      <c r="AB24" s="470"/>
      <c r="AC24" s="470"/>
      <c r="AD24" s="470"/>
      <c r="AE24" s="470"/>
      <c r="AF24" s="470"/>
      <c r="AG24" s="471"/>
      <c r="AH24" s="497">
        <v>110</v>
      </c>
      <c r="AI24" s="498"/>
      <c r="AJ24" s="498"/>
      <c r="AK24" s="498"/>
      <c r="AL24" s="537"/>
      <c r="AM24" s="497">
        <v>311630</v>
      </c>
      <c r="AN24" s="498"/>
      <c r="AO24" s="498"/>
      <c r="AP24" s="498"/>
      <c r="AQ24" s="498"/>
      <c r="AR24" s="537"/>
      <c r="AS24" s="497">
        <v>2833</v>
      </c>
      <c r="AT24" s="498"/>
      <c r="AU24" s="498"/>
      <c r="AV24" s="498"/>
      <c r="AW24" s="498"/>
      <c r="AX24" s="499"/>
      <c r="AY24" s="608" t="s">
        <v>113</v>
      </c>
      <c r="AZ24" s="609"/>
      <c r="BA24" s="609"/>
      <c r="BB24" s="609"/>
      <c r="BC24" s="609"/>
      <c r="BD24" s="609"/>
      <c r="BE24" s="609"/>
      <c r="BF24" s="609"/>
      <c r="BG24" s="609"/>
      <c r="BH24" s="609"/>
      <c r="BI24" s="609"/>
      <c r="BJ24" s="609"/>
      <c r="BK24" s="609"/>
      <c r="BL24" s="609"/>
      <c r="BM24" s="610"/>
      <c r="BN24" s="477">
        <v>8858874</v>
      </c>
      <c r="BO24" s="478"/>
      <c r="BP24" s="478"/>
      <c r="BQ24" s="478"/>
      <c r="BR24" s="478"/>
      <c r="BS24" s="478"/>
      <c r="BT24" s="478"/>
      <c r="BU24" s="479"/>
      <c r="BV24" s="477">
        <v>8856186</v>
      </c>
      <c r="BW24" s="478"/>
      <c r="BX24" s="478"/>
      <c r="BY24" s="478"/>
      <c r="BZ24" s="478"/>
      <c r="CA24" s="478"/>
      <c r="CB24" s="478"/>
      <c r="CC24" s="479"/>
      <c r="CD24" s="348"/>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114</v>
      </c>
      <c r="F25" s="470"/>
      <c r="G25" s="470"/>
      <c r="H25" s="470"/>
      <c r="I25" s="470"/>
      <c r="J25" s="470"/>
      <c r="K25" s="471"/>
      <c r="L25" s="497">
        <v>1</v>
      </c>
      <c r="M25" s="498"/>
      <c r="N25" s="498"/>
      <c r="O25" s="498"/>
      <c r="P25" s="537"/>
      <c r="Q25" s="497">
        <v>5900</v>
      </c>
      <c r="R25" s="498"/>
      <c r="S25" s="498"/>
      <c r="T25" s="498"/>
      <c r="U25" s="498"/>
      <c r="V25" s="537"/>
      <c r="W25" s="596"/>
      <c r="X25" s="584"/>
      <c r="Y25" s="585"/>
      <c r="Z25" s="496" t="s">
        <v>115</v>
      </c>
      <c r="AA25" s="470"/>
      <c r="AB25" s="470"/>
      <c r="AC25" s="470"/>
      <c r="AD25" s="470"/>
      <c r="AE25" s="470"/>
      <c r="AF25" s="470"/>
      <c r="AG25" s="471"/>
      <c r="AH25" s="497" t="s">
        <v>409</v>
      </c>
      <c r="AI25" s="498"/>
      <c r="AJ25" s="498"/>
      <c r="AK25" s="498"/>
      <c r="AL25" s="537"/>
      <c r="AM25" s="497" t="s">
        <v>409</v>
      </c>
      <c r="AN25" s="498"/>
      <c r="AO25" s="498"/>
      <c r="AP25" s="498"/>
      <c r="AQ25" s="498"/>
      <c r="AR25" s="537"/>
      <c r="AS25" s="497" t="s">
        <v>409</v>
      </c>
      <c r="AT25" s="498"/>
      <c r="AU25" s="498"/>
      <c r="AV25" s="498"/>
      <c r="AW25" s="498"/>
      <c r="AX25" s="499"/>
      <c r="AY25" s="406" t="s">
        <v>116</v>
      </c>
      <c r="AZ25" s="407"/>
      <c r="BA25" s="407"/>
      <c r="BB25" s="407"/>
      <c r="BC25" s="407"/>
      <c r="BD25" s="407"/>
      <c r="BE25" s="407"/>
      <c r="BF25" s="407"/>
      <c r="BG25" s="407"/>
      <c r="BH25" s="407"/>
      <c r="BI25" s="407"/>
      <c r="BJ25" s="407"/>
      <c r="BK25" s="407"/>
      <c r="BL25" s="407"/>
      <c r="BM25" s="408"/>
      <c r="BN25" s="409">
        <v>557573</v>
      </c>
      <c r="BO25" s="410"/>
      <c r="BP25" s="410"/>
      <c r="BQ25" s="410"/>
      <c r="BR25" s="410"/>
      <c r="BS25" s="410"/>
      <c r="BT25" s="410"/>
      <c r="BU25" s="411"/>
      <c r="BV25" s="409">
        <v>70000</v>
      </c>
      <c r="BW25" s="410"/>
      <c r="BX25" s="410"/>
      <c r="BY25" s="410"/>
      <c r="BZ25" s="410"/>
      <c r="CA25" s="410"/>
      <c r="CB25" s="410"/>
      <c r="CC25" s="411"/>
      <c r="CD25" s="348"/>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420</v>
      </c>
      <c r="F26" s="470"/>
      <c r="G26" s="470"/>
      <c r="H26" s="470"/>
      <c r="I26" s="470"/>
      <c r="J26" s="470"/>
      <c r="K26" s="471"/>
      <c r="L26" s="497">
        <v>1</v>
      </c>
      <c r="M26" s="498"/>
      <c r="N26" s="498"/>
      <c r="O26" s="498"/>
      <c r="P26" s="537"/>
      <c r="Q26" s="497">
        <v>5300</v>
      </c>
      <c r="R26" s="498"/>
      <c r="S26" s="498"/>
      <c r="T26" s="498"/>
      <c r="U26" s="498"/>
      <c r="V26" s="537"/>
      <c r="W26" s="596"/>
      <c r="X26" s="584"/>
      <c r="Y26" s="585"/>
      <c r="Z26" s="496" t="s">
        <v>117</v>
      </c>
      <c r="AA26" s="614"/>
      <c r="AB26" s="614"/>
      <c r="AC26" s="614"/>
      <c r="AD26" s="614"/>
      <c r="AE26" s="614"/>
      <c r="AF26" s="614"/>
      <c r="AG26" s="615"/>
      <c r="AH26" s="497">
        <v>3</v>
      </c>
      <c r="AI26" s="498"/>
      <c r="AJ26" s="498"/>
      <c r="AK26" s="498"/>
      <c r="AL26" s="537"/>
      <c r="AM26" s="497">
        <v>6759</v>
      </c>
      <c r="AN26" s="498"/>
      <c r="AO26" s="498"/>
      <c r="AP26" s="498"/>
      <c r="AQ26" s="498"/>
      <c r="AR26" s="537"/>
      <c r="AS26" s="497">
        <v>2253</v>
      </c>
      <c r="AT26" s="498"/>
      <c r="AU26" s="498"/>
      <c r="AV26" s="498"/>
      <c r="AW26" s="498"/>
      <c r="AX26" s="499"/>
      <c r="AY26" s="480" t="s">
        <v>118</v>
      </c>
      <c r="AZ26" s="481"/>
      <c r="BA26" s="481"/>
      <c r="BB26" s="481"/>
      <c r="BC26" s="481"/>
      <c r="BD26" s="481"/>
      <c r="BE26" s="481"/>
      <c r="BF26" s="481"/>
      <c r="BG26" s="481"/>
      <c r="BH26" s="481"/>
      <c r="BI26" s="481"/>
      <c r="BJ26" s="481"/>
      <c r="BK26" s="481"/>
      <c r="BL26" s="481"/>
      <c r="BM26" s="482"/>
      <c r="BN26" s="477" t="s">
        <v>409</v>
      </c>
      <c r="BO26" s="478"/>
      <c r="BP26" s="478"/>
      <c r="BQ26" s="478"/>
      <c r="BR26" s="478"/>
      <c r="BS26" s="478"/>
      <c r="BT26" s="478"/>
      <c r="BU26" s="479"/>
      <c r="BV26" s="477" t="s">
        <v>409</v>
      </c>
      <c r="BW26" s="478"/>
      <c r="BX26" s="478"/>
      <c r="BY26" s="478"/>
      <c r="BZ26" s="478"/>
      <c r="CA26" s="478"/>
      <c r="CB26" s="478"/>
      <c r="CC26" s="479"/>
      <c r="CD26" s="348"/>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119</v>
      </c>
      <c r="F27" s="470"/>
      <c r="G27" s="470"/>
      <c r="H27" s="470"/>
      <c r="I27" s="470"/>
      <c r="J27" s="470"/>
      <c r="K27" s="471"/>
      <c r="L27" s="497">
        <v>1</v>
      </c>
      <c r="M27" s="498"/>
      <c r="N27" s="498"/>
      <c r="O27" s="498"/>
      <c r="P27" s="537"/>
      <c r="Q27" s="497">
        <v>2800</v>
      </c>
      <c r="R27" s="498"/>
      <c r="S27" s="498"/>
      <c r="T27" s="498"/>
      <c r="U27" s="498"/>
      <c r="V27" s="537"/>
      <c r="W27" s="596"/>
      <c r="X27" s="584"/>
      <c r="Y27" s="585"/>
      <c r="Z27" s="496" t="s">
        <v>120</v>
      </c>
      <c r="AA27" s="470"/>
      <c r="AB27" s="470"/>
      <c r="AC27" s="470"/>
      <c r="AD27" s="470"/>
      <c r="AE27" s="470"/>
      <c r="AF27" s="470"/>
      <c r="AG27" s="471"/>
      <c r="AH27" s="497">
        <v>5</v>
      </c>
      <c r="AI27" s="498"/>
      <c r="AJ27" s="498"/>
      <c r="AK27" s="498"/>
      <c r="AL27" s="537"/>
      <c r="AM27" s="497">
        <v>16246</v>
      </c>
      <c r="AN27" s="498"/>
      <c r="AO27" s="498"/>
      <c r="AP27" s="498"/>
      <c r="AQ27" s="498"/>
      <c r="AR27" s="537"/>
      <c r="AS27" s="497">
        <v>3249</v>
      </c>
      <c r="AT27" s="498"/>
      <c r="AU27" s="498"/>
      <c r="AV27" s="498"/>
      <c r="AW27" s="498"/>
      <c r="AX27" s="499"/>
      <c r="AY27" s="538" t="s">
        <v>121</v>
      </c>
      <c r="AZ27" s="539"/>
      <c r="BA27" s="539"/>
      <c r="BB27" s="539"/>
      <c r="BC27" s="539"/>
      <c r="BD27" s="539"/>
      <c r="BE27" s="539"/>
      <c r="BF27" s="539"/>
      <c r="BG27" s="539"/>
      <c r="BH27" s="539"/>
      <c r="BI27" s="539"/>
      <c r="BJ27" s="539"/>
      <c r="BK27" s="539"/>
      <c r="BL27" s="539"/>
      <c r="BM27" s="540"/>
      <c r="BN27" s="611">
        <v>486722</v>
      </c>
      <c r="BO27" s="612"/>
      <c r="BP27" s="612"/>
      <c r="BQ27" s="612"/>
      <c r="BR27" s="612"/>
      <c r="BS27" s="612"/>
      <c r="BT27" s="612"/>
      <c r="BU27" s="613"/>
      <c r="BV27" s="611">
        <v>486722</v>
      </c>
      <c r="BW27" s="612"/>
      <c r="BX27" s="612"/>
      <c r="BY27" s="612"/>
      <c r="BZ27" s="612"/>
      <c r="CA27" s="612"/>
      <c r="CB27" s="612"/>
      <c r="CC27" s="613"/>
      <c r="CD27" s="350"/>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122</v>
      </c>
      <c r="F28" s="470"/>
      <c r="G28" s="470"/>
      <c r="H28" s="470"/>
      <c r="I28" s="470"/>
      <c r="J28" s="470"/>
      <c r="K28" s="471"/>
      <c r="L28" s="497">
        <v>1</v>
      </c>
      <c r="M28" s="498"/>
      <c r="N28" s="498"/>
      <c r="O28" s="498"/>
      <c r="P28" s="537"/>
      <c r="Q28" s="497">
        <v>2200</v>
      </c>
      <c r="R28" s="498"/>
      <c r="S28" s="498"/>
      <c r="T28" s="498"/>
      <c r="U28" s="498"/>
      <c r="V28" s="537"/>
      <c r="W28" s="596"/>
      <c r="X28" s="584"/>
      <c r="Y28" s="585"/>
      <c r="Z28" s="496" t="s">
        <v>123</v>
      </c>
      <c r="AA28" s="470"/>
      <c r="AB28" s="470"/>
      <c r="AC28" s="470"/>
      <c r="AD28" s="470"/>
      <c r="AE28" s="470"/>
      <c r="AF28" s="470"/>
      <c r="AG28" s="471"/>
      <c r="AH28" s="497" t="s">
        <v>409</v>
      </c>
      <c r="AI28" s="498"/>
      <c r="AJ28" s="498"/>
      <c r="AK28" s="498"/>
      <c r="AL28" s="537"/>
      <c r="AM28" s="497" t="s">
        <v>409</v>
      </c>
      <c r="AN28" s="498"/>
      <c r="AO28" s="498"/>
      <c r="AP28" s="498"/>
      <c r="AQ28" s="498"/>
      <c r="AR28" s="537"/>
      <c r="AS28" s="497" t="s">
        <v>409</v>
      </c>
      <c r="AT28" s="498"/>
      <c r="AU28" s="498"/>
      <c r="AV28" s="498"/>
      <c r="AW28" s="498"/>
      <c r="AX28" s="499"/>
      <c r="AY28" s="622" t="s">
        <v>124</v>
      </c>
      <c r="AZ28" s="623"/>
      <c r="BA28" s="623"/>
      <c r="BB28" s="624"/>
      <c r="BC28" s="406" t="s">
        <v>26</v>
      </c>
      <c r="BD28" s="407"/>
      <c r="BE28" s="407"/>
      <c r="BF28" s="407"/>
      <c r="BG28" s="407"/>
      <c r="BH28" s="407"/>
      <c r="BI28" s="407"/>
      <c r="BJ28" s="407"/>
      <c r="BK28" s="407"/>
      <c r="BL28" s="407"/>
      <c r="BM28" s="408"/>
      <c r="BN28" s="409">
        <v>1482605</v>
      </c>
      <c r="BO28" s="410"/>
      <c r="BP28" s="410"/>
      <c r="BQ28" s="410"/>
      <c r="BR28" s="410"/>
      <c r="BS28" s="410"/>
      <c r="BT28" s="410"/>
      <c r="BU28" s="411"/>
      <c r="BV28" s="409">
        <v>1481991</v>
      </c>
      <c r="BW28" s="410"/>
      <c r="BX28" s="410"/>
      <c r="BY28" s="410"/>
      <c r="BZ28" s="410"/>
      <c r="CA28" s="410"/>
      <c r="CB28" s="410"/>
      <c r="CC28" s="411"/>
      <c r="CD28" s="348"/>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125</v>
      </c>
      <c r="F29" s="470"/>
      <c r="G29" s="470"/>
      <c r="H29" s="470"/>
      <c r="I29" s="470"/>
      <c r="J29" s="470"/>
      <c r="K29" s="471"/>
      <c r="L29" s="497">
        <v>12</v>
      </c>
      <c r="M29" s="498"/>
      <c r="N29" s="498"/>
      <c r="O29" s="498"/>
      <c r="P29" s="537"/>
      <c r="Q29" s="497">
        <v>2000</v>
      </c>
      <c r="R29" s="498"/>
      <c r="S29" s="498"/>
      <c r="T29" s="498"/>
      <c r="U29" s="498"/>
      <c r="V29" s="537"/>
      <c r="W29" s="597"/>
      <c r="X29" s="598"/>
      <c r="Y29" s="599"/>
      <c r="Z29" s="496" t="s">
        <v>126</v>
      </c>
      <c r="AA29" s="470"/>
      <c r="AB29" s="470"/>
      <c r="AC29" s="470"/>
      <c r="AD29" s="470"/>
      <c r="AE29" s="470"/>
      <c r="AF29" s="470"/>
      <c r="AG29" s="471"/>
      <c r="AH29" s="497">
        <v>115</v>
      </c>
      <c r="AI29" s="498"/>
      <c r="AJ29" s="498"/>
      <c r="AK29" s="498"/>
      <c r="AL29" s="537"/>
      <c r="AM29" s="497">
        <v>327876</v>
      </c>
      <c r="AN29" s="498"/>
      <c r="AO29" s="498"/>
      <c r="AP29" s="498"/>
      <c r="AQ29" s="498"/>
      <c r="AR29" s="537"/>
      <c r="AS29" s="497">
        <v>2851</v>
      </c>
      <c r="AT29" s="498"/>
      <c r="AU29" s="498"/>
      <c r="AV29" s="498"/>
      <c r="AW29" s="498"/>
      <c r="AX29" s="499"/>
      <c r="AY29" s="625"/>
      <c r="AZ29" s="626"/>
      <c r="BA29" s="626"/>
      <c r="BB29" s="627"/>
      <c r="BC29" s="474" t="s">
        <v>127</v>
      </c>
      <c r="BD29" s="475"/>
      <c r="BE29" s="475"/>
      <c r="BF29" s="475"/>
      <c r="BG29" s="475"/>
      <c r="BH29" s="475"/>
      <c r="BI29" s="475"/>
      <c r="BJ29" s="475"/>
      <c r="BK29" s="475"/>
      <c r="BL29" s="475"/>
      <c r="BM29" s="476"/>
      <c r="BN29" s="477">
        <v>483489</v>
      </c>
      <c r="BO29" s="478"/>
      <c r="BP29" s="478"/>
      <c r="BQ29" s="478"/>
      <c r="BR29" s="478"/>
      <c r="BS29" s="478"/>
      <c r="BT29" s="478"/>
      <c r="BU29" s="479"/>
      <c r="BV29" s="477">
        <v>483409</v>
      </c>
      <c r="BW29" s="478"/>
      <c r="BX29" s="478"/>
      <c r="BY29" s="478"/>
      <c r="BZ29" s="478"/>
      <c r="CA29" s="478"/>
      <c r="CB29" s="478"/>
      <c r="CC29" s="479"/>
      <c r="CD29" s="350"/>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128</v>
      </c>
      <c r="X30" s="620"/>
      <c r="Y30" s="620"/>
      <c r="Z30" s="620"/>
      <c r="AA30" s="620"/>
      <c r="AB30" s="620"/>
      <c r="AC30" s="620"/>
      <c r="AD30" s="620"/>
      <c r="AE30" s="620"/>
      <c r="AF30" s="620"/>
      <c r="AG30" s="621"/>
      <c r="AH30" s="562">
        <v>92.9</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28</v>
      </c>
      <c r="BD30" s="609"/>
      <c r="BE30" s="609"/>
      <c r="BF30" s="609"/>
      <c r="BG30" s="609"/>
      <c r="BH30" s="609"/>
      <c r="BI30" s="609"/>
      <c r="BJ30" s="609"/>
      <c r="BK30" s="609"/>
      <c r="BL30" s="609"/>
      <c r="BM30" s="610"/>
      <c r="BN30" s="611">
        <v>3484478</v>
      </c>
      <c r="BO30" s="612"/>
      <c r="BP30" s="612"/>
      <c r="BQ30" s="612"/>
      <c r="BR30" s="612"/>
      <c r="BS30" s="612"/>
      <c r="BT30" s="612"/>
      <c r="BU30" s="613"/>
      <c r="BV30" s="611">
        <v>3277988</v>
      </c>
      <c r="BW30" s="612"/>
      <c r="BX30" s="612"/>
      <c r="BY30" s="612"/>
      <c r="BZ30" s="612"/>
      <c r="CA30" s="612"/>
      <c r="CB30" s="612"/>
      <c r="CC30" s="613"/>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421</v>
      </c>
      <c r="D32" s="187"/>
      <c r="E32" s="187"/>
      <c r="F32" s="184"/>
      <c r="G32" s="184"/>
      <c r="H32" s="184"/>
      <c r="I32" s="184"/>
      <c r="J32" s="184"/>
      <c r="K32" s="184"/>
      <c r="L32" s="184"/>
      <c r="M32" s="184"/>
      <c r="N32" s="184"/>
      <c r="O32" s="184"/>
      <c r="P32" s="184"/>
      <c r="Q32" s="184"/>
      <c r="R32" s="184"/>
      <c r="S32" s="184"/>
      <c r="T32" s="184"/>
      <c r="U32" s="184" t="s">
        <v>129</v>
      </c>
      <c r="V32" s="184"/>
      <c r="W32" s="184"/>
      <c r="X32" s="184"/>
      <c r="Y32" s="184"/>
      <c r="Z32" s="184"/>
      <c r="AA32" s="184"/>
      <c r="AB32" s="184"/>
      <c r="AC32" s="184"/>
      <c r="AD32" s="184"/>
      <c r="AE32" s="184"/>
      <c r="AF32" s="184"/>
      <c r="AG32" s="184"/>
      <c r="AH32" s="184"/>
      <c r="AI32" s="184"/>
      <c r="AJ32" s="184"/>
      <c r="AK32" s="184"/>
      <c r="AL32" s="184"/>
      <c r="AM32" s="188" t="s">
        <v>130</v>
      </c>
      <c r="AN32" s="184"/>
      <c r="AO32" s="184"/>
      <c r="AP32" s="184"/>
      <c r="AQ32" s="184"/>
      <c r="AR32" s="184"/>
      <c r="AS32" s="188"/>
      <c r="AT32" s="188"/>
      <c r="AU32" s="188"/>
      <c r="AV32" s="188"/>
      <c r="AW32" s="188"/>
      <c r="AX32" s="188"/>
      <c r="AY32" s="188"/>
      <c r="AZ32" s="188"/>
      <c r="BA32" s="188"/>
      <c r="BB32" s="184"/>
      <c r="BC32" s="188"/>
      <c r="BD32" s="184"/>
      <c r="BE32" s="188" t="s">
        <v>131</v>
      </c>
      <c r="BF32" s="184"/>
      <c r="BG32" s="184"/>
      <c r="BH32" s="184"/>
      <c r="BI32" s="184"/>
      <c r="BJ32" s="188"/>
      <c r="BK32" s="188"/>
      <c r="BL32" s="188"/>
      <c r="BM32" s="188"/>
      <c r="BN32" s="188"/>
      <c r="BO32" s="188"/>
      <c r="BP32" s="188"/>
      <c r="BQ32" s="188"/>
      <c r="BR32" s="184"/>
      <c r="BS32" s="184"/>
      <c r="BT32" s="184"/>
      <c r="BU32" s="184"/>
      <c r="BV32" s="184"/>
      <c r="BW32" s="184" t="s">
        <v>132</v>
      </c>
      <c r="BX32" s="184"/>
      <c r="BY32" s="184"/>
      <c r="BZ32" s="184"/>
      <c r="CA32" s="184"/>
      <c r="CB32" s="188"/>
      <c r="CC32" s="188"/>
      <c r="CD32" s="188"/>
      <c r="CE32" s="188"/>
      <c r="CF32" s="188"/>
      <c r="CG32" s="188"/>
      <c r="CH32" s="188"/>
      <c r="CI32" s="188"/>
      <c r="CJ32" s="188"/>
      <c r="CK32" s="188"/>
      <c r="CL32" s="188"/>
      <c r="CM32" s="188"/>
      <c r="CN32" s="188"/>
      <c r="CO32" s="188" t="s">
        <v>133</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64" t="s">
        <v>422</v>
      </c>
      <c r="D33" s="464"/>
      <c r="E33" s="435" t="s">
        <v>423</v>
      </c>
      <c r="F33" s="435"/>
      <c r="G33" s="435"/>
      <c r="H33" s="435"/>
      <c r="I33" s="435"/>
      <c r="J33" s="435"/>
      <c r="K33" s="435"/>
      <c r="L33" s="435"/>
      <c r="M33" s="435"/>
      <c r="N33" s="435"/>
      <c r="O33" s="435"/>
      <c r="P33" s="435"/>
      <c r="Q33" s="435"/>
      <c r="R33" s="435"/>
      <c r="S33" s="435"/>
      <c r="T33" s="346"/>
      <c r="U33" s="464" t="s">
        <v>422</v>
      </c>
      <c r="V33" s="464"/>
      <c r="W33" s="435" t="s">
        <v>423</v>
      </c>
      <c r="X33" s="435"/>
      <c r="Y33" s="435"/>
      <c r="Z33" s="435"/>
      <c r="AA33" s="435"/>
      <c r="AB33" s="435"/>
      <c r="AC33" s="435"/>
      <c r="AD33" s="435"/>
      <c r="AE33" s="435"/>
      <c r="AF33" s="435"/>
      <c r="AG33" s="435"/>
      <c r="AH33" s="435"/>
      <c r="AI33" s="435"/>
      <c r="AJ33" s="435"/>
      <c r="AK33" s="435"/>
      <c r="AL33" s="346"/>
      <c r="AM33" s="464" t="s">
        <v>422</v>
      </c>
      <c r="AN33" s="464"/>
      <c r="AO33" s="435" t="s">
        <v>423</v>
      </c>
      <c r="AP33" s="435"/>
      <c r="AQ33" s="435"/>
      <c r="AR33" s="435"/>
      <c r="AS33" s="435"/>
      <c r="AT33" s="435"/>
      <c r="AU33" s="435"/>
      <c r="AV33" s="435"/>
      <c r="AW33" s="435"/>
      <c r="AX33" s="435"/>
      <c r="AY33" s="435"/>
      <c r="AZ33" s="435"/>
      <c r="BA33" s="435"/>
      <c r="BB33" s="435"/>
      <c r="BC33" s="435"/>
      <c r="BD33" s="347"/>
      <c r="BE33" s="435" t="s">
        <v>134</v>
      </c>
      <c r="BF33" s="435"/>
      <c r="BG33" s="435" t="s">
        <v>135</v>
      </c>
      <c r="BH33" s="435"/>
      <c r="BI33" s="435"/>
      <c r="BJ33" s="435"/>
      <c r="BK33" s="435"/>
      <c r="BL33" s="435"/>
      <c r="BM33" s="435"/>
      <c r="BN33" s="435"/>
      <c r="BO33" s="435"/>
      <c r="BP33" s="435"/>
      <c r="BQ33" s="435"/>
      <c r="BR33" s="435"/>
      <c r="BS33" s="435"/>
      <c r="BT33" s="435"/>
      <c r="BU33" s="435"/>
      <c r="BV33" s="347"/>
      <c r="BW33" s="464" t="s">
        <v>134</v>
      </c>
      <c r="BX33" s="464"/>
      <c r="BY33" s="435" t="s">
        <v>424</v>
      </c>
      <c r="BZ33" s="435"/>
      <c r="CA33" s="435"/>
      <c r="CB33" s="435"/>
      <c r="CC33" s="435"/>
      <c r="CD33" s="435"/>
      <c r="CE33" s="435"/>
      <c r="CF33" s="435"/>
      <c r="CG33" s="435"/>
      <c r="CH33" s="435"/>
      <c r="CI33" s="435"/>
      <c r="CJ33" s="435"/>
      <c r="CK33" s="435"/>
      <c r="CL33" s="435"/>
      <c r="CM33" s="435"/>
      <c r="CN33" s="346"/>
      <c r="CO33" s="464" t="s">
        <v>422</v>
      </c>
      <c r="CP33" s="464"/>
      <c r="CQ33" s="435" t="s">
        <v>136</v>
      </c>
      <c r="CR33" s="435"/>
      <c r="CS33" s="435"/>
      <c r="CT33" s="435"/>
      <c r="CU33" s="435"/>
      <c r="CV33" s="435"/>
      <c r="CW33" s="435"/>
      <c r="CX33" s="435"/>
      <c r="CY33" s="435"/>
      <c r="CZ33" s="435"/>
      <c r="DA33" s="435"/>
      <c r="DB33" s="435"/>
      <c r="DC33" s="435"/>
      <c r="DD33" s="435"/>
      <c r="DE33" s="435"/>
      <c r="DF33" s="346"/>
      <c r="DG33" s="631" t="s">
        <v>425</v>
      </c>
      <c r="DH33" s="631"/>
      <c r="DI33" s="351"/>
      <c r="DJ33" s="165"/>
      <c r="DK33" s="165"/>
      <c r="DL33" s="165"/>
      <c r="DM33" s="165"/>
      <c r="DN33" s="165"/>
      <c r="DO33" s="165"/>
    </row>
    <row r="34" spans="1:119" ht="32.25" customHeight="1" x14ac:dyDescent="0.15">
      <c r="A34" s="166"/>
      <c r="B34" s="186"/>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7"/>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87"/>
      <c r="BE34" s="632">
        <f>IF(BG34="","",MAX(C34:D43,U34:V43,AM34:AN43)+1)</f>
        <v>6</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87"/>
      <c r="BW34" s="632">
        <f>IF(BY34="","",MAX(C34:D43,U34:V43,AM34:AN43,BE34:BF43)+1)</f>
        <v>9</v>
      </c>
      <c r="BX34" s="632"/>
      <c r="BY34" s="633" t="str">
        <f>IF('各会計、関係団体の財政状況及び健全化判断比率'!B68="","",'各会計、関係団体の財政状況及び健全化判断比率'!B68)</f>
        <v>和歌山県市町村総合事務組合</v>
      </c>
      <c r="BZ34" s="633"/>
      <c r="CA34" s="633"/>
      <c r="CB34" s="633"/>
      <c r="CC34" s="633"/>
      <c r="CD34" s="633"/>
      <c r="CE34" s="633"/>
      <c r="CF34" s="633"/>
      <c r="CG34" s="633"/>
      <c r="CH34" s="633"/>
      <c r="CI34" s="633"/>
      <c r="CJ34" s="633"/>
      <c r="CK34" s="633"/>
      <c r="CL34" s="633"/>
      <c r="CM34" s="633"/>
      <c r="CN34" s="187"/>
      <c r="CO34" s="632">
        <f>IF(CQ34="","",MAX(C34:D43,U34:V43,AM34:AN43,BE34:BF43,BW34:BX43)+1)</f>
        <v>19</v>
      </c>
      <c r="CP34" s="632"/>
      <c r="CQ34" s="633" t="str">
        <f>IF('各会計、関係団体の財政状況及び健全化判断比率'!BS7="","",'各会計、関係団体の財政状況及び健全化判断比率'!BS7)</f>
        <v>みなべ町開発公社</v>
      </c>
      <c r="CR34" s="633"/>
      <c r="CS34" s="633"/>
      <c r="CT34" s="633"/>
      <c r="CU34" s="633"/>
      <c r="CV34" s="633"/>
      <c r="CW34" s="633"/>
      <c r="CX34" s="633"/>
      <c r="CY34" s="633"/>
      <c r="CZ34" s="633"/>
      <c r="DA34" s="633"/>
      <c r="DB34" s="633"/>
      <c r="DC34" s="633"/>
      <c r="DD34" s="633"/>
      <c r="DE34" s="633"/>
      <c r="DF34" s="184"/>
      <c r="DG34" s="634" t="str">
        <f>IF('各会計、関係団体の財政状況及び健全化判断比率'!BR7="","",'各会計、関係団体の財政状況及び健全化判断比率'!BR7)</f>
        <v/>
      </c>
      <c r="DH34" s="634"/>
      <c r="DI34" s="351"/>
      <c r="DJ34" s="165"/>
      <c r="DK34" s="165"/>
      <c r="DL34" s="165"/>
      <c r="DM34" s="165"/>
      <c r="DN34" s="165"/>
      <c r="DO34" s="165"/>
    </row>
    <row r="35" spans="1:119" ht="32.25" customHeight="1" x14ac:dyDescent="0.15">
      <c r="A35" s="166"/>
      <c r="B35" s="186"/>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87"/>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87"/>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7"/>
      <c r="BE35" s="632">
        <f t="shared" ref="BE35:BE43" si="1">IF(BG35="","",BE34+1)</f>
        <v>7</v>
      </c>
      <c r="BF35" s="632"/>
      <c r="BG35" s="633" t="str">
        <f>IF('各会計、関係団体の財政状況及び健全化判断比率'!B33="","",'各会計、関係団体の財政状況及び健全化判断比率'!B33)</f>
        <v>公共下水道事業特別会計</v>
      </c>
      <c r="BH35" s="633"/>
      <c r="BI35" s="633"/>
      <c r="BJ35" s="633"/>
      <c r="BK35" s="633"/>
      <c r="BL35" s="633"/>
      <c r="BM35" s="633"/>
      <c r="BN35" s="633"/>
      <c r="BO35" s="633"/>
      <c r="BP35" s="633"/>
      <c r="BQ35" s="633"/>
      <c r="BR35" s="633"/>
      <c r="BS35" s="633"/>
      <c r="BT35" s="633"/>
      <c r="BU35" s="633"/>
      <c r="BV35" s="187"/>
      <c r="BW35" s="632">
        <f t="shared" ref="BW35:BW43" si="2">IF(BY35="","",BW34+1)</f>
        <v>10</v>
      </c>
      <c r="BX35" s="632"/>
      <c r="BY35" s="633" t="str">
        <f>IF('各会計、関係団体の財政状況及び健全化判断比率'!B69="","",'各会計、関係団体の財政状況及び健全化判断比率'!B69)</f>
        <v>和歌山県地方税回収機構</v>
      </c>
      <c r="BZ35" s="633"/>
      <c r="CA35" s="633"/>
      <c r="CB35" s="633"/>
      <c r="CC35" s="633"/>
      <c r="CD35" s="633"/>
      <c r="CE35" s="633"/>
      <c r="CF35" s="633"/>
      <c r="CG35" s="633"/>
      <c r="CH35" s="633"/>
      <c r="CI35" s="633"/>
      <c r="CJ35" s="633"/>
      <c r="CK35" s="633"/>
      <c r="CL35" s="633"/>
      <c r="CM35" s="633"/>
      <c r="CN35" s="187"/>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4"/>
      <c r="DG35" s="634" t="str">
        <f>IF('各会計、関係団体の財政状況及び健全化判断比率'!BR8="","",'各会計、関係団体の財政状況及び健全化判断比率'!BR8)</f>
        <v/>
      </c>
      <c r="DH35" s="634"/>
      <c r="DI35" s="351"/>
      <c r="DJ35" s="165"/>
      <c r="DK35" s="165"/>
      <c r="DL35" s="165"/>
      <c r="DM35" s="165"/>
      <c r="DN35" s="165"/>
      <c r="DO35" s="165"/>
    </row>
    <row r="36" spans="1:119" ht="32.25" customHeight="1" x14ac:dyDescent="0.15">
      <c r="A36" s="166"/>
      <c r="B36" s="186"/>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f t="shared" si="1"/>
        <v>8</v>
      </c>
      <c r="BF36" s="632"/>
      <c r="BG36" s="633" t="str">
        <f>IF('各会計、関係団体の財政状況及び健全化判断比率'!B34="","",'各会計、関係団体の財政状況及び健全化判断比率'!B34)</f>
        <v>簡易水道事業特別会計</v>
      </c>
      <c r="BH36" s="633"/>
      <c r="BI36" s="633"/>
      <c r="BJ36" s="633"/>
      <c r="BK36" s="633"/>
      <c r="BL36" s="633"/>
      <c r="BM36" s="633"/>
      <c r="BN36" s="633"/>
      <c r="BO36" s="633"/>
      <c r="BP36" s="633"/>
      <c r="BQ36" s="633"/>
      <c r="BR36" s="633"/>
      <c r="BS36" s="633"/>
      <c r="BT36" s="633"/>
      <c r="BU36" s="633"/>
      <c r="BV36" s="187"/>
      <c r="BW36" s="632">
        <f t="shared" si="2"/>
        <v>11</v>
      </c>
      <c r="BX36" s="632"/>
      <c r="BY36" s="633" t="str">
        <f>IF('各会計、関係団体の財政状況及び健全化判断比率'!B70="","",'各会計、関係団体の財政状況及び健全化判断比率'!B70)</f>
        <v>田辺周辺広域市町村組合</v>
      </c>
      <c r="BZ36" s="633"/>
      <c r="CA36" s="633"/>
      <c r="CB36" s="633"/>
      <c r="CC36" s="633"/>
      <c r="CD36" s="633"/>
      <c r="CE36" s="633"/>
      <c r="CF36" s="633"/>
      <c r="CG36" s="633"/>
      <c r="CH36" s="633"/>
      <c r="CI36" s="633"/>
      <c r="CJ36" s="633"/>
      <c r="CK36" s="633"/>
      <c r="CL36" s="633"/>
      <c r="CM36" s="633"/>
      <c r="CN36" s="187"/>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4"/>
      <c r="DG36" s="634" t="str">
        <f>IF('各会計、関係団体の財政状況及び健全化判断比率'!BR9="","",'各会計、関係団体の財政状況及び健全化判断比率'!BR9)</f>
        <v/>
      </c>
      <c r="DH36" s="634"/>
      <c r="DI36" s="351"/>
      <c r="DJ36" s="165"/>
      <c r="DK36" s="165"/>
      <c r="DL36" s="165"/>
      <c r="DM36" s="165"/>
      <c r="DN36" s="165"/>
      <c r="DO36" s="165"/>
    </row>
    <row r="37" spans="1:119" ht="32.25" customHeight="1" x14ac:dyDescent="0.15">
      <c r="A37" s="166"/>
      <c r="B37" s="186"/>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7"/>
      <c r="U37" s="632" t="str">
        <f t="shared" si="4"/>
        <v/>
      </c>
      <c r="V37" s="632"/>
      <c r="W37" s="633"/>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12</v>
      </c>
      <c r="BX37" s="632"/>
      <c r="BY37" s="633" t="str">
        <f>IF('各会計、関係団体の財政状況及び健全化判断比率'!B71="","",'各会計、関係団体の財政状況及び健全化判断比率'!B71)</f>
        <v>御坊日高老人福祉施設事務組合</v>
      </c>
      <c r="BZ37" s="633"/>
      <c r="CA37" s="633"/>
      <c r="CB37" s="633"/>
      <c r="CC37" s="633"/>
      <c r="CD37" s="633"/>
      <c r="CE37" s="633"/>
      <c r="CF37" s="633"/>
      <c r="CG37" s="633"/>
      <c r="CH37" s="633"/>
      <c r="CI37" s="633"/>
      <c r="CJ37" s="633"/>
      <c r="CK37" s="633"/>
      <c r="CL37" s="633"/>
      <c r="CM37" s="633"/>
      <c r="CN37" s="187"/>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IF('各会計、関係団体の財政状況及び健全化判断比率'!BR10="","",'各会計、関係団体の財政状況及び健全化判断比率'!BR10)</f>
        <v/>
      </c>
      <c r="DH37" s="634"/>
      <c r="DI37" s="351"/>
      <c r="DJ37" s="165"/>
      <c r="DK37" s="165"/>
      <c r="DL37" s="165"/>
      <c r="DM37" s="165"/>
      <c r="DN37" s="165"/>
      <c r="DO37" s="165"/>
    </row>
    <row r="38" spans="1:119" ht="32.25" customHeight="1" x14ac:dyDescent="0.15">
      <c r="A38" s="166"/>
      <c r="B38" s="186"/>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f t="shared" si="2"/>
        <v>13</v>
      </c>
      <c r="BX38" s="632"/>
      <c r="BY38" s="633" t="str">
        <f>IF('各会計、関係団体の財政状況及び健全化判断比率'!B72="","",'各会計、関係団体の財政状況及び健全化判断比率'!B72)</f>
        <v>田辺市周辺衛生施設事務組合</v>
      </c>
      <c r="BZ38" s="633"/>
      <c r="CA38" s="633"/>
      <c r="CB38" s="633"/>
      <c r="CC38" s="633"/>
      <c r="CD38" s="633"/>
      <c r="CE38" s="633"/>
      <c r="CF38" s="633"/>
      <c r="CG38" s="633"/>
      <c r="CH38" s="633"/>
      <c r="CI38" s="633"/>
      <c r="CJ38" s="633"/>
      <c r="CK38" s="633"/>
      <c r="CL38" s="633"/>
      <c r="CM38" s="633"/>
      <c r="CN38" s="187"/>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IF('各会計、関係団体の財政状況及び健全化判断比率'!BR11="","",'各会計、関係団体の財政状況及び健全化判断比率'!BR11)</f>
        <v/>
      </c>
      <c r="DH38" s="634"/>
      <c r="DI38" s="351"/>
      <c r="DJ38" s="165"/>
      <c r="DK38" s="165"/>
      <c r="DL38" s="165"/>
      <c r="DM38" s="165"/>
      <c r="DN38" s="165"/>
      <c r="DO38" s="165"/>
    </row>
    <row r="39" spans="1:119" ht="32.25" customHeight="1" x14ac:dyDescent="0.15">
      <c r="A39" s="166"/>
      <c r="B39" s="186"/>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f t="shared" si="2"/>
        <v>14</v>
      </c>
      <c r="BX39" s="632"/>
      <c r="BY39" s="633" t="str">
        <f>IF('各会計、関係団体の財政状況及び健全化判断比率'!B73="","",'各会計、関係団体の財政状況及び健全化判断比率'!B73)</f>
        <v>和歌山県住宅新築資金等貸付金回収管理組合</v>
      </c>
      <c r="BZ39" s="633"/>
      <c r="CA39" s="633"/>
      <c r="CB39" s="633"/>
      <c r="CC39" s="633"/>
      <c r="CD39" s="633"/>
      <c r="CE39" s="633"/>
      <c r="CF39" s="633"/>
      <c r="CG39" s="633"/>
      <c r="CH39" s="633"/>
      <c r="CI39" s="633"/>
      <c r="CJ39" s="633"/>
      <c r="CK39" s="633"/>
      <c r="CL39" s="633"/>
      <c r="CM39" s="633"/>
      <c r="CN39" s="187"/>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IF('各会計、関係団体の財政状況及び健全化判断比率'!BR12="","",'各会計、関係団体の財政状況及び健全化判断比率'!BR12)</f>
        <v/>
      </c>
      <c r="DH39" s="634"/>
      <c r="DI39" s="351"/>
      <c r="DJ39" s="165"/>
      <c r="DK39" s="165"/>
      <c r="DL39" s="165"/>
      <c r="DM39" s="165"/>
      <c r="DN39" s="165"/>
      <c r="DO39" s="165"/>
    </row>
    <row r="40" spans="1:119" ht="32.25" customHeight="1" x14ac:dyDescent="0.15">
      <c r="A40" s="166"/>
      <c r="B40" s="186"/>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f t="shared" si="2"/>
        <v>15</v>
      </c>
      <c r="BX40" s="632"/>
      <c r="BY40" s="633" t="str">
        <f>IF('各会計、関係団体の財政状況及び健全化判断比率'!B74="","",'各会計、関係団体の財政状況及び健全化判断比率'!B74)</f>
        <v>日高広域消防事務組合</v>
      </c>
      <c r="BZ40" s="633"/>
      <c r="CA40" s="633"/>
      <c r="CB40" s="633"/>
      <c r="CC40" s="633"/>
      <c r="CD40" s="633"/>
      <c r="CE40" s="633"/>
      <c r="CF40" s="633"/>
      <c r="CG40" s="633"/>
      <c r="CH40" s="633"/>
      <c r="CI40" s="633"/>
      <c r="CJ40" s="633"/>
      <c r="CK40" s="633"/>
      <c r="CL40" s="633"/>
      <c r="CM40" s="633"/>
      <c r="CN40" s="187"/>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IF('各会計、関係団体の財政状況及び健全化判断比率'!BR13="","",'各会計、関係団体の財政状況及び健全化判断比率'!BR13)</f>
        <v/>
      </c>
      <c r="DH40" s="634"/>
      <c r="DI40" s="351"/>
      <c r="DJ40" s="165"/>
      <c r="DK40" s="165"/>
      <c r="DL40" s="165"/>
      <c r="DM40" s="165"/>
      <c r="DN40" s="165"/>
      <c r="DO40" s="165"/>
    </row>
    <row r="41" spans="1:119" ht="32.25" customHeight="1" x14ac:dyDescent="0.15">
      <c r="A41" s="166"/>
      <c r="B41" s="186"/>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f t="shared" si="2"/>
        <v>16</v>
      </c>
      <c r="BX41" s="632"/>
      <c r="BY41" s="633" t="str">
        <f>IF('各会計、関係団体の財政状況及び健全化判断比率'!B75="","",'各会計、関係団体の財政状況及び健全化判断比率'!B75)</f>
        <v>後期高齢者医療広域連合</v>
      </c>
      <c r="BZ41" s="633"/>
      <c r="CA41" s="633"/>
      <c r="CB41" s="633"/>
      <c r="CC41" s="633"/>
      <c r="CD41" s="633"/>
      <c r="CE41" s="633"/>
      <c r="CF41" s="633"/>
      <c r="CG41" s="633"/>
      <c r="CH41" s="633"/>
      <c r="CI41" s="633"/>
      <c r="CJ41" s="633"/>
      <c r="CK41" s="633"/>
      <c r="CL41" s="633"/>
      <c r="CM41" s="633"/>
      <c r="CN41" s="187"/>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IF('各会計、関係団体の財政状況及び健全化判断比率'!BR14="","",'各会計、関係団体の財政状況及び健全化判断比率'!BR14)</f>
        <v/>
      </c>
      <c r="DH41" s="634"/>
      <c r="DI41" s="351"/>
      <c r="DJ41" s="165"/>
      <c r="DK41" s="165"/>
      <c r="DL41" s="165"/>
      <c r="DM41" s="165"/>
      <c r="DN41" s="165"/>
      <c r="DO41" s="165"/>
    </row>
    <row r="42" spans="1:119" ht="32.25" customHeight="1" x14ac:dyDescent="0.15">
      <c r="A42" s="165"/>
      <c r="B42" s="186"/>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f t="shared" si="2"/>
        <v>17</v>
      </c>
      <c r="BX42" s="632"/>
      <c r="BY42" s="633" t="str">
        <f>IF('各会計、関係団体の財政状況及び健全化判断比率'!B76="","",'各会計、関係団体の財政状況及び健全化判断比率'!B76)</f>
        <v>紀南環境広域施設組合</v>
      </c>
      <c r="BZ42" s="633"/>
      <c r="CA42" s="633"/>
      <c r="CB42" s="633"/>
      <c r="CC42" s="633"/>
      <c r="CD42" s="633"/>
      <c r="CE42" s="633"/>
      <c r="CF42" s="633"/>
      <c r="CG42" s="633"/>
      <c r="CH42" s="633"/>
      <c r="CI42" s="633"/>
      <c r="CJ42" s="633"/>
      <c r="CK42" s="633"/>
      <c r="CL42" s="633"/>
      <c r="CM42" s="633"/>
      <c r="CN42" s="187"/>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IF('各会計、関係団体の財政状況及び健全化判断比率'!BR15="","",'各会計、関係団体の財政状況及び健全化判断比率'!BR15)</f>
        <v/>
      </c>
      <c r="DH42" s="634"/>
      <c r="DI42" s="351"/>
      <c r="DJ42" s="165"/>
      <c r="DK42" s="165"/>
      <c r="DL42" s="165"/>
      <c r="DM42" s="165"/>
      <c r="DN42" s="165"/>
      <c r="DO42" s="165"/>
    </row>
    <row r="43" spans="1:119" ht="32.25" customHeight="1" x14ac:dyDescent="0.15">
      <c r="A43" s="165"/>
      <c r="B43" s="186"/>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f t="shared" si="2"/>
        <v>18</v>
      </c>
      <c r="BX43" s="632"/>
      <c r="BY43" s="633" t="str">
        <f>IF('各会計、関係団体の財政状況及び健全化判断比率'!B77="","",'各会計、関係団体の財政状況及び健全化判断比率'!B77)</f>
        <v>公立紀南病院組合</v>
      </c>
      <c r="BZ43" s="633"/>
      <c r="CA43" s="633"/>
      <c r="CB43" s="633"/>
      <c r="CC43" s="633"/>
      <c r="CD43" s="633"/>
      <c r="CE43" s="633"/>
      <c r="CF43" s="633"/>
      <c r="CG43" s="633"/>
      <c r="CH43" s="633"/>
      <c r="CI43" s="633"/>
      <c r="CJ43" s="633"/>
      <c r="CK43" s="633"/>
      <c r="CL43" s="633"/>
      <c r="CM43" s="633"/>
      <c r="CN43" s="187"/>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IF('各会計、関係団体の財政状況及び健全化判断比率'!BR16="","",'各会計、関係団体の財政状況及び健全化判断比率'!BR16)</f>
        <v/>
      </c>
      <c r="DH43" s="634"/>
      <c r="DI43" s="351"/>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137</v>
      </c>
      <c r="C46" s="165"/>
      <c r="D46" s="165"/>
      <c r="E46" s="165" t="s">
        <v>138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139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140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141</v>
      </c>
    </row>
    <row r="50" spans="5:5" x14ac:dyDescent="0.15">
      <c r="E50" s="167" t="s">
        <v>426</v>
      </c>
    </row>
    <row r="51" spans="5:5" x14ac:dyDescent="0.15">
      <c r="E51" s="167" t="s">
        <v>427</v>
      </c>
    </row>
    <row r="52" spans="5:5" x14ac:dyDescent="0.15">
      <c r="E52" s="167" t="s">
        <v>142</v>
      </c>
    </row>
    <row r="53" spans="5:5" x14ac:dyDescent="0.15">
      <c r="E53" s="167" t="s">
        <v>143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b/SLxeUxV2Pga7JouJNpsWsWOGlLRLrCl4WxGNdQYJfeWfXPD+tiRgWY4BXAR86nebOljmTmuZ1V8cRIjXHlQ==" saltValue="vDQm34L1VFZt/XZn5Xafr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574</v>
      </c>
      <c r="K32" s="22"/>
      <c r="L32" s="22"/>
      <c r="M32" s="22"/>
      <c r="N32" s="22"/>
      <c r="O32" s="22"/>
      <c r="P32" s="22"/>
    </row>
    <row r="33" spans="1:16" ht="39" customHeight="1" thickBot="1" x14ac:dyDescent="0.25">
      <c r="A33" s="22"/>
      <c r="B33" s="25" t="s">
        <v>5</v>
      </c>
      <c r="C33" s="26"/>
      <c r="D33" s="26"/>
      <c r="E33" s="27" t="s">
        <v>1</v>
      </c>
      <c r="F33" s="28" t="s">
        <v>350</v>
      </c>
      <c r="G33" s="29" t="s">
        <v>351</v>
      </c>
      <c r="H33" s="29" t="s">
        <v>352</v>
      </c>
      <c r="I33" s="29" t="s">
        <v>353</v>
      </c>
      <c r="J33" s="30" t="s">
        <v>354</v>
      </c>
      <c r="K33" s="22"/>
      <c r="L33" s="22"/>
      <c r="M33" s="22"/>
      <c r="N33" s="22"/>
      <c r="O33" s="22"/>
      <c r="P33" s="22"/>
    </row>
    <row r="34" spans="1:16" ht="39" customHeight="1" x14ac:dyDescent="0.15">
      <c r="A34" s="22"/>
      <c r="B34" s="31"/>
      <c r="C34" s="1224" t="s">
        <v>357</v>
      </c>
      <c r="D34" s="1224"/>
      <c r="E34" s="1225"/>
      <c r="F34" s="32">
        <v>11.59</v>
      </c>
      <c r="G34" s="33">
        <v>10.09</v>
      </c>
      <c r="H34" s="33">
        <v>10.62</v>
      </c>
      <c r="I34" s="33">
        <v>11.4</v>
      </c>
      <c r="J34" s="34">
        <v>11.05</v>
      </c>
      <c r="K34" s="22"/>
      <c r="L34" s="22"/>
      <c r="M34" s="22"/>
      <c r="N34" s="22"/>
      <c r="O34" s="22"/>
      <c r="P34" s="22"/>
    </row>
    <row r="35" spans="1:16" ht="39" customHeight="1" x14ac:dyDescent="0.15">
      <c r="A35" s="22"/>
      <c r="B35" s="35"/>
      <c r="C35" s="1218" t="s">
        <v>358</v>
      </c>
      <c r="D35" s="1219"/>
      <c r="E35" s="1220"/>
      <c r="F35" s="36">
        <v>4.8499999999999996</v>
      </c>
      <c r="G35" s="37">
        <v>5.36</v>
      </c>
      <c r="H35" s="37">
        <v>5.49</v>
      </c>
      <c r="I35" s="37">
        <v>5.58</v>
      </c>
      <c r="J35" s="38">
        <v>5.89</v>
      </c>
      <c r="K35" s="22"/>
      <c r="L35" s="22"/>
      <c r="M35" s="22"/>
      <c r="N35" s="22"/>
      <c r="O35" s="22"/>
      <c r="P35" s="22"/>
    </row>
    <row r="36" spans="1:16" ht="39" customHeight="1" x14ac:dyDescent="0.15">
      <c r="A36" s="22"/>
      <c r="B36" s="35"/>
      <c r="C36" s="1218" t="s">
        <v>359</v>
      </c>
      <c r="D36" s="1219"/>
      <c r="E36" s="1220"/>
      <c r="F36" s="36">
        <v>0.86</v>
      </c>
      <c r="G36" s="37">
        <v>1.38</v>
      </c>
      <c r="H36" s="37">
        <v>1.84</v>
      </c>
      <c r="I36" s="37">
        <v>1.96</v>
      </c>
      <c r="J36" s="38">
        <v>3.71</v>
      </c>
      <c r="K36" s="22"/>
      <c r="L36" s="22"/>
      <c r="M36" s="22"/>
      <c r="N36" s="22"/>
      <c r="O36" s="22"/>
      <c r="P36" s="22"/>
    </row>
    <row r="37" spans="1:16" ht="39" customHeight="1" x14ac:dyDescent="0.15">
      <c r="A37" s="22"/>
      <c r="B37" s="35"/>
      <c r="C37" s="1218" t="s">
        <v>360</v>
      </c>
      <c r="D37" s="1219"/>
      <c r="E37" s="1220"/>
      <c r="F37" s="36">
        <v>7.0000000000000007E-2</v>
      </c>
      <c r="G37" s="37">
        <v>0.08</v>
      </c>
      <c r="H37" s="37">
        <v>0.08</v>
      </c>
      <c r="I37" s="37">
        <v>0.16</v>
      </c>
      <c r="J37" s="38">
        <v>0.21</v>
      </c>
      <c r="K37" s="22"/>
      <c r="L37" s="22"/>
      <c r="M37" s="22"/>
      <c r="N37" s="22"/>
      <c r="O37" s="22"/>
      <c r="P37" s="22"/>
    </row>
    <row r="38" spans="1:16" ht="39" customHeight="1" x14ac:dyDescent="0.15">
      <c r="A38" s="22"/>
      <c r="B38" s="35"/>
      <c r="C38" s="1218" t="s">
        <v>361</v>
      </c>
      <c r="D38" s="1219"/>
      <c r="E38" s="1220"/>
      <c r="F38" s="36">
        <v>0.62</v>
      </c>
      <c r="G38" s="37">
        <v>0.57999999999999996</v>
      </c>
      <c r="H38" s="37">
        <v>0.15</v>
      </c>
      <c r="I38" s="37">
        <v>0.46</v>
      </c>
      <c r="J38" s="38">
        <v>0.14000000000000001</v>
      </c>
      <c r="K38" s="22"/>
      <c r="L38" s="22"/>
      <c r="M38" s="22"/>
      <c r="N38" s="22"/>
      <c r="O38" s="22"/>
      <c r="P38" s="22"/>
    </row>
    <row r="39" spans="1:16" ht="39" customHeight="1" x14ac:dyDescent="0.15">
      <c r="A39" s="22"/>
      <c r="B39" s="35"/>
      <c r="C39" s="1218" t="s">
        <v>362</v>
      </c>
      <c r="D39" s="1219"/>
      <c r="E39" s="1220"/>
      <c r="F39" s="36">
        <v>0.08</v>
      </c>
      <c r="G39" s="37">
        <v>0.08</v>
      </c>
      <c r="H39" s="37">
        <v>0.08</v>
      </c>
      <c r="I39" s="37">
        <v>0.08</v>
      </c>
      <c r="J39" s="38">
        <v>0.11</v>
      </c>
      <c r="K39" s="22"/>
      <c r="L39" s="22"/>
      <c r="M39" s="22"/>
      <c r="N39" s="22"/>
      <c r="O39" s="22"/>
      <c r="P39" s="22"/>
    </row>
    <row r="40" spans="1:16" ht="39" customHeight="1" x14ac:dyDescent="0.15">
      <c r="A40" s="22"/>
      <c r="B40" s="35"/>
      <c r="C40" s="1218" t="s">
        <v>363</v>
      </c>
      <c r="D40" s="1219"/>
      <c r="E40" s="1220"/>
      <c r="F40" s="36">
        <v>0.05</v>
      </c>
      <c r="G40" s="37">
        <v>0.08</v>
      </c>
      <c r="H40" s="37">
        <v>0.09</v>
      </c>
      <c r="I40" s="37">
        <v>7.0000000000000007E-2</v>
      </c>
      <c r="J40" s="38">
        <v>0.06</v>
      </c>
      <c r="K40" s="22"/>
      <c r="L40" s="22"/>
      <c r="M40" s="22"/>
      <c r="N40" s="22"/>
      <c r="O40" s="22"/>
      <c r="P40" s="22"/>
    </row>
    <row r="41" spans="1:16" ht="39" customHeight="1" x14ac:dyDescent="0.15">
      <c r="A41" s="22"/>
      <c r="B41" s="35"/>
      <c r="C41" s="1218" t="s">
        <v>364</v>
      </c>
      <c r="D41" s="1219"/>
      <c r="E41" s="1220"/>
      <c r="F41" s="36">
        <v>0.02</v>
      </c>
      <c r="G41" s="37">
        <v>0.08</v>
      </c>
      <c r="H41" s="37">
        <v>0.05</v>
      </c>
      <c r="I41" s="37">
        <v>0.09</v>
      </c>
      <c r="J41" s="38">
        <v>0.05</v>
      </c>
      <c r="K41" s="22"/>
      <c r="L41" s="22"/>
      <c r="M41" s="22"/>
      <c r="N41" s="22"/>
      <c r="O41" s="22"/>
      <c r="P41" s="22"/>
    </row>
    <row r="42" spans="1:16" ht="39" customHeight="1" x14ac:dyDescent="0.15">
      <c r="A42" s="22"/>
      <c r="B42" s="39"/>
      <c r="C42" s="1218" t="s">
        <v>365</v>
      </c>
      <c r="D42" s="1219"/>
      <c r="E42" s="1220"/>
      <c r="F42" s="36" t="s">
        <v>314</v>
      </c>
      <c r="G42" s="37" t="s">
        <v>314</v>
      </c>
      <c r="H42" s="37" t="s">
        <v>314</v>
      </c>
      <c r="I42" s="37" t="s">
        <v>314</v>
      </c>
      <c r="J42" s="38" t="s">
        <v>314</v>
      </c>
      <c r="K42" s="22"/>
      <c r="L42" s="22"/>
      <c r="M42" s="22"/>
      <c r="N42" s="22"/>
      <c r="O42" s="22"/>
      <c r="P42" s="22"/>
    </row>
    <row r="43" spans="1:16" ht="39" customHeight="1" thickBot="1" x14ac:dyDescent="0.2">
      <c r="A43" s="22"/>
      <c r="B43" s="40"/>
      <c r="C43" s="1221" t="s">
        <v>366</v>
      </c>
      <c r="D43" s="1222"/>
      <c r="E43" s="1223"/>
      <c r="F43" s="41" t="s">
        <v>314</v>
      </c>
      <c r="G43" s="42" t="s">
        <v>314</v>
      </c>
      <c r="H43" s="42" t="s">
        <v>314</v>
      </c>
      <c r="I43" s="42" t="s">
        <v>314</v>
      </c>
      <c r="J43" s="43" t="s">
        <v>314</v>
      </c>
      <c r="K43" s="22"/>
      <c r="L43" s="22"/>
      <c r="M43" s="22"/>
      <c r="N43" s="22"/>
      <c r="O43" s="22"/>
      <c r="P43" s="22"/>
    </row>
    <row r="44" spans="1:16" ht="39" customHeight="1" x14ac:dyDescent="0.15">
      <c r="A44" s="22"/>
      <c r="B44" s="44" t="s">
        <v>575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SyHZRn1WBIlpiQV+WLU8rq3/WSgQyBhR2QIHkQ9dSEhexHcsWsam4D8BWMBxmyrACatJ7oUGnjdCvpnY+Zgxg==" saltValue="YP/TFMPqvWPobzZ/H2U/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x14ac:dyDescent="0.2">
      <c r="A44" s="48"/>
      <c r="B44" s="51" t="s">
        <v>7</v>
      </c>
      <c r="C44" s="52"/>
      <c r="D44" s="52"/>
      <c r="E44" s="53"/>
      <c r="F44" s="53"/>
      <c r="G44" s="53"/>
      <c r="H44" s="53"/>
      <c r="I44" s="53"/>
      <c r="J44" s="54" t="s">
        <v>1</v>
      </c>
      <c r="K44" s="55" t="s">
        <v>350</v>
      </c>
      <c r="L44" s="56" t="s">
        <v>351</v>
      </c>
      <c r="M44" s="56" t="s">
        <v>352</v>
      </c>
      <c r="N44" s="56" t="s">
        <v>353</v>
      </c>
      <c r="O44" s="57" t="s">
        <v>354</v>
      </c>
      <c r="P44" s="48"/>
      <c r="Q44" s="48"/>
      <c r="R44" s="48"/>
      <c r="S44" s="48"/>
      <c r="T44" s="48"/>
      <c r="U44" s="48"/>
    </row>
    <row r="45" spans="1:21" ht="30.75" customHeight="1" x14ac:dyDescent="0.15">
      <c r="A45" s="48"/>
      <c r="B45" s="1234" t="s">
        <v>576</v>
      </c>
      <c r="C45" s="1235"/>
      <c r="D45" s="58"/>
      <c r="E45" s="1240" t="s">
        <v>8</v>
      </c>
      <c r="F45" s="1240"/>
      <c r="G45" s="1240"/>
      <c r="H45" s="1240"/>
      <c r="I45" s="1240"/>
      <c r="J45" s="1241"/>
      <c r="K45" s="59">
        <v>1678</v>
      </c>
      <c r="L45" s="60">
        <v>1620</v>
      </c>
      <c r="M45" s="60">
        <v>1577</v>
      </c>
      <c r="N45" s="60">
        <v>1580</v>
      </c>
      <c r="O45" s="61">
        <v>1479</v>
      </c>
      <c r="P45" s="48"/>
      <c r="Q45" s="48"/>
      <c r="R45" s="48"/>
      <c r="S45" s="48"/>
      <c r="T45" s="48"/>
      <c r="U45" s="48"/>
    </row>
    <row r="46" spans="1:21" ht="30.75" customHeight="1" x14ac:dyDescent="0.15">
      <c r="A46" s="48"/>
      <c r="B46" s="1236"/>
      <c r="C46" s="1237"/>
      <c r="D46" s="62"/>
      <c r="E46" s="1228" t="s">
        <v>577</v>
      </c>
      <c r="F46" s="1228"/>
      <c r="G46" s="1228"/>
      <c r="H46" s="1228"/>
      <c r="I46" s="1228"/>
      <c r="J46" s="1229"/>
      <c r="K46" s="63" t="s">
        <v>314</v>
      </c>
      <c r="L46" s="64" t="s">
        <v>314</v>
      </c>
      <c r="M46" s="64" t="s">
        <v>314</v>
      </c>
      <c r="N46" s="64" t="s">
        <v>314</v>
      </c>
      <c r="O46" s="65" t="s">
        <v>314</v>
      </c>
      <c r="P46" s="48"/>
      <c r="Q46" s="48"/>
      <c r="R46" s="48"/>
      <c r="S46" s="48"/>
      <c r="T46" s="48"/>
      <c r="U46" s="48"/>
    </row>
    <row r="47" spans="1:21" ht="30.75" customHeight="1" x14ac:dyDescent="0.15">
      <c r="A47" s="48"/>
      <c r="B47" s="1236"/>
      <c r="C47" s="1237"/>
      <c r="D47" s="62"/>
      <c r="E47" s="1228" t="s">
        <v>578</v>
      </c>
      <c r="F47" s="1228"/>
      <c r="G47" s="1228"/>
      <c r="H47" s="1228"/>
      <c r="I47" s="1228"/>
      <c r="J47" s="1229"/>
      <c r="K47" s="63" t="s">
        <v>314</v>
      </c>
      <c r="L47" s="64" t="s">
        <v>314</v>
      </c>
      <c r="M47" s="64" t="s">
        <v>314</v>
      </c>
      <c r="N47" s="64" t="s">
        <v>314</v>
      </c>
      <c r="O47" s="65" t="s">
        <v>314</v>
      </c>
      <c r="P47" s="48"/>
      <c r="Q47" s="48"/>
      <c r="R47" s="48"/>
      <c r="S47" s="48"/>
      <c r="T47" s="48"/>
      <c r="U47" s="48"/>
    </row>
    <row r="48" spans="1:21" ht="30.75" customHeight="1" x14ac:dyDescent="0.15">
      <c r="A48" s="48"/>
      <c r="B48" s="1236"/>
      <c r="C48" s="1237"/>
      <c r="D48" s="62"/>
      <c r="E48" s="1228" t="s">
        <v>9</v>
      </c>
      <c r="F48" s="1228"/>
      <c r="G48" s="1228"/>
      <c r="H48" s="1228"/>
      <c r="I48" s="1228"/>
      <c r="J48" s="1229"/>
      <c r="K48" s="63">
        <v>341</v>
      </c>
      <c r="L48" s="64">
        <v>346</v>
      </c>
      <c r="M48" s="64">
        <v>348</v>
      </c>
      <c r="N48" s="64">
        <v>352</v>
      </c>
      <c r="O48" s="65">
        <v>371</v>
      </c>
      <c r="P48" s="48"/>
      <c r="Q48" s="48"/>
      <c r="R48" s="48"/>
      <c r="S48" s="48"/>
      <c r="T48" s="48"/>
      <c r="U48" s="48"/>
    </row>
    <row r="49" spans="1:21" ht="30.75" customHeight="1" x14ac:dyDescent="0.15">
      <c r="A49" s="48"/>
      <c r="B49" s="1236"/>
      <c r="C49" s="1237"/>
      <c r="D49" s="62"/>
      <c r="E49" s="1228" t="s">
        <v>10</v>
      </c>
      <c r="F49" s="1228"/>
      <c r="G49" s="1228"/>
      <c r="H49" s="1228"/>
      <c r="I49" s="1228"/>
      <c r="J49" s="1229"/>
      <c r="K49" s="63">
        <v>47</v>
      </c>
      <c r="L49" s="64">
        <v>26</v>
      </c>
      <c r="M49" s="64">
        <v>24</v>
      </c>
      <c r="N49" s="64">
        <v>26</v>
      </c>
      <c r="O49" s="65">
        <v>43</v>
      </c>
      <c r="P49" s="48"/>
      <c r="Q49" s="48"/>
      <c r="R49" s="48"/>
      <c r="S49" s="48"/>
      <c r="T49" s="48"/>
      <c r="U49" s="48"/>
    </row>
    <row r="50" spans="1:21" ht="30.75" customHeight="1" x14ac:dyDescent="0.15">
      <c r="A50" s="48"/>
      <c r="B50" s="1236"/>
      <c r="C50" s="1237"/>
      <c r="D50" s="62"/>
      <c r="E50" s="1228" t="s">
        <v>11</v>
      </c>
      <c r="F50" s="1228"/>
      <c r="G50" s="1228"/>
      <c r="H50" s="1228"/>
      <c r="I50" s="1228"/>
      <c r="J50" s="1229"/>
      <c r="K50" s="63">
        <v>2</v>
      </c>
      <c r="L50" s="64">
        <v>2</v>
      </c>
      <c r="M50" s="64">
        <v>2</v>
      </c>
      <c r="N50" s="64">
        <v>2</v>
      </c>
      <c r="O50" s="65">
        <v>2</v>
      </c>
      <c r="P50" s="48"/>
      <c r="Q50" s="48"/>
      <c r="R50" s="48"/>
      <c r="S50" s="48"/>
      <c r="T50" s="48"/>
      <c r="U50" s="48"/>
    </row>
    <row r="51" spans="1:21" ht="30.75" customHeight="1" x14ac:dyDescent="0.15">
      <c r="A51" s="48"/>
      <c r="B51" s="1238"/>
      <c r="C51" s="1239"/>
      <c r="D51" s="66"/>
      <c r="E51" s="1228" t="s">
        <v>579</v>
      </c>
      <c r="F51" s="1228"/>
      <c r="G51" s="1228"/>
      <c r="H51" s="1228"/>
      <c r="I51" s="1228"/>
      <c r="J51" s="1229"/>
      <c r="K51" s="63" t="s">
        <v>314</v>
      </c>
      <c r="L51" s="64" t="s">
        <v>314</v>
      </c>
      <c r="M51" s="64" t="s">
        <v>314</v>
      </c>
      <c r="N51" s="64" t="s">
        <v>314</v>
      </c>
      <c r="O51" s="65" t="s">
        <v>314</v>
      </c>
      <c r="P51" s="48"/>
      <c r="Q51" s="48"/>
      <c r="R51" s="48"/>
      <c r="S51" s="48"/>
      <c r="T51" s="48"/>
      <c r="U51" s="48"/>
    </row>
    <row r="52" spans="1:21" ht="30.75" customHeight="1" x14ac:dyDescent="0.15">
      <c r="A52" s="48"/>
      <c r="B52" s="1226" t="s">
        <v>580</v>
      </c>
      <c r="C52" s="1227"/>
      <c r="D52" s="66"/>
      <c r="E52" s="1228" t="s">
        <v>581</v>
      </c>
      <c r="F52" s="1228"/>
      <c r="G52" s="1228"/>
      <c r="H52" s="1228"/>
      <c r="I52" s="1228"/>
      <c r="J52" s="1229"/>
      <c r="K52" s="63">
        <v>1441</v>
      </c>
      <c r="L52" s="64">
        <v>1458</v>
      </c>
      <c r="M52" s="64">
        <v>1423</v>
      </c>
      <c r="N52" s="64">
        <v>1418</v>
      </c>
      <c r="O52" s="65">
        <v>1352</v>
      </c>
      <c r="P52" s="48"/>
      <c r="Q52" s="48"/>
      <c r="R52" s="48"/>
      <c r="S52" s="48"/>
      <c r="T52" s="48"/>
      <c r="U52" s="48"/>
    </row>
    <row r="53" spans="1:21" ht="30.75" customHeight="1" thickBot="1" x14ac:dyDescent="0.2">
      <c r="A53" s="48"/>
      <c r="B53" s="1230" t="s">
        <v>582</v>
      </c>
      <c r="C53" s="1231"/>
      <c r="D53" s="67"/>
      <c r="E53" s="1232" t="s">
        <v>583</v>
      </c>
      <c r="F53" s="1232"/>
      <c r="G53" s="1232"/>
      <c r="H53" s="1232"/>
      <c r="I53" s="1232"/>
      <c r="J53" s="1233"/>
      <c r="K53" s="68">
        <v>627</v>
      </c>
      <c r="L53" s="69">
        <v>536</v>
      </c>
      <c r="M53" s="69">
        <v>528</v>
      </c>
      <c r="N53" s="69">
        <v>542</v>
      </c>
      <c r="O53" s="70">
        <v>543</v>
      </c>
      <c r="P53" s="48"/>
      <c r="Q53" s="48"/>
      <c r="R53" s="48"/>
      <c r="S53" s="48"/>
      <c r="T53" s="48"/>
      <c r="U53" s="48"/>
    </row>
    <row r="54" spans="1:21" ht="24" customHeight="1" x14ac:dyDescent="0.15">
      <c r="A54" s="48"/>
      <c r="B54" s="71" t="s">
        <v>584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a2aMI/flFuYED8oUNNlasJlINcNsVTKor9KyDZ1fWvsuNIfl4JS93CbzMqS5okvabKcvoYSjqhthFg7qniYCg==" saltValue="obx8eOkBqX5iLwsd92uq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6</v>
      </c>
    </row>
    <row r="40" spans="2:13" ht="27.75" customHeight="1" thickBot="1" x14ac:dyDescent="0.2">
      <c r="B40" s="74" t="s">
        <v>7</v>
      </c>
      <c r="C40" s="75"/>
      <c r="D40" s="75"/>
      <c r="E40" s="76"/>
      <c r="F40" s="76"/>
      <c r="G40" s="76"/>
      <c r="H40" s="77" t="s">
        <v>1</v>
      </c>
      <c r="I40" s="78" t="s">
        <v>350</v>
      </c>
      <c r="J40" s="79" t="s">
        <v>351</v>
      </c>
      <c r="K40" s="79" t="s">
        <v>352</v>
      </c>
      <c r="L40" s="79" t="s">
        <v>353</v>
      </c>
      <c r="M40" s="80" t="s">
        <v>354</v>
      </c>
    </row>
    <row r="41" spans="2:13" ht="27.75" customHeight="1" x14ac:dyDescent="0.15">
      <c r="B41" s="1242" t="s">
        <v>585</v>
      </c>
      <c r="C41" s="1243"/>
      <c r="D41" s="81"/>
      <c r="E41" s="1248" t="s">
        <v>12</v>
      </c>
      <c r="F41" s="1248"/>
      <c r="G41" s="1248"/>
      <c r="H41" s="1249"/>
      <c r="I41" s="82">
        <v>12537</v>
      </c>
      <c r="J41" s="83">
        <v>11858</v>
      </c>
      <c r="K41" s="83">
        <v>11162</v>
      </c>
      <c r="L41" s="83">
        <v>10348</v>
      </c>
      <c r="M41" s="84">
        <v>9926</v>
      </c>
    </row>
    <row r="42" spans="2:13" ht="27.75" customHeight="1" x14ac:dyDescent="0.15">
      <c r="B42" s="1244"/>
      <c r="C42" s="1245"/>
      <c r="D42" s="85"/>
      <c r="E42" s="1250" t="s">
        <v>13</v>
      </c>
      <c r="F42" s="1250"/>
      <c r="G42" s="1250"/>
      <c r="H42" s="1251"/>
      <c r="I42" s="86">
        <v>24</v>
      </c>
      <c r="J42" s="87">
        <v>22</v>
      </c>
      <c r="K42" s="87">
        <v>20</v>
      </c>
      <c r="L42" s="87">
        <v>17</v>
      </c>
      <c r="M42" s="88">
        <v>15</v>
      </c>
    </row>
    <row r="43" spans="2:13" ht="27.75" customHeight="1" x14ac:dyDescent="0.15">
      <c r="B43" s="1244"/>
      <c r="C43" s="1245"/>
      <c r="D43" s="85"/>
      <c r="E43" s="1250" t="s">
        <v>14</v>
      </c>
      <c r="F43" s="1250"/>
      <c r="G43" s="1250"/>
      <c r="H43" s="1251"/>
      <c r="I43" s="86">
        <v>5885</v>
      </c>
      <c r="J43" s="87">
        <v>5786</v>
      </c>
      <c r="K43" s="87">
        <v>5797</v>
      </c>
      <c r="L43" s="87">
        <v>5606</v>
      </c>
      <c r="M43" s="88">
        <v>5411</v>
      </c>
    </row>
    <row r="44" spans="2:13" ht="27.75" customHeight="1" x14ac:dyDescent="0.15">
      <c r="B44" s="1244"/>
      <c r="C44" s="1245"/>
      <c r="D44" s="85"/>
      <c r="E44" s="1250" t="s">
        <v>15</v>
      </c>
      <c r="F44" s="1250"/>
      <c r="G44" s="1250"/>
      <c r="H44" s="1251"/>
      <c r="I44" s="86">
        <v>673</v>
      </c>
      <c r="J44" s="87">
        <v>724</v>
      </c>
      <c r="K44" s="87">
        <v>724</v>
      </c>
      <c r="L44" s="87">
        <v>755</v>
      </c>
      <c r="M44" s="88">
        <v>819</v>
      </c>
    </row>
    <row r="45" spans="2:13" ht="27.75" customHeight="1" x14ac:dyDescent="0.15">
      <c r="B45" s="1244"/>
      <c r="C45" s="1245"/>
      <c r="D45" s="85"/>
      <c r="E45" s="1250" t="s">
        <v>16</v>
      </c>
      <c r="F45" s="1250"/>
      <c r="G45" s="1250"/>
      <c r="H45" s="1251"/>
      <c r="I45" s="86">
        <v>1474</v>
      </c>
      <c r="J45" s="87">
        <v>1349</v>
      </c>
      <c r="K45" s="87">
        <v>1283</v>
      </c>
      <c r="L45" s="87">
        <v>1401</v>
      </c>
      <c r="M45" s="88">
        <v>1179</v>
      </c>
    </row>
    <row r="46" spans="2:13" ht="27.75" customHeight="1" x14ac:dyDescent="0.15">
      <c r="B46" s="1244"/>
      <c r="C46" s="1245"/>
      <c r="D46" s="89"/>
      <c r="E46" s="1250" t="s">
        <v>17</v>
      </c>
      <c r="F46" s="1250"/>
      <c r="G46" s="1250"/>
      <c r="H46" s="1251"/>
      <c r="I46" s="86" t="s">
        <v>314</v>
      </c>
      <c r="J46" s="87" t="s">
        <v>314</v>
      </c>
      <c r="K46" s="87" t="s">
        <v>314</v>
      </c>
      <c r="L46" s="87" t="s">
        <v>314</v>
      </c>
      <c r="M46" s="88" t="s">
        <v>314</v>
      </c>
    </row>
    <row r="47" spans="2:13" ht="27.75" customHeight="1" x14ac:dyDescent="0.15">
      <c r="B47" s="1244"/>
      <c r="C47" s="1245"/>
      <c r="D47" s="90"/>
      <c r="E47" s="1252" t="s">
        <v>586</v>
      </c>
      <c r="F47" s="1253"/>
      <c r="G47" s="1253"/>
      <c r="H47" s="1254"/>
      <c r="I47" s="86" t="s">
        <v>314</v>
      </c>
      <c r="J47" s="87" t="s">
        <v>314</v>
      </c>
      <c r="K47" s="87" t="s">
        <v>314</v>
      </c>
      <c r="L47" s="87" t="s">
        <v>314</v>
      </c>
      <c r="M47" s="88" t="s">
        <v>314</v>
      </c>
    </row>
    <row r="48" spans="2:13" ht="27.75" customHeight="1" x14ac:dyDescent="0.15">
      <c r="B48" s="1244"/>
      <c r="C48" s="1245"/>
      <c r="D48" s="85"/>
      <c r="E48" s="1250" t="s">
        <v>18</v>
      </c>
      <c r="F48" s="1250"/>
      <c r="G48" s="1250"/>
      <c r="H48" s="1251"/>
      <c r="I48" s="86" t="s">
        <v>314</v>
      </c>
      <c r="J48" s="87" t="s">
        <v>314</v>
      </c>
      <c r="K48" s="87" t="s">
        <v>314</v>
      </c>
      <c r="L48" s="87" t="s">
        <v>314</v>
      </c>
      <c r="M48" s="88" t="s">
        <v>314</v>
      </c>
    </row>
    <row r="49" spans="2:13" ht="27.75" customHeight="1" x14ac:dyDescent="0.15">
      <c r="B49" s="1246"/>
      <c r="C49" s="1247"/>
      <c r="D49" s="85"/>
      <c r="E49" s="1250" t="s">
        <v>19</v>
      </c>
      <c r="F49" s="1250"/>
      <c r="G49" s="1250"/>
      <c r="H49" s="1251"/>
      <c r="I49" s="86" t="s">
        <v>314</v>
      </c>
      <c r="J49" s="87" t="s">
        <v>314</v>
      </c>
      <c r="K49" s="87" t="s">
        <v>314</v>
      </c>
      <c r="L49" s="87" t="s">
        <v>314</v>
      </c>
      <c r="M49" s="88" t="s">
        <v>314</v>
      </c>
    </row>
    <row r="50" spans="2:13" ht="27.75" customHeight="1" x14ac:dyDescent="0.15">
      <c r="B50" s="1255" t="s">
        <v>20</v>
      </c>
      <c r="C50" s="1256"/>
      <c r="D50" s="91"/>
      <c r="E50" s="1250" t="s">
        <v>21</v>
      </c>
      <c r="F50" s="1250"/>
      <c r="G50" s="1250"/>
      <c r="H50" s="1251"/>
      <c r="I50" s="86">
        <v>4217</v>
      </c>
      <c r="J50" s="87">
        <v>4710</v>
      </c>
      <c r="K50" s="87">
        <v>4792</v>
      </c>
      <c r="L50" s="87">
        <v>4828</v>
      </c>
      <c r="M50" s="88">
        <v>4862</v>
      </c>
    </row>
    <row r="51" spans="2:13" ht="27.75" customHeight="1" x14ac:dyDescent="0.15">
      <c r="B51" s="1244"/>
      <c r="C51" s="1245"/>
      <c r="D51" s="85"/>
      <c r="E51" s="1250" t="s">
        <v>22</v>
      </c>
      <c r="F51" s="1250"/>
      <c r="G51" s="1250"/>
      <c r="H51" s="1251"/>
      <c r="I51" s="86">
        <v>144</v>
      </c>
      <c r="J51" s="87">
        <v>110</v>
      </c>
      <c r="K51" s="87">
        <v>74</v>
      </c>
      <c r="L51" s="87">
        <v>40</v>
      </c>
      <c r="M51" s="88">
        <v>37</v>
      </c>
    </row>
    <row r="52" spans="2:13" ht="27.75" customHeight="1" x14ac:dyDescent="0.15">
      <c r="B52" s="1246"/>
      <c r="C52" s="1247"/>
      <c r="D52" s="85"/>
      <c r="E52" s="1250" t="s">
        <v>23</v>
      </c>
      <c r="F52" s="1250"/>
      <c r="G52" s="1250"/>
      <c r="H52" s="1251"/>
      <c r="I52" s="86">
        <v>13209</v>
      </c>
      <c r="J52" s="87">
        <v>12620</v>
      </c>
      <c r="K52" s="87">
        <v>12234</v>
      </c>
      <c r="L52" s="87">
        <v>11748</v>
      </c>
      <c r="M52" s="88">
        <v>11432</v>
      </c>
    </row>
    <row r="53" spans="2:13" ht="27.75" customHeight="1" thickBot="1" x14ac:dyDescent="0.2">
      <c r="B53" s="1257" t="s">
        <v>587</v>
      </c>
      <c r="C53" s="1258"/>
      <c r="D53" s="92"/>
      <c r="E53" s="1259" t="s">
        <v>24</v>
      </c>
      <c r="F53" s="1259"/>
      <c r="G53" s="1259"/>
      <c r="H53" s="1260"/>
      <c r="I53" s="93">
        <v>3022</v>
      </c>
      <c r="J53" s="94">
        <v>2298</v>
      </c>
      <c r="K53" s="94">
        <v>1885</v>
      </c>
      <c r="L53" s="94">
        <v>1510</v>
      </c>
      <c r="M53" s="95">
        <v>1018</v>
      </c>
    </row>
    <row r="54" spans="2:13" ht="27.75" customHeight="1" x14ac:dyDescent="0.15">
      <c r="B54" s="96" t="s">
        <v>588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a4XfwYm3cAn9JdXOKDxGPp/JKhZTk7nBqeu6tyJWDK2MkmpiLUJkE2OdkM8LV7BlAVlURD9nq+dwaABksrsXw==" saltValue="bLoj4gSBTFnPGOaI9JcW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25</v>
      </c>
    </row>
    <row r="54" spans="2:8" ht="29.25" customHeight="1" thickBot="1" x14ac:dyDescent="0.25">
      <c r="B54" s="101" t="s">
        <v>0</v>
      </c>
      <c r="C54" s="102"/>
      <c r="D54" s="102"/>
      <c r="E54" s="103" t="s">
        <v>1</v>
      </c>
      <c r="F54" s="104" t="s">
        <v>352</v>
      </c>
      <c r="G54" s="104" t="s">
        <v>353</v>
      </c>
      <c r="H54" s="105" t="s">
        <v>354</v>
      </c>
    </row>
    <row r="55" spans="2:8" ht="52.5" customHeight="1" x14ac:dyDescent="0.15">
      <c r="B55" s="106"/>
      <c r="C55" s="1269" t="s">
        <v>26</v>
      </c>
      <c r="D55" s="1269"/>
      <c r="E55" s="1270"/>
      <c r="F55" s="107">
        <v>1481</v>
      </c>
      <c r="G55" s="107">
        <v>1482</v>
      </c>
      <c r="H55" s="108">
        <v>1483</v>
      </c>
    </row>
    <row r="56" spans="2:8" ht="52.5" customHeight="1" x14ac:dyDescent="0.15">
      <c r="B56" s="109"/>
      <c r="C56" s="1271" t="s">
        <v>27</v>
      </c>
      <c r="D56" s="1271"/>
      <c r="E56" s="1272"/>
      <c r="F56" s="110">
        <v>483</v>
      </c>
      <c r="G56" s="110">
        <v>483</v>
      </c>
      <c r="H56" s="111">
        <v>483</v>
      </c>
    </row>
    <row r="57" spans="2:8" ht="53.25" customHeight="1" x14ac:dyDescent="0.15">
      <c r="B57" s="109"/>
      <c r="C57" s="1273" t="s">
        <v>28</v>
      </c>
      <c r="D57" s="1273"/>
      <c r="E57" s="1274"/>
      <c r="F57" s="112">
        <v>3052</v>
      </c>
      <c r="G57" s="112">
        <v>3278</v>
      </c>
      <c r="H57" s="113">
        <v>3484</v>
      </c>
    </row>
    <row r="58" spans="2:8" ht="45.75" customHeight="1" x14ac:dyDescent="0.15">
      <c r="B58" s="114"/>
      <c r="C58" s="1261" t="s">
        <v>589</v>
      </c>
      <c r="D58" s="1262"/>
      <c r="E58" s="1263"/>
      <c r="F58" s="115">
        <v>656</v>
      </c>
      <c r="G58" s="115">
        <v>856</v>
      </c>
      <c r="H58" s="116">
        <v>1016</v>
      </c>
    </row>
    <row r="59" spans="2:8" ht="45.75" customHeight="1" x14ac:dyDescent="0.15">
      <c r="B59" s="114"/>
      <c r="C59" s="1261" t="s">
        <v>590</v>
      </c>
      <c r="D59" s="1262"/>
      <c r="E59" s="1263"/>
      <c r="F59" s="115">
        <v>942</v>
      </c>
      <c r="G59" s="115">
        <v>943</v>
      </c>
      <c r="H59" s="116">
        <v>943</v>
      </c>
    </row>
    <row r="60" spans="2:8" ht="45.75" customHeight="1" x14ac:dyDescent="0.15">
      <c r="B60" s="114"/>
      <c r="C60" s="1261" t="s">
        <v>591</v>
      </c>
      <c r="D60" s="1262"/>
      <c r="E60" s="1263"/>
      <c r="F60" s="115">
        <v>729</v>
      </c>
      <c r="G60" s="115">
        <v>754</v>
      </c>
      <c r="H60" s="116">
        <v>768</v>
      </c>
    </row>
    <row r="61" spans="2:8" ht="45.75" customHeight="1" x14ac:dyDescent="0.15">
      <c r="B61" s="114"/>
      <c r="C61" s="1261" t="s">
        <v>592</v>
      </c>
      <c r="D61" s="1262"/>
      <c r="E61" s="1263"/>
      <c r="F61" s="115">
        <v>320</v>
      </c>
      <c r="G61" s="115">
        <v>321</v>
      </c>
      <c r="H61" s="116">
        <v>322</v>
      </c>
    </row>
    <row r="62" spans="2:8" ht="45.75" customHeight="1" thickBot="1" x14ac:dyDescent="0.2">
      <c r="B62" s="117"/>
      <c r="C62" s="1264" t="s">
        <v>593</v>
      </c>
      <c r="D62" s="1265"/>
      <c r="E62" s="1266"/>
      <c r="F62" s="118">
        <v>150</v>
      </c>
      <c r="G62" s="118">
        <v>151</v>
      </c>
      <c r="H62" s="119">
        <v>151</v>
      </c>
    </row>
    <row r="63" spans="2:8" ht="52.5" customHeight="1" thickBot="1" x14ac:dyDescent="0.2">
      <c r="B63" s="120"/>
      <c r="C63" s="1267" t="s">
        <v>29</v>
      </c>
      <c r="D63" s="1267"/>
      <c r="E63" s="1268"/>
      <c r="F63" s="121">
        <v>5016</v>
      </c>
      <c r="G63" s="121">
        <v>5243</v>
      </c>
      <c r="H63" s="122">
        <v>5451</v>
      </c>
    </row>
    <row r="64" spans="2:8" ht="15" customHeight="1" x14ac:dyDescent="0.15"/>
    <row r="65" ht="0" hidden="1" customHeight="1" x14ac:dyDescent="0.15"/>
    <row r="66" ht="0" hidden="1" customHeight="1" x14ac:dyDescent="0.15"/>
  </sheetData>
  <sheetProtection algorithmName="SHA-512" hashValue="xs5RzC+v7u9ZpuhiiaWK3J1DuBAC+8GwENGj0JLkUpTZYGAwUGVqcRNUvb1ho3JwNNOEertbHMkE51F2zBjRxw==" saltValue="E/ZTUel0UmujJC2qNk8Q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51"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52"/>
      <c r="DG4" s="252"/>
      <c r="DH4" s="252"/>
      <c r="DI4" s="252"/>
      <c r="DJ4" s="252"/>
      <c r="DK4" s="252"/>
      <c r="DL4" s="252"/>
      <c r="DM4" s="252"/>
      <c r="DN4" s="252"/>
      <c r="DO4" s="252"/>
      <c r="DP4" s="252"/>
      <c r="DQ4" s="252"/>
      <c r="DR4" s="252"/>
      <c r="DS4" s="252"/>
      <c r="DT4" s="252"/>
      <c r="DU4" s="252"/>
      <c r="DV4" s="252"/>
      <c r="DW4" s="252"/>
    </row>
    <row r="5" spans="1:143" s="251"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52"/>
      <c r="DG5" s="252"/>
      <c r="DH5" s="252"/>
      <c r="DI5" s="252"/>
      <c r="DJ5" s="252"/>
      <c r="DK5" s="252"/>
      <c r="DL5" s="252"/>
      <c r="DM5" s="252"/>
      <c r="DN5" s="252"/>
      <c r="DO5" s="252"/>
      <c r="DP5" s="252"/>
      <c r="DQ5" s="252"/>
      <c r="DR5" s="252"/>
      <c r="DS5" s="252"/>
      <c r="DT5" s="252"/>
      <c r="DU5" s="252"/>
      <c r="DV5" s="252"/>
      <c r="DW5" s="252"/>
    </row>
    <row r="6" spans="1:143" s="251"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52"/>
      <c r="DG6" s="252"/>
      <c r="DH6" s="252"/>
      <c r="DI6" s="252"/>
      <c r="DJ6" s="252"/>
      <c r="DK6" s="252"/>
      <c r="DL6" s="252"/>
      <c r="DM6" s="252"/>
      <c r="DN6" s="252"/>
      <c r="DO6" s="252"/>
      <c r="DP6" s="252"/>
      <c r="DQ6" s="252"/>
      <c r="DR6" s="252"/>
      <c r="DS6" s="252"/>
      <c r="DT6" s="252"/>
      <c r="DU6" s="252"/>
      <c r="DV6" s="252"/>
      <c r="DW6" s="252"/>
    </row>
    <row r="7" spans="1:143" s="251"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52"/>
      <c r="DG7" s="252"/>
      <c r="DH7" s="252"/>
      <c r="DI7" s="252"/>
      <c r="DJ7" s="252"/>
      <c r="DK7" s="252"/>
      <c r="DL7" s="252"/>
      <c r="DM7" s="252"/>
      <c r="DN7" s="252"/>
      <c r="DO7" s="252"/>
      <c r="DP7" s="252"/>
      <c r="DQ7" s="252"/>
      <c r="DR7" s="252"/>
      <c r="DS7" s="252"/>
      <c r="DT7" s="252"/>
      <c r="DU7" s="252"/>
      <c r="DV7" s="252"/>
      <c r="DW7" s="252"/>
    </row>
    <row r="8" spans="1:143" s="251"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52"/>
      <c r="DG8" s="252"/>
      <c r="DH8" s="252"/>
      <c r="DI8" s="252"/>
      <c r="DJ8" s="252"/>
      <c r="DK8" s="252"/>
      <c r="DL8" s="252"/>
      <c r="DM8" s="252"/>
      <c r="DN8" s="252"/>
      <c r="DO8" s="252"/>
      <c r="DP8" s="252"/>
      <c r="DQ8" s="252"/>
      <c r="DR8" s="252"/>
      <c r="DS8" s="252"/>
      <c r="DT8" s="252"/>
      <c r="DU8" s="252"/>
      <c r="DV8" s="252"/>
      <c r="DW8" s="252"/>
    </row>
    <row r="9" spans="1:143" s="251"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52"/>
      <c r="DG9" s="252"/>
      <c r="DH9" s="252"/>
      <c r="DI9" s="252"/>
      <c r="DJ9" s="252"/>
      <c r="DK9" s="252"/>
      <c r="DL9" s="252"/>
      <c r="DM9" s="252"/>
      <c r="DN9" s="252"/>
      <c r="DO9" s="252"/>
      <c r="DP9" s="252"/>
      <c r="DQ9" s="252"/>
      <c r="DR9" s="252"/>
      <c r="DS9" s="252"/>
      <c r="DT9" s="252"/>
      <c r="DU9" s="252"/>
      <c r="DV9" s="252"/>
      <c r="DW9" s="252"/>
    </row>
    <row r="10" spans="1:143" s="251"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52"/>
      <c r="DG10" s="252"/>
      <c r="DH10" s="252"/>
      <c r="DI10" s="252"/>
      <c r="DJ10" s="252"/>
      <c r="DK10" s="252"/>
      <c r="DL10" s="252"/>
      <c r="DM10" s="252"/>
      <c r="DN10" s="252"/>
      <c r="DO10" s="252"/>
      <c r="DP10" s="252"/>
      <c r="DQ10" s="252"/>
      <c r="DR10" s="252"/>
      <c r="DS10" s="252"/>
      <c r="DT10" s="252"/>
      <c r="DU10" s="252"/>
      <c r="DV10" s="252"/>
      <c r="DW10" s="252"/>
      <c r="EM10" s="251" t="s">
        <v>379</v>
      </c>
    </row>
    <row r="11" spans="1:143" s="251"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52"/>
      <c r="DG11" s="252"/>
      <c r="DH11" s="252"/>
      <c r="DI11" s="252"/>
      <c r="DJ11" s="252"/>
      <c r="DK11" s="252"/>
      <c r="DL11" s="252"/>
      <c r="DM11" s="252"/>
      <c r="DN11" s="252"/>
      <c r="DO11" s="252"/>
      <c r="DP11" s="252"/>
      <c r="DQ11" s="252"/>
      <c r="DR11" s="252"/>
      <c r="DS11" s="252"/>
      <c r="DT11" s="252"/>
      <c r="DU11" s="252"/>
      <c r="DV11" s="252"/>
      <c r="DW11" s="252"/>
    </row>
    <row r="12" spans="1:143" s="251"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52"/>
      <c r="DG12" s="252"/>
      <c r="DH12" s="252"/>
      <c r="DI12" s="252"/>
      <c r="DJ12" s="252"/>
      <c r="DK12" s="252"/>
      <c r="DL12" s="252"/>
      <c r="DM12" s="252"/>
      <c r="DN12" s="252"/>
      <c r="DO12" s="252"/>
      <c r="DP12" s="252"/>
      <c r="DQ12" s="252"/>
      <c r="DR12" s="252"/>
      <c r="DS12" s="252"/>
      <c r="DT12" s="252"/>
      <c r="DU12" s="252"/>
      <c r="DV12" s="252"/>
      <c r="DW12" s="252"/>
      <c r="EM12" s="251" t="s">
        <v>379</v>
      </c>
    </row>
    <row r="13" spans="1:143" s="251"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52"/>
      <c r="DG13" s="252"/>
      <c r="DH13" s="252"/>
      <c r="DI13" s="252"/>
      <c r="DJ13" s="252"/>
      <c r="DK13" s="252"/>
      <c r="DL13" s="252"/>
      <c r="DM13" s="252"/>
      <c r="DN13" s="252"/>
      <c r="DO13" s="252"/>
      <c r="DP13" s="252"/>
      <c r="DQ13" s="252"/>
      <c r="DR13" s="252"/>
      <c r="DS13" s="252"/>
      <c r="DT13" s="252"/>
      <c r="DU13" s="252"/>
      <c r="DV13" s="252"/>
      <c r="DW13" s="252"/>
    </row>
    <row r="14" spans="1:143" s="251"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52"/>
      <c r="DG14" s="252"/>
      <c r="DH14" s="252"/>
      <c r="DI14" s="252"/>
      <c r="DJ14" s="252"/>
      <c r="DK14" s="252"/>
      <c r="DL14" s="252"/>
      <c r="DM14" s="252"/>
      <c r="DN14" s="252"/>
      <c r="DO14" s="252"/>
      <c r="DP14" s="252"/>
      <c r="DQ14" s="252"/>
      <c r="DR14" s="252"/>
      <c r="DS14" s="252"/>
      <c r="DT14" s="252"/>
      <c r="DU14" s="252"/>
      <c r="DV14" s="252"/>
      <c r="DW14" s="252"/>
    </row>
    <row r="15" spans="1:143" s="251"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52"/>
      <c r="DG15" s="252"/>
      <c r="DH15" s="252"/>
      <c r="DI15" s="252"/>
      <c r="DJ15" s="252"/>
      <c r="DK15" s="252"/>
      <c r="DL15" s="252"/>
      <c r="DM15" s="252"/>
      <c r="DN15" s="252"/>
      <c r="DO15" s="252"/>
      <c r="DP15" s="252"/>
      <c r="DQ15" s="252"/>
      <c r="DR15" s="252"/>
      <c r="DS15" s="252"/>
      <c r="DT15" s="252"/>
      <c r="DU15" s="252"/>
      <c r="DV15" s="252"/>
      <c r="DW15" s="252"/>
    </row>
    <row r="16" spans="1:143" s="251"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52"/>
      <c r="DG16" s="252"/>
      <c r="DH16" s="252"/>
      <c r="DI16" s="252"/>
      <c r="DJ16" s="252"/>
      <c r="DK16" s="252"/>
      <c r="DL16" s="252"/>
      <c r="DM16" s="252"/>
      <c r="DN16" s="252"/>
      <c r="DO16" s="252"/>
      <c r="DP16" s="252"/>
      <c r="DQ16" s="252"/>
      <c r="DR16" s="252"/>
      <c r="DS16" s="252"/>
      <c r="DT16" s="252"/>
      <c r="DU16" s="252"/>
      <c r="DV16" s="252"/>
      <c r="DW16" s="252"/>
    </row>
    <row r="17" spans="1:351" s="251"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52"/>
      <c r="DG17" s="252"/>
      <c r="DH17" s="252"/>
      <c r="DI17" s="252"/>
      <c r="DJ17" s="252"/>
      <c r="DK17" s="252"/>
      <c r="DL17" s="252"/>
      <c r="DM17" s="252"/>
      <c r="DN17" s="252"/>
      <c r="DO17" s="252"/>
      <c r="DP17" s="252"/>
      <c r="DQ17" s="252"/>
      <c r="DR17" s="252"/>
      <c r="DS17" s="252"/>
      <c r="DT17" s="252"/>
      <c r="DU17" s="252"/>
      <c r="DV17" s="252"/>
      <c r="DW17" s="252"/>
    </row>
    <row r="18" spans="1:351" s="251"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52"/>
      <c r="DG18" s="252"/>
      <c r="DH18" s="252"/>
      <c r="DI18" s="252"/>
      <c r="DJ18" s="252"/>
      <c r="DK18" s="252"/>
      <c r="DL18" s="252"/>
      <c r="DM18" s="252"/>
      <c r="DN18" s="252"/>
      <c r="DO18" s="252"/>
      <c r="DP18" s="252"/>
      <c r="DQ18" s="252"/>
      <c r="DR18" s="252"/>
      <c r="DS18" s="252"/>
      <c r="DT18" s="252"/>
      <c r="DU18" s="252"/>
      <c r="DV18" s="252"/>
      <c r="DW18" s="252"/>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378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373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372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371</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350</v>
      </c>
      <c r="BQ50" s="1277"/>
      <c r="BR50" s="1277"/>
      <c r="BS50" s="1277"/>
      <c r="BT50" s="1277"/>
      <c r="BU50" s="1277"/>
      <c r="BV50" s="1277"/>
      <c r="BW50" s="1277"/>
      <c r="BX50" s="1277" t="s">
        <v>351</v>
      </c>
      <c r="BY50" s="1277"/>
      <c r="BZ50" s="1277"/>
      <c r="CA50" s="1277"/>
      <c r="CB50" s="1277"/>
      <c r="CC50" s="1277"/>
      <c r="CD50" s="1277"/>
      <c r="CE50" s="1277"/>
      <c r="CF50" s="1277" t="s">
        <v>352</v>
      </c>
      <c r="CG50" s="1277"/>
      <c r="CH50" s="1277"/>
      <c r="CI50" s="1277"/>
      <c r="CJ50" s="1277"/>
      <c r="CK50" s="1277"/>
      <c r="CL50" s="1277"/>
      <c r="CM50" s="1277"/>
      <c r="CN50" s="1277" t="s">
        <v>353</v>
      </c>
      <c r="CO50" s="1277"/>
      <c r="CP50" s="1277"/>
      <c r="CQ50" s="1277"/>
      <c r="CR50" s="1277"/>
      <c r="CS50" s="1277"/>
      <c r="CT50" s="1277"/>
      <c r="CU50" s="1277"/>
      <c r="CV50" s="1277" t="s">
        <v>354</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370</v>
      </c>
      <c r="AO51" s="1278"/>
      <c r="AP51" s="1278"/>
      <c r="AQ51" s="1278"/>
      <c r="AR51" s="1278"/>
      <c r="AS51" s="1278"/>
      <c r="AT51" s="1278"/>
      <c r="AU51" s="1278"/>
      <c r="AV51" s="1278"/>
      <c r="AW51" s="1278"/>
      <c r="AX51" s="1278"/>
      <c r="AY51" s="1278"/>
      <c r="AZ51" s="1278"/>
      <c r="BA51" s="1278"/>
      <c r="BB51" s="1278" t="s">
        <v>376</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75">
        <v>45.4</v>
      </c>
      <c r="CG51" s="1275"/>
      <c r="CH51" s="1275"/>
      <c r="CI51" s="1275"/>
      <c r="CJ51" s="1275"/>
      <c r="CK51" s="1275"/>
      <c r="CL51" s="1275"/>
      <c r="CM51" s="1275"/>
      <c r="CN51" s="1275">
        <v>37.1</v>
      </c>
      <c r="CO51" s="1275"/>
      <c r="CP51" s="1275"/>
      <c r="CQ51" s="1275"/>
      <c r="CR51" s="1275"/>
      <c r="CS51" s="1275"/>
      <c r="CT51" s="1275"/>
      <c r="CU51" s="1275"/>
      <c r="CV51" s="1275">
        <v>25.5</v>
      </c>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375</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75">
        <v>65.2</v>
      </c>
      <c r="CG53" s="1275"/>
      <c r="CH53" s="1275"/>
      <c r="CI53" s="1275"/>
      <c r="CJ53" s="1275"/>
      <c r="CK53" s="1275"/>
      <c r="CL53" s="1275"/>
      <c r="CM53" s="1275"/>
      <c r="CN53" s="1275">
        <v>63.8</v>
      </c>
      <c r="CO53" s="1275"/>
      <c r="CP53" s="1275"/>
      <c r="CQ53" s="1275"/>
      <c r="CR53" s="1275"/>
      <c r="CS53" s="1275"/>
      <c r="CT53" s="1275"/>
      <c r="CU53" s="1275"/>
      <c r="CV53" s="1275">
        <v>65.3</v>
      </c>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377</v>
      </c>
      <c r="AO55" s="1277"/>
      <c r="AP55" s="1277"/>
      <c r="AQ55" s="1277"/>
      <c r="AR55" s="1277"/>
      <c r="AS55" s="1277"/>
      <c r="AT55" s="1277"/>
      <c r="AU55" s="1277"/>
      <c r="AV55" s="1277"/>
      <c r="AW55" s="1277"/>
      <c r="AX55" s="1277"/>
      <c r="AY55" s="1277"/>
      <c r="AZ55" s="1277"/>
      <c r="BA55" s="1277"/>
      <c r="BB55" s="1278" t="s">
        <v>376</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75">
        <v>58.9</v>
      </c>
      <c r="CG55" s="1275"/>
      <c r="CH55" s="1275"/>
      <c r="CI55" s="1275"/>
      <c r="CJ55" s="1275"/>
      <c r="CK55" s="1275"/>
      <c r="CL55" s="1275"/>
      <c r="CM55" s="1275"/>
      <c r="CN55" s="1275">
        <v>51.4</v>
      </c>
      <c r="CO55" s="1275"/>
      <c r="CP55" s="1275"/>
      <c r="CQ55" s="1275"/>
      <c r="CR55" s="1275"/>
      <c r="CS55" s="1275"/>
      <c r="CT55" s="1275"/>
      <c r="CU55" s="1275"/>
      <c r="CV55" s="1275">
        <v>46.8</v>
      </c>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375</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75">
        <v>55.6</v>
      </c>
      <c r="CG57" s="1275"/>
      <c r="CH57" s="1275"/>
      <c r="CI57" s="1275"/>
      <c r="CJ57" s="1275"/>
      <c r="CK57" s="1275"/>
      <c r="CL57" s="1275"/>
      <c r="CM57" s="1275"/>
      <c r="CN57" s="1275">
        <v>59.8</v>
      </c>
      <c r="CO57" s="1275"/>
      <c r="CP57" s="1275"/>
      <c r="CQ57" s="1275"/>
      <c r="CR57" s="1275"/>
      <c r="CS57" s="1275"/>
      <c r="CT57" s="1275"/>
      <c r="CU57" s="1275"/>
      <c r="CV57" s="1275">
        <v>60.5</v>
      </c>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374</v>
      </c>
    </row>
    <row r="64" spans="1:109" ht="13.5" x14ac:dyDescent="0.15">
      <c r="B64" s="366"/>
      <c r="G64" s="382"/>
      <c r="I64" s="384"/>
      <c r="J64" s="384"/>
      <c r="K64" s="384"/>
      <c r="L64" s="384"/>
      <c r="M64" s="384"/>
      <c r="N64" s="383"/>
      <c r="AM64" s="382"/>
      <c r="AN64" s="382" t="s">
        <v>373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372</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371</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350</v>
      </c>
      <c r="BQ72" s="1277"/>
      <c r="BR72" s="1277"/>
      <c r="BS72" s="1277"/>
      <c r="BT72" s="1277"/>
      <c r="BU72" s="1277"/>
      <c r="BV72" s="1277"/>
      <c r="BW72" s="1277"/>
      <c r="BX72" s="1277" t="s">
        <v>351</v>
      </c>
      <c r="BY72" s="1277"/>
      <c r="BZ72" s="1277"/>
      <c r="CA72" s="1277"/>
      <c r="CB72" s="1277"/>
      <c r="CC72" s="1277"/>
      <c r="CD72" s="1277"/>
      <c r="CE72" s="1277"/>
      <c r="CF72" s="1277" t="s">
        <v>352</v>
      </c>
      <c r="CG72" s="1277"/>
      <c r="CH72" s="1277"/>
      <c r="CI72" s="1277"/>
      <c r="CJ72" s="1277"/>
      <c r="CK72" s="1277"/>
      <c r="CL72" s="1277"/>
      <c r="CM72" s="1277"/>
      <c r="CN72" s="1277" t="s">
        <v>353</v>
      </c>
      <c r="CO72" s="1277"/>
      <c r="CP72" s="1277"/>
      <c r="CQ72" s="1277"/>
      <c r="CR72" s="1277"/>
      <c r="CS72" s="1277"/>
      <c r="CT72" s="1277"/>
      <c r="CU72" s="1277"/>
      <c r="CV72" s="1277" t="s">
        <v>354</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370</v>
      </c>
      <c r="AO73" s="1278"/>
      <c r="AP73" s="1278"/>
      <c r="AQ73" s="1278"/>
      <c r="AR73" s="1278"/>
      <c r="AS73" s="1278"/>
      <c r="AT73" s="1278"/>
      <c r="AU73" s="1278"/>
      <c r="AV73" s="1278"/>
      <c r="AW73" s="1278"/>
      <c r="AX73" s="1278"/>
      <c r="AY73" s="1278"/>
      <c r="AZ73" s="1278"/>
      <c r="BA73" s="1278"/>
      <c r="BB73" s="1278" t="s">
        <v>368</v>
      </c>
      <c r="BC73" s="1278"/>
      <c r="BD73" s="1278"/>
      <c r="BE73" s="1278"/>
      <c r="BF73" s="1278"/>
      <c r="BG73" s="1278"/>
      <c r="BH73" s="1278"/>
      <c r="BI73" s="1278"/>
      <c r="BJ73" s="1278"/>
      <c r="BK73" s="1278"/>
      <c r="BL73" s="1278"/>
      <c r="BM73" s="1278"/>
      <c r="BN73" s="1278"/>
      <c r="BO73" s="1278"/>
      <c r="BP73" s="1275">
        <v>71.400000000000006</v>
      </c>
      <c r="BQ73" s="1275"/>
      <c r="BR73" s="1275"/>
      <c r="BS73" s="1275"/>
      <c r="BT73" s="1275"/>
      <c r="BU73" s="1275"/>
      <c r="BV73" s="1275"/>
      <c r="BW73" s="1275"/>
      <c r="BX73" s="1275">
        <v>55.3</v>
      </c>
      <c r="BY73" s="1275"/>
      <c r="BZ73" s="1275"/>
      <c r="CA73" s="1275"/>
      <c r="CB73" s="1275"/>
      <c r="CC73" s="1275"/>
      <c r="CD73" s="1275"/>
      <c r="CE73" s="1275"/>
      <c r="CF73" s="1275">
        <v>45.4</v>
      </c>
      <c r="CG73" s="1275"/>
      <c r="CH73" s="1275"/>
      <c r="CI73" s="1275"/>
      <c r="CJ73" s="1275"/>
      <c r="CK73" s="1275"/>
      <c r="CL73" s="1275"/>
      <c r="CM73" s="1275"/>
      <c r="CN73" s="1275">
        <v>37.1</v>
      </c>
      <c r="CO73" s="1275"/>
      <c r="CP73" s="1275"/>
      <c r="CQ73" s="1275"/>
      <c r="CR73" s="1275"/>
      <c r="CS73" s="1275"/>
      <c r="CT73" s="1275"/>
      <c r="CU73" s="1275"/>
      <c r="CV73" s="1275">
        <v>25.5</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367</v>
      </c>
      <c r="BC75" s="1278"/>
      <c r="BD75" s="1278"/>
      <c r="BE75" s="1278"/>
      <c r="BF75" s="1278"/>
      <c r="BG75" s="1278"/>
      <c r="BH75" s="1278"/>
      <c r="BI75" s="1278"/>
      <c r="BJ75" s="1278"/>
      <c r="BK75" s="1278"/>
      <c r="BL75" s="1278"/>
      <c r="BM75" s="1278"/>
      <c r="BN75" s="1278"/>
      <c r="BO75" s="1278"/>
      <c r="BP75" s="1275">
        <v>15.4</v>
      </c>
      <c r="BQ75" s="1275"/>
      <c r="BR75" s="1275"/>
      <c r="BS75" s="1275"/>
      <c r="BT75" s="1275"/>
      <c r="BU75" s="1275"/>
      <c r="BV75" s="1275"/>
      <c r="BW75" s="1275"/>
      <c r="BX75" s="1275">
        <v>14.5</v>
      </c>
      <c r="BY75" s="1275"/>
      <c r="BZ75" s="1275"/>
      <c r="CA75" s="1275"/>
      <c r="CB75" s="1275"/>
      <c r="CC75" s="1275"/>
      <c r="CD75" s="1275"/>
      <c r="CE75" s="1275"/>
      <c r="CF75" s="1275">
        <v>13.4</v>
      </c>
      <c r="CG75" s="1275"/>
      <c r="CH75" s="1275"/>
      <c r="CI75" s="1275"/>
      <c r="CJ75" s="1275"/>
      <c r="CK75" s="1275"/>
      <c r="CL75" s="1275"/>
      <c r="CM75" s="1275"/>
      <c r="CN75" s="1275">
        <v>12.9</v>
      </c>
      <c r="CO75" s="1275"/>
      <c r="CP75" s="1275"/>
      <c r="CQ75" s="1275"/>
      <c r="CR75" s="1275"/>
      <c r="CS75" s="1275"/>
      <c r="CT75" s="1275"/>
      <c r="CU75" s="1275"/>
      <c r="CV75" s="1275">
        <v>13.2</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369</v>
      </c>
      <c r="AO77" s="1277"/>
      <c r="AP77" s="1277"/>
      <c r="AQ77" s="1277"/>
      <c r="AR77" s="1277"/>
      <c r="AS77" s="1277"/>
      <c r="AT77" s="1277"/>
      <c r="AU77" s="1277"/>
      <c r="AV77" s="1277"/>
      <c r="AW77" s="1277"/>
      <c r="AX77" s="1277"/>
      <c r="AY77" s="1277"/>
      <c r="AZ77" s="1277"/>
      <c r="BA77" s="1277"/>
      <c r="BB77" s="1278" t="s">
        <v>368</v>
      </c>
      <c r="BC77" s="1278"/>
      <c r="BD77" s="1278"/>
      <c r="BE77" s="1278"/>
      <c r="BF77" s="1278"/>
      <c r="BG77" s="1278"/>
      <c r="BH77" s="1278"/>
      <c r="BI77" s="1278"/>
      <c r="BJ77" s="1278"/>
      <c r="BK77" s="1278"/>
      <c r="BL77" s="1278"/>
      <c r="BM77" s="1278"/>
      <c r="BN77" s="1278"/>
      <c r="BO77" s="1278"/>
      <c r="BP77" s="1275">
        <v>55.2</v>
      </c>
      <c r="BQ77" s="1275"/>
      <c r="BR77" s="1275"/>
      <c r="BS77" s="1275"/>
      <c r="BT77" s="1275"/>
      <c r="BU77" s="1275"/>
      <c r="BV77" s="1275"/>
      <c r="BW77" s="1275"/>
      <c r="BX77" s="1275">
        <v>54</v>
      </c>
      <c r="BY77" s="1275"/>
      <c r="BZ77" s="1275"/>
      <c r="CA77" s="1275"/>
      <c r="CB77" s="1275"/>
      <c r="CC77" s="1275"/>
      <c r="CD77" s="1275"/>
      <c r="CE77" s="1275"/>
      <c r="CF77" s="1275">
        <v>58.9</v>
      </c>
      <c r="CG77" s="1275"/>
      <c r="CH77" s="1275"/>
      <c r="CI77" s="1275"/>
      <c r="CJ77" s="1275"/>
      <c r="CK77" s="1275"/>
      <c r="CL77" s="1275"/>
      <c r="CM77" s="1275"/>
      <c r="CN77" s="1275">
        <v>51.4</v>
      </c>
      <c r="CO77" s="1275"/>
      <c r="CP77" s="1275"/>
      <c r="CQ77" s="1275"/>
      <c r="CR77" s="1275"/>
      <c r="CS77" s="1275"/>
      <c r="CT77" s="1275"/>
      <c r="CU77" s="1275"/>
      <c r="CV77" s="1275">
        <v>46.8</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367</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11.5</v>
      </c>
      <c r="BY79" s="1275"/>
      <c r="BZ79" s="1275"/>
      <c r="CA79" s="1275"/>
      <c r="CB79" s="1275"/>
      <c r="CC79" s="1275"/>
      <c r="CD79" s="1275"/>
      <c r="CE79" s="1275"/>
      <c r="CF79" s="1275">
        <v>10.8</v>
      </c>
      <c r="CG79" s="1275"/>
      <c r="CH79" s="1275"/>
      <c r="CI79" s="1275"/>
      <c r="CJ79" s="1275"/>
      <c r="CK79" s="1275"/>
      <c r="CL79" s="1275"/>
      <c r="CM79" s="1275"/>
      <c r="CN79" s="1275">
        <v>10.199999999999999</v>
      </c>
      <c r="CO79" s="1275"/>
      <c r="CP79" s="1275"/>
      <c r="CQ79" s="1275"/>
      <c r="CR79" s="1275"/>
      <c r="CS79" s="1275"/>
      <c r="CT79" s="1275"/>
      <c r="CU79" s="1275"/>
      <c r="CV79" s="1275">
        <v>9.9</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Al7+bIvefcCf9PQnC0fyr5+MLWU889ocFQyqzXAu873Wa8hGmQNP79e+f7uWdVvoxxLEJbFLl7Evs2ZM9sLAQ==" saltValue="BDgviY4xxaJXSV1he53v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0ek5nW1W0AM/U0WFUi4w7UJJYwpZvmkeYlyEU4c0i57KyQrWke7wWnqZATt86u+k7nAjKYC0k0p4Tf3g06yHg==" saltValue="44eXsKDZ1AY5xttmx1+Q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yVUjE2cYYbDhFvAY9hzs1XNI0QeL0nJbLf5l7nL/xTvpeeiCkBgF623jDiK0cBdv3917FA0CO6liXbndccZ5g==" saltValue="4sdc7k1MINtaFlWtbKjN4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30</v>
      </c>
      <c r="E2" s="134"/>
      <c r="F2" s="135" t="s">
        <v>349</v>
      </c>
      <c r="G2" s="136"/>
      <c r="H2" s="137"/>
    </row>
    <row r="3" spans="1:8" x14ac:dyDescent="0.15">
      <c r="A3" s="133" t="s">
        <v>342</v>
      </c>
      <c r="B3" s="138"/>
      <c r="C3" s="139"/>
      <c r="D3" s="140">
        <v>117808</v>
      </c>
      <c r="E3" s="141"/>
      <c r="F3" s="142">
        <v>136577</v>
      </c>
      <c r="G3" s="143"/>
      <c r="H3" s="144"/>
    </row>
    <row r="4" spans="1:8" x14ac:dyDescent="0.15">
      <c r="A4" s="145"/>
      <c r="B4" s="146"/>
      <c r="C4" s="147"/>
      <c r="D4" s="148">
        <v>84189</v>
      </c>
      <c r="E4" s="149"/>
      <c r="F4" s="150">
        <v>59645</v>
      </c>
      <c r="G4" s="151"/>
      <c r="H4" s="152"/>
    </row>
    <row r="5" spans="1:8" x14ac:dyDescent="0.15">
      <c r="A5" s="133" t="s">
        <v>344</v>
      </c>
      <c r="B5" s="138"/>
      <c r="C5" s="139"/>
      <c r="D5" s="140">
        <v>86784</v>
      </c>
      <c r="E5" s="141"/>
      <c r="F5" s="142">
        <v>132212</v>
      </c>
      <c r="G5" s="143"/>
      <c r="H5" s="144"/>
    </row>
    <row r="6" spans="1:8" x14ac:dyDescent="0.15">
      <c r="A6" s="145"/>
      <c r="B6" s="146"/>
      <c r="C6" s="147"/>
      <c r="D6" s="148">
        <v>35542</v>
      </c>
      <c r="E6" s="149"/>
      <c r="F6" s="150">
        <v>67114</v>
      </c>
      <c r="G6" s="151"/>
      <c r="H6" s="152"/>
    </row>
    <row r="7" spans="1:8" x14ac:dyDescent="0.15">
      <c r="A7" s="133" t="s">
        <v>345</v>
      </c>
      <c r="B7" s="138"/>
      <c r="C7" s="139"/>
      <c r="D7" s="140">
        <v>82011</v>
      </c>
      <c r="E7" s="141"/>
      <c r="F7" s="142">
        <v>93741</v>
      </c>
      <c r="G7" s="143"/>
      <c r="H7" s="144"/>
    </row>
    <row r="8" spans="1:8" x14ac:dyDescent="0.15">
      <c r="A8" s="145"/>
      <c r="B8" s="146"/>
      <c r="C8" s="147"/>
      <c r="D8" s="148">
        <v>37161</v>
      </c>
      <c r="E8" s="149"/>
      <c r="F8" s="150">
        <v>46285</v>
      </c>
      <c r="G8" s="151"/>
      <c r="H8" s="152"/>
    </row>
    <row r="9" spans="1:8" x14ac:dyDescent="0.15">
      <c r="A9" s="133" t="s">
        <v>346</v>
      </c>
      <c r="B9" s="138"/>
      <c r="C9" s="139"/>
      <c r="D9" s="140">
        <v>97240</v>
      </c>
      <c r="E9" s="141"/>
      <c r="F9" s="142">
        <v>107537</v>
      </c>
      <c r="G9" s="143"/>
      <c r="H9" s="144"/>
    </row>
    <row r="10" spans="1:8" x14ac:dyDescent="0.15">
      <c r="A10" s="145"/>
      <c r="B10" s="146"/>
      <c r="C10" s="147"/>
      <c r="D10" s="148">
        <v>43495</v>
      </c>
      <c r="E10" s="149"/>
      <c r="F10" s="150">
        <v>57923</v>
      </c>
      <c r="G10" s="151"/>
      <c r="H10" s="152"/>
    </row>
    <row r="11" spans="1:8" x14ac:dyDescent="0.15">
      <c r="A11" s="133" t="s">
        <v>347</v>
      </c>
      <c r="B11" s="138"/>
      <c r="C11" s="139"/>
      <c r="D11" s="140">
        <v>141328</v>
      </c>
      <c r="E11" s="141"/>
      <c r="F11" s="142">
        <v>113913</v>
      </c>
      <c r="G11" s="143"/>
      <c r="H11" s="144"/>
    </row>
    <row r="12" spans="1:8" x14ac:dyDescent="0.15">
      <c r="A12" s="145"/>
      <c r="B12" s="146"/>
      <c r="C12" s="153"/>
      <c r="D12" s="148">
        <v>68006</v>
      </c>
      <c r="E12" s="149"/>
      <c r="F12" s="150">
        <v>53160</v>
      </c>
      <c r="G12" s="151"/>
      <c r="H12" s="152"/>
    </row>
    <row r="13" spans="1:8" x14ac:dyDescent="0.15">
      <c r="A13" s="133"/>
      <c r="B13" s="138"/>
      <c r="C13" s="154"/>
      <c r="D13" s="155">
        <v>105034</v>
      </c>
      <c r="E13" s="156"/>
      <c r="F13" s="157">
        <v>116796</v>
      </c>
      <c r="G13" s="158"/>
      <c r="H13" s="144"/>
    </row>
    <row r="14" spans="1:8" x14ac:dyDescent="0.15">
      <c r="A14" s="145"/>
      <c r="B14" s="146"/>
      <c r="C14" s="147"/>
      <c r="D14" s="148">
        <v>53679</v>
      </c>
      <c r="E14" s="149"/>
      <c r="F14" s="150">
        <v>56825</v>
      </c>
      <c r="G14" s="151"/>
      <c r="H14" s="152"/>
    </row>
    <row r="17" spans="1:11" x14ac:dyDescent="0.15">
      <c r="A17" s="129" t="s">
        <v>31</v>
      </c>
    </row>
    <row r="18" spans="1:11" x14ac:dyDescent="0.15">
      <c r="A18" s="159"/>
      <c r="B18" s="159" t="e">
        <f>#REF!</f>
        <v>#REF!</v>
      </c>
      <c r="C18" s="159" t="e">
        <f>#REF!</f>
        <v>#REF!</v>
      </c>
      <c r="D18" s="159" t="e">
        <f>#REF!</f>
        <v>#REF!</v>
      </c>
      <c r="E18" s="159" t="e">
        <f>#REF!</f>
        <v>#REF!</v>
      </c>
      <c r="F18" s="159" t="e">
        <f>#REF!</f>
        <v>#REF!</v>
      </c>
    </row>
    <row r="19" spans="1:11" x14ac:dyDescent="0.15">
      <c r="A19" s="159" t="s">
        <v>32</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33</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34</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35</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36</v>
      </c>
      <c r="C26" s="160" t="s">
        <v>37</v>
      </c>
      <c r="D26" s="160" t="s">
        <v>36</v>
      </c>
      <c r="E26" s="160" t="s">
        <v>37</v>
      </c>
      <c r="F26" s="160" t="s">
        <v>36</v>
      </c>
      <c r="G26" s="160" t="s">
        <v>37</v>
      </c>
      <c r="H26" s="160" t="s">
        <v>36</v>
      </c>
      <c r="I26" s="160" t="s">
        <v>37</v>
      </c>
      <c r="J26" s="160" t="s">
        <v>36</v>
      </c>
      <c r="K26" s="160" t="s">
        <v>37</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38</v>
      </c>
    </row>
    <row r="40" spans="1:16" x14ac:dyDescent="0.15">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x14ac:dyDescent="0.15">
      <c r="A41" s="161"/>
      <c r="B41" s="161" t="s">
        <v>39</v>
      </c>
      <c r="C41" s="161"/>
      <c r="D41" s="161" t="s">
        <v>40</v>
      </c>
      <c r="E41" s="161" t="s">
        <v>39</v>
      </c>
      <c r="F41" s="161"/>
      <c r="G41" s="161" t="s">
        <v>40</v>
      </c>
      <c r="H41" s="161" t="s">
        <v>39</v>
      </c>
      <c r="I41" s="161"/>
      <c r="J41" s="161" t="s">
        <v>40</v>
      </c>
      <c r="K41" s="161" t="s">
        <v>39</v>
      </c>
      <c r="L41" s="161"/>
      <c r="M41" s="161" t="s">
        <v>40</v>
      </c>
      <c r="N41" s="161" t="s">
        <v>39</v>
      </c>
      <c r="O41" s="161"/>
      <c r="P41" s="161" t="s">
        <v>40</v>
      </c>
    </row>
    <row r="42" spans="1:16" x14ac:dyDescent="0.15">
      <c r="A42" s="161" t="s">
        <v>41</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x14ac:dyDescent="0.15">
      <c r="A43" s="161" t="s">
        <v>42</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x14ac:dyDescent="0.15">
      <c r="A44" s="161" t="s">
        <v>43</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x14ac:dyDescent="0.15">
      <c r="A45" s="161" t="s">
        <v>44</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x14ac:dyDescent="0.15">
      <c r="A46" s="161" t="s">
        <v>45</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x14ac:dyDescent="0.15">
      <c r="A47" s="161" t="s">
        <v>46</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x14ac:dyDescent="0.15">
      <c r="A48" s="161" t="s">
        <v>47</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x14ac:dyDescent="0.15">
      <c r="A49" s="161" t="s">
        <v>48</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x14ac:dyDescent="0.15">
      <c r="A50" s="161" t="s">
        <v>49</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x14ac:dyDescent="0.15">
      <c r="A53" s="129" t="s">
        <v>50</v>
      </c>
    </row>
    <row r="54" spans="1:16" x14ac:dyDescent="0.15">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x14ac:dyDescent="0.15">
      <c r="A55" s="160"/>
      <c r="B55" s="160" t="s">
        <v>51</v>
      </c>
      <c r="C55" s="160"/>
      <c r="D55" s="160" t="s">
        <v>52</v>
      </c>
      <c r="E55" s="160" t="s">
        <v>51</v>
      </c>
      <c r="F55" s="160"/>
      <c r="G55" s="160" t="s">
        <v>52</v>
      </c>
      <c r="H55" s="160" t="s">
        <v>51</v>
      </c>
      <c r="I55" s="160"/>
      <c r="J55" s="160" t="s">
        <v>52</v>
      </c>
      <c r="K55" s="160" t="s">
        <v>51</v>
      </c>
      <c r="L55" s="160"/>
      <c r="M55" s="160" t="s">
        <v>52</v>
      </c>
      <c r="N55" s="160" t="s">
        <v>51</v>
      </c>
      <c r="O55" s="160"/>
      <c r="P55" s="160" t="s">
        <v>52</v>
      </c>
    </row>
    <row r="56" spans="1:16" x14ac:dyDescent="0.15">
      <c r="A56" s="160" t="s">
        <v>23</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x14ac:dyDescent="0.15">
      <c r="A57" s="160" t="s">
        <v>22</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x14ac:dyDescent="0.15">
      <c r="A58" s="160" t="s">
        <v>21</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x14ac:dyDescent="0.15">
      <c r="A59" s="160" t="s">
        <v>19</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x14ac:dyDescent="0.15">
      <c r="A60" s="160" t="s">
        <v>18</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x14ac:dyDescent="0.15">
      <c r="A61" s="160" t="s">
        <v>17</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x14ac:dyDescent="0.15">
      <c r="A62" s="160" t="s">
        <v>16</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x14ac:dyDescent="0.15">
      <c r="A63" s="160" t="s">
        <v>15</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x14ac:dyDescent="0.15">
      <c r="A64" s="160" t="s">
        <v>14</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x14ac:dyDescent="0.15">
      <c r="A65" s="160" t="s">
        <v>13</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x14ac:dyDescent="0.15">
      <c r="A66" s="160" t="s">
        <v>12</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x14ac:dyDescent="0.15">
      <c r="A67" s="160" t="s">
        <v>53</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x14ac:dyDescent="0.15">
      <c r="A70" s="162" t="s">
        <v>54</v>
      </c>
      <c r="B70" s="162"/>
      <c r="C70" s="162"/>
      <c r="D70" s="162"/>
      <c r="E70" s="162"/>
      <c r="F70" s="162"/>
    </row>
    <row r="71" spans="1:16" x14ac:dyDescent="0.15">
      <c r="A71" s="163"/>
      <c r="B71" s="163" t="e">
        <f>#REF!</f>
        <v>#REF!</v>
      </c>
      <c r="C71" s="163" t="e">
        <f>#REF!</f>
        <v>#REF!</v>
      </c>
      <c r="D71" s="163" t="e">
        <f>#REF!</f>
        <v>#REF!</v>
      </c>
    </row>
    <row r="72" spans="1:16" x14ac:dyDescent="0.15">
      <c r="A72" s="163" t="s">
        <v>55</v>
      </c>
      <c r="B72" s="164" t="e">
        <f>#REF!</f>
        <v>#REF!</v>
      </c>
      <c r="C72" s="164" t="e">
        <f>#REF!</f>
        <v>#REF!</v>
      </c>
      <c r="D72" s="164" t="e">
        <f>#REF!</f>
        <v>#REF!</v>
      </c>
    </row>
    <row r="73" spans="1:16" x14ac:dyDescent="0.15">
      <c r="A73" s="163" t="s">
        <v>56</v>
      </c>
      <c r="B73" s="164" t="e">
        <f>#REF!</f>
        <v>#REF!</v>
      </c>
      <c r="C73" s="164" t="e">
        <f>#REF!</f>
        <v>#REF!</v>
      </c>
      <c r="D73" s="164" t="e">
        <f>#REF!</f>
        <v>#REF!</v>
      </c>
    </row>
    <row r="74" spans="1:16" x14ac:dyDescent="0.15">
      <c r="A74" s="163" t="s">
        <v>57</v>
      </c>
      <c r="B74" s="164" t="e">
        <f>#REF!</f>
        <v>#REF!</v>
      </c>
      <c r="C74" s="164" t="e">
        <f>#REF!</f>
        <v>#REF!</v>
      </c>
      <c r="D74" s="164" t="e">
        <f>#REF!</f>
        <v>#REF!</v>
      </c>
    </row>
  </sheetData>
  <sheetProtection algorithmName="SHA-512" hashValue="9JZui2UK4g0jny92s+wcm0CPIjIRskdUlJuVG8sBHzdf72cJoj5hTTFXwk/+MepMV+iNkwskPXHvgG4EID/iug==" saltValue="UwT/TDTXOktiCfPcVlUK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428</v>
      </c>
      <c r="DI1" s="636"/>
      <c r="DJ1" s="636"/>
      <c r="DK1" s="636"/>
      <c r="DL1" s="636"/>
      <c r="DM1" s="636"/>
      <c r="DN1" s="637"/>
      <c r="DO1" s="196"/>
      <c r="DP1" s="635" t="s">
        <v>429</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x14ac:dyDescent="0.15">
      <c r="B2" s="197" t="s">
        <v>144</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638" t="s">
        <v>145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146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430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0</v>
      </c>
      <c r="C4" s="639"/>
      <c r="D4" s="639"/>
      <c r="E4" s="639"/>
      <c r="F4" s="639"/>
      <c r="G4" s="639"/>
      <c r="H4" s="639"/>
      <c r="I4" s="639"/>
      <c r="J4" s="639"/>
      <c r="K4" s="639"/>
      <c r="L4" s="639"/>
      <c r="M4" s="639"/>
      <c r="N4" s="639"/>
      <c r="O4" s="639"/>
      <c r="P4" s="639"/>
      <c r="Q4" s="640"/>
      <c r="R4" s="638" t="s">
        <v>147</v>
      </c>
      <c r="S4" s="639"/>
      <c r="T4" s="639"/>
      <c r="U4" s="639"/>
      <c r="V4" s="639"/>
      <c r="W4" s="639"/>
      <c r="X4" s="639"/>
      <c r="Y4" s="640"/>
      <c r="Z4" s="638" t="s">
        <v>148</v>
      </c>
      <c r="AA4" s="639"/>
      <c r="AB4" s="639"/>
      <c r="AC4" s="640"/>
      <c r="AD4" s="638" t="s">
        <v>149</v>
      </c>
      <c r="AE4" s="639"/>
      <c r="AF4" s="639"/>
      <c r="AG4" s="639"/>
      <c r="AH4" s="639"/>
      <c r="AI4" s="639"/>
      <c r="AJ4" s="639"/>
      <c r="AK4" s="640"/>
      <c r="AL4" s="638" t="s">
        <v>148</v>
      </c>
      <c r="AM4" s="639"/>
      <c r="AN4" s="639"/>
      <c r="AO4" s="640"/>
      <c r="AP4" s="644" t="s">
        <v>150</v>
      </c>
      <c r="AQ4" s="644"/>
      <c r="AR4" s="644"/>
      <c r="AS4" s="644"/>
      <c r="AT4" s="644"/>
      <c r="AU4" s="644"/>
      <c r="AV4" s="644"/>
      <c r="AW4" s="644"/>
      <c r="AX4" s="644"/>
      <c r="AY4" s="644"/>
      <c r="AZ4" s="644"/>
      <c r="BA4" s="644"/>
      <c r="BB4" s="644"/>
      <c r="BC4" s="644"/>
      <c r="BD4" s="644"/>
      <c r="BE4" s="644"/>
      <c r="BF4" s="644"/>
      <c r="BG4" s="644" t="s">
        <v>151</v>
      </c>
      <c r="BH4" s="644"/>
      <c r="BI4" s="644"/>
      <c r="BJ4" s="644"/>
      <c r="BK4" s="644"/>
      <c r="BL4" s="644"/>
      <c r="BM4" s="644"/>
      <c r="BN4" s="644"/>
      <c r="BO4" s="644" t="s">
        <v>148</v>
      </c>
      <c r="BP4" s="644"/>
      <c r="BQ4" s="644"/>
      <c r="BR4" s="644"/>
      <c r="BS4" s="644" t="s">
        <v>152</v>
      </c>
      <c r="BT4" s="644"/>
      <c r="BU4" s="644"/>
      <c r="BV4" s="644"/>
      <c r="BW4" s="644"/>
      <c r="BX4" s="644"/>
      <c r="BY4" s="644"/>
      <c r="BZ4" s="644"/>
      <c r="CA4" s="644"/>
      <c r="CB4" s="644"/>
      <c r="CD4" s="641" t="s">
        <v>431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56" customFormat="1" ht="11.25" customHeight="1" x14ac:dyDescent="0.15">
      <c r="B5" s="645" t="s">
        <v>153</v>
      </c>
      <c r="C5" s="646"/>
      <c r="D5" s="646"/>
      <c r="E5" s="646"/>
      <c r="F5" s="646"/>
      <c r="G5" s="646"/>
      <c r="H5" s="646"/>
      <c r="I5" s="646"/>
      <c r="J5" s="646"/>
      <c r="K5" s="646"/>
      <c r="L5" s="646"/>
      <c r="M5" s="646"/>
      <c r="N5" s="646"/>
      <c r="O5" s="646"/>
      <c r="P5" s="646"/>
      <c r="Q5" s="647"/>
      <c r="R5" s="648">
        <v>1523099</v>
      </c>
      <c r="S5" s="649"/>
      <c r="T5" s="649"/>
      <c r="U5" s="649"/>
      <c r="V5" s="649"/>
      <c r="W5" s="649"/>
      <c r="X5" s="649"/>
      <c r="Y5" s="650"/>
      <c r="Z5" s="651">
        <v>15.5</v>
      </c>
      <c r="AA5" s="651"/>
      <c r="AB5" s="651"/>
      <c r="AC5" s="651"/>
      <c r="AD5" s="652">
        <v>1523099</v>
      </c>
      <c r="AE5" s="652"/>
      <c r="AF5" s="652"/>
      <c r="AG5" s="652"/>
      <c r="AH5" s="652"/>
      <c r="AI5" s="652"/>
      <c r="AJ5" s="652"/>
      <c r="AK5" s="652"/>
      <c r="AL5" s="653">
        <v>29</v>
      </c>
      <c r="AM5" s="654"/>
      <c r="AN5" s="654"/>
      <c r="AO5" s="655"/>
      <c r="AP5" s="645" t="s">
        <v>154</v>
      </c>
      <c r="AQ5" s="646"/>
      <c r="AR5" s="646"/>
      <c r="AS5" s="646"/>
      <c r="AT5" s="646"/>
      <c r="AU5" s="646"/>
      <c r="AV5" s="646"/>
      <c r="AW5" s="646"/>
      <c r="AX5" s="646"/>
      <c r="AY5" s="646"/>
      <c r="AZ5" s="646"/>
      <c r="BA5" s="646"/>
      <c r="BB5" s="646"/>
      <c r="BC5" s="646"/>
      <c r="BD5" s="646"/>
      <c r="BE5" s="646"/>
      <c r="BF5" s="647"/>
      <c r="BG5" s="659">
        <v>1493737</v>
      </c>
      <c r="BH5" s="660"/>
      <c r="BI5" s="660"/>
      <c r="BJ5" s="660"/>
      <c r="BK5" s="660"/>
      <c r="BL5" s="660"/>
      <c r="BM5" s="660"/>
      <c r="BN5" s="661"/>
      <c r="BO5" s="662">
        <v>98.1</v>
      </c>
      <c r="BP5" s="662"/>
      <c r="BQ5" s="662"/>
      <c r="BR5" s="662"/>
      <c r="BS5" s="663" t="s">
        <v>409</v>
      </c>
      <c r="BT5" s="663"/>
      <c r="BU5" s="663"/>
      <c r="BV5" s="663"/>
      <c r="BW5" s="663"/>
      <c r="BX5" s="663"/>
      <c r="BY5" s="663"/>
      <c r="BZ5" s="663"/>
      <c r="CA5" s="663"/>
      <c r="CB5" s="667"/>
      <c r="CD5" s="641" t="s">
        <v>150</v>
      </c>
      <c r="CE5" s="642"/>
      <c r="CF5" s="642"/>
      <c r="CG5" s="642"/>
      <c r="CH5" s="642"/>
      <c r="CI5" s="642"/>
      <c r="CJ5" s="642"/>
      <c r="CK5" s="642"/>
      <c r="CL5" s="642"/>
      <c r="CM5" s="642"/>
      <c r="CN5" s="642"/>
      <c r="CO5" s="642"/>
      <c r="CP5" s="642"/>
      <c r="CQ5" s="643"/>
      <c r="CR5" s="641" t="s">
        <v>155</v>
      </c>
      <c r="CS5" s="642"/>
      <c r="CT5" s="642"/>
      <c r="CU5" s="642"/>
      <c r="CV5" s="642"/>
      <c r="CW5" s="642"/>
      <c r="CX5" s="642"/>
      <c r="CY5" s="643"/>
      <c r="CZ5" s="641" t="s">
        <v>148</v>
      </c>
      <c r="DA5" s="642"/>
      <c r="DB5" s="642"/>
      <c r="DC5" s="643"/>
      <c r="DD5" s="641" t="s">
        <v>156</v>
      </c>
      <c r="DE5" s="642"/>
      <c r="DF5" s="642"/>
      <c r="DG5" s="642"/>
      <c r="DH5" s="642"/>
      <c r="DI5" s="642"/>
      <c r="DJ5" s="642"/>
      <c r="DK5" s="642"/>
      <c r="DL5" s="642"/>
      <c r="DM5" s="642"/>
      <c r="DN5" s="642"/>
      <c r="DO5" s="642"/>
      <c r="DP5" s="643"/>
      <c r="DQ5" s="641" t="s">
        <v>157</v>
      </c>
      <c r="DR5" s="642"/>
      <c r="DS5" s="642"/>
      <c r="DT5" s="642"/>
      <c r="DU5" s="642"/>
      <c r="DV5" s="642"/>
      <c r="DW5" s="642"/>
      <c r="DX5" s="642"/>
      <c r="DY5" s="642"/>
      <c r="DZ5" s="642"/>
      <c r="EA5" s="642"/>
      <c r="EB5" s="642"/>
      <c r="EC5" s="643"/>
    </row>
    <row r="6" spans="2:143" ht="11.25" customHeight="1" x14ac:dyDescent="0.15">
      <c r="B6" s="656" t="s">
        <v>432</v>
      </c>
      <c r="C6" s="657"/>
      <c r="D6" s="657"/>
      <c r="E6" s="657"/>
      <c r="F6" s="657"/>
      <c r="G6" s="657"/>
      <c r="H6" s="657"/>
      <c r="I6" s="657"/>
      <c r="J6" s="657"/>
      <c r="K6" s="657"/>
      <c r="L6" s="657"/>
      <c r="M6" s="657"/>
      <c r="N6" s="657"/>
      <c r="O6" s="657"/>
      <c r="P6" s="657"/>
      <c r="Q6" s="658"/>
      <c r="R6" s="659">
        <v>70186</v>
      </c>
      <c r="S6" s="660"/>
      <c r="T6" s="660"/>
      <c r="U6" s="660"/>
      <c r="V6" s="660"/>
      <c r="W6" s="660"/>
      <c r="X6" s="660"/>
      <c r="Y6" s="661"/>
      <c r="Z6" s="662">
        <v>0.7</v>
      </c>
      <c r="AA6" s="662"/>
      <c r="AB6" s="662"/>
      <c r="AC6" s="662"/>
      <c r="AD6" s="663">
        <v>70186</v>
      </c>
      <c r="AE6" s="663"/>
      <c r="AF6" s="663"/>
      <c r="AG6" s="663"/>
      <c r="AH6" s="663"/>
      <c r="AI6" s="663"/>
      <c r="AJ6" s="663"/>
      <c r="AK6" s="663"/>
      <c r="AL6" s="664">
        <v>1.3</v>
      </c>
      <c r="AM6" s="665"/>
      <c r="AN6" s="665"/>
      <c r="AO6" s="666"/>
      <c r="AP6" s="656" t="s">
        <v>433</v>
      </c>
      <c r="AQ6" s="657"/>
      <c r="AR6" s="657"/>
      <c r="AS6" s="657"/>
      <c r="AT6" s="657"/>
      <c r="AU6" s="657"/>
      <c r="AV6" s="657"/>
      <c r="AW6" s="657"/>
      <c r="AX6" s="657"/>
      <c r="AY6" s="657"/>
      <c r="AZ6" s="657"/>
      <c r="BA6" s="657"/>
      <c r="BB6" s="657"/>
      <c r="BC6" s="657"/>
      <c r="BD6" s="657"/>
      <c r="BE6" s="657"/>
      <c r="BF6" s="658"/>
      <c r="BG6" s="659">
        <v>1493737</v>
      </c>
      <c r="BH6" s="660"/>
      <c r="BI6" s="660"/>
      <c r="BJ6" s="660"/>
      <c r="BK6" s="660"/>
      <c r="BL6" s="660"/>
      <c r="BM6" s="660"/>
      <c r="BN6" s="661"/>
      <c r="BO6" s="662">
        <v>98.1</v>
      </c>
      <c r="BP6" s="662"/>
      <c r="BQ6" s="662"/>
      <c r="BR6" s="662"/>
      <c r="BS6" s="663" t="s">
        <v>409</v>
      </c>
      <c r="BT6" s="663"/>
      <c r="BU6" s="663"/>
      <c r="BV6" s="663"/>
      <c r="BW6" s="663"/>
      <c r="BX6" s="663"/>
      <c r="BY6" s="663"/>
      <c r="BZ6" s="663"/>
      <c r="CA6" s="663"/>
      <c r="CB6" s="667"/>
      <c r="CD6" s="670" t="s">
        <v>158</v>
      </c>
      <c r="CE6" s="671"/>
      <c r="CF6" s="671"/>
      <c r="CG6" s="671"/>
      <c r="CH6" s="671"/>
      <c r="CI6" s="671"/>
      <c r="CJ6" s="671"/>
      <c r="CK6" s="671"/>
      <c r="CL6" s="671"/>
      <c r="CM6" s="671"/>
      <c r="CN6" s="671"/>
      <c r="CO6" s="671"/>
      <c r="CP6" s="671"/>
      <c r="CQ6" s="672"/>
      <c r="CR6" s="659">
        <v>76646</v>
      </c>
      <c r="CS6" s="660"/>
      <c r="CT6" s="660"/>
      <c r="CU6" s="660"/>
      <c r="CV6" s="660"/>
      <c r="CW6" s="660"/>
      <c r="CX6" s="660"/>
      <c r="CY6" s="661"/>
      <c r="CZ6" s="653">
        <v>0.9</v>
      </c>
      <c r="DA6" s="654"/>
      <c r="DB6" s="654"/>
      <c r="DC6" s="673"/>
      <c r="DD6" s="668" t="s">
        <v>409</v>
      </c>
      <c r="DE6" s="660"/>
      <c r="DF6" s="660"/>
      <c r="DG6" s="660"/>
      <c r="DH6" s="660"/>
      <c r="DI6" s="660"/>
      <c r="DJ6" s="660"/>
      <c r="DK6" s="660"/>
      <c r="DL6" s="660"/>
      <c r="DM6" s="660"/>
      <c r="DN6" s="660"/>
      <c r="DO6" s="660"/>
      <c r="DP6" s="661"/>
      <c r="DQ6" s="668">
        <v>76646</v>
      </c>
      <c r="DR6" s="660"/>
      <c r="DS6" s="660"/>
      <c r="DT6" s="660"/>
      <c r="DU6" s="660"/>
      <c r="DV6" s="660"/>
      <c r="DW6" s="660"/>
      <c r="DX6" s="660"/>
      <c r="DY6" s="660"/>
      <c r="DZ6" s="660"/>
      <c r="EA6" s="660"/>
      <c r="EB6" s="660"/>
      <c r="EC6" s="669"/>
    </row>
    <row r="7" spans="2:143" ht="11.25" customHeight="1" x14ac:dyDescent="0.15">
      <c r="B7" s="656" t="s">
        <v>159</v>
      </c>
      <c r="C7" s="657"/>
      <c r="D7" s="657"/>
      <c r="E7" s="657"/>
      <c r="F7" s="657"/>
      <c r="G7" s="657"/>
      <c r="H7" s="657"/>
      <c r="I7" s="657"/>
      <c r="J7" s="657"/>
      <c r="K7" s="657"/>
      <c r="L7" s="657"/>
      <c r="M7" s="657"/>
      <c r="N7" s="657"/>
      <c r="O7" s="657"/>
      <c r="P7" s="657"/>
      <c r="Q7" s="658"/>
      <c r="R7" s="659">
        <v>4268</v>
      </c>
      <c r="S7" s="660"/>
      <c r="T7" s="660"/>
      <c r="U7" s="660"/>
      <c r="V7" s="660"/>
      <c r="W7" s="660"/>
      <c r="X7" s="660"/>
      <c r="Y7" s="661"/>
      <c r="Z7" s="662">
        <v>0</v>
      </c>
      <c r="AA7" s="662"/>
      <c r="AB7" s="662"/>
      <c r="AC7" s="662"/>
      <c r="AD7" s="663">
        <v>4268</v>
      </c>
      <c r="AE7" s="663"/>
      <c r="AF7" s="663"/>
      <c r="AG7" s="663"/>
      <c r="AH7" s="663"/>
      <c r="AI7" s="663"/>
      <c r="AJ7" s="663"/>
      <c r="AK7" s="663"/>
      <c r="AL7" s="664">
        <v>0.1</v>
      </c>
      <c r="AM7" s="665"/>
      <c r="AN7" s="665"/>
      <c r="AO7" s="666"/>
      <c r="AP7" s="656" t="s">
        <v>434</v>
      </c>
      <c r="AQ7" s="657"/>
      <c r="AR7" s="657"/>
      <c r="AS7" s="657"/>
      <c r="AT7" s="657"/>
      <c r="AU7" s="657"/>
      <c r="AV7" s="657"/>
      <c r="AW7" s="657"/>
      <c r="AX7" s="657"/>
      <c r="AY7" s="657"/>
      <c r="AZ7" s="657"/>
      <c r="BA7" s="657"/>
      <c r="BB7" s="657"/>
      <c r="BC7" s="657"/>
      <c r="BD7" s="657"/>
      <c r="BE7" s="657"/>
      <c r="BF7" s="658"/>
      <c r="BG7" s="659">
        <v>584782</v>
      </c>
      <c r="BH7" s="660"/>
      <c r="BI7" s="660"/>
      <c r="BJ7" s="660"/>
      <c r="BK7" s="660"/>
      <c r="BL7" s="660"/>
      <c r="BM7" s="660"/>
      <c r="BN7" s="661"/>
      <c r="BO7" s="662">
        <v>38.4</v>
      </c>
      <c r="BP7" s="662"/>
      <c r="BQ7" s="662"/>
      <c r="BR7" s="662"/>
      <c r="BS7" s="663" t="s">
        <v>409</v>
      </c>
      <c r="BT7" s="663"/>
      <c r="BU7" s="663"/>
      <c r="BV7" s="663"/>
      <c r="BW7" s="663"/>
      <c r="BX7" s="663"/>
      <c r="BY7" s="663"/>
      <c r="BZ7" s="663"/>
      <c r="CA7" s="663"/>
      <c r="CB7" s="667"/>
      <c r="CD7" s="674" t="s">
        <v>160</v>
      </c>
      <c r="CE7" s="675"/>
      <c r="CF7" s="675"/>
      <c r="CG7" s="675"/>
      <c r="CH7" s="675"/>
      <c r="CI7" s="675"/>
      <c r="CJ7" s="675"/>
      <c r="CK7" s="675"/>
      <c r="CL7" s="675"/>
      <c r="CM7" s="675"/>
      <c r="CN7" s="675"/>
      <c r="CO7" s="675"/>
      <c r="CP7" s="675"/>
      <c r="CQ7" s="676"/>
      <c r="CR7" s="659">
        <v>1054004</v>
      </c>
      <c r="CS7" s="660"/>
      <c r="CT7" s="660"/>
      <c r="CU7" s="660"/>
      <c r="CV7" s="660"/>
      <c r="CW7" s="660"/>
      <c r="CX7" s="660"/>
      <c r="CY7" s="661"/>
      <c r="CZ7" s="662">
        <v>11.7</v>
      </c>
      <c r="DA7" s="662"/>
      <c r="DB7" s="662"/>
      <c r="DC7" s="662"/>
      <c r="DD7" s="668">
        <v>167829</v>
      </c>
      <c r="DE7" s="660"/>
      <c r="DF7" s="660"/>
      <c r="DG7" s="660"/>
      <c r="DH7" s="660"/>
      <c r="DI7" s="660"/>
      <c r="DJ7" s="660"/>
      <c r="DK7" s="660"/>
      <c r="DL7" s="660"/>
      <c r="DM7" s="660"/>
      <c r="DN7" s="660"/>
      <c r="DO7" s="660"/>
      <c r="DP7" s="661"/>
      <c r="DQ7" s="668">
        <v>558490</v>
      </c>
      <c r="DR7" s="660"/>
      <c r="DS7" s="660"/>
      <c r="DT7" s="660"/>
      <c r="DU7" s="660"/>
      <c r="DV7" s="660"/>
      <c r="DW7" s="660"/>
      <c r="DX7" s="660"/>
      <c r="DY7" s="660"/>
      <c r="DZ7" s="660"/>
      <c r="EA7" s="660"/>
      <c r="EB7" s="660"/>
      <c r="EC7" s="669"/>
    </row>
    <row r="8" spans="2:143" ht="11.25" customHeight="1" x14ac:dyDescent="0.15">
      <c r="B8" s="656" t="s">
        <v>161</v>
      </c>
      <c r="C8" s="657"/>
      <c r="D8" s="657"/>
      <c r="E8" s="657"/>
      <c r="F8" s="657"/>
      <c r="G8" s="657"/>
      <c r="H8" s="657"/>
      <c r="I8" s="657"/>
      <c r="J8" s="657"/>
      <c r="K8" s="657"/>
      <c r="L8" s="657"/>
      <c r="M8" s="657"/>
      <c r="N8" s="657"/>
      <c r="O8" s="657"/>
      <c r="P8" s="657"/>
      <c r="Q8" s="658"/>
      <c r="R8" s="659">
        <v>9326</v>
      </c>
      <c r="S8" s="660"/>
      <c r="T8" s="660"/>
      <c r="U8" s="660"/>
      <c r="V8" s="660"/>
      <c r="W8" s="660"/>
      <c r="X8" s="660"/>
      <c r="Y8" s="661"/>
      <c r="Z8" s="662">
        <v>0.1</v>
      </c>
      <c r="AA8" s="662"/>
      <c r="AB8" s="662"/>
      <c r="AC8" s="662"/>
      <c r="AD8" s="663">
        <v>9326</v>
      </c>
      <c r="AE8" s="663"/>
      <c r="AF8" s="663"/>
      <c r="AG8" s="663"/>
      <c r="AH8" s="663"/>
      <c r="AI8" s="663"/>
      <c r="AJ8" s="663"/>
      <c r="AK8" s="663"/>
      <c r="AL8" s="664">
        <v>0.2</v>
      </c>
      <c r="AM8" s="665"/>
      <c r="AN8" s="665"/>
      <c r="AO8" s="666"/>
      <c r="AP8" s="656" t="s">
        <v>435</v>
      </c>
      <c r="AQ8" s="657"/>
      <c r="AR8" s="657"/>
      <c r="AS8" s="657"/>
      <c r="AT8" s="657"/>
      <c r="AU8" s="657"/>
      <c r="AV8" s="657"/>
      <c r="AW8" s="657"/>
      <c r="AX8" s="657"/>
      <c r="AY8" s="657"/>
      <c r="AZ8" s="657"/>
      <c r="BA8" s="657"/>
      <c r="BB8" s="657"/>
      <c r="BC8" s="657"/>
      <c r="BD8" s="657"/>
      <c r="BE8" s="657"/>
      <c r="BF8" s="658"/>
      <c r="BG8" s="659">
        <v>21189</v>
      </c>
      <c r="BH8" s="660"/>
      <c r="BI8" s="660"/>
      <c r="BJ8" s="660"/>
      <c r="BK8" s="660"/>
      <c r="BL8" s="660"/>
      <c r="BM8" s="660"/>
      <c r="BN8" s="661"/>
      <c r="BO8" s="662">
        <v>1.4</v>
      </c>
      <c r="BP8" s="662"/>
      <c r="BQ8" s="662"/>
      <c r="BR8" s="662"/>
      <c r="BS8" s="668" t="s">
        <v>409</v>
      </c>
      <c r="BT8" s="660"/>
      <c r="BU8" s="660"/>
      <c r="BV8" s="660"/>
      <c r="BW8" s="660"/>
      <c r="BX8" s="660"/>
      <c r="BY8" s="660"/>
      <c r="BZ8" s="660"/>
      <c r="CA8" s="660"/>
      <c r="CB8" s="669"/>
      <c r="CD8" s="674" t="s">
        <v>162</v>
      </c>
      <c r="CE8" s="675"/>
      <c r="CF8" s="675"/>
      <c r="CG8" s="675"/>
      <c r="CH8" s="675"/>
      <c r="CI8" s="675"/>
      <c r="CJ8" s="675"/>
      <c r="CK8" s="675"/>
      <c r="CL8" s="675"/>
      <c r="CM8" s="675"/>
      <c r="CN8" s="675"/>
      <c r="CO8" s="675"/>
      <c r="CP8" s="675"/>
      <c r="CQ8" s="676"/>
      <c r="CR8" s="659">
        <v>2038162</v>
      </c>
      <c r="CS8" s="660"/>
      <c r="CT8" s="660"/>
      <c r="CU8" s="660"/>
      <c r="CV8" s="660"/>
      <c r="CW8" s="660"/>
      <c r="CX8" s="660"/>
      <c r="CY8" s="661"/>
      <c r="CZ8" s="662">
        <v>22.7</v>
      </c>
      <c r="DA8" s="662"/>
      <c r="DB8" s="662"/>
      <c r="DC8" s="662"/>
      <c r="DD8" s="668">
        <v>35901</v>
      </c>
      <c r="DE8" s="660"/>
      <c r="DF8" s="660"/>
      <c r="DG8" s="660"/>
      <c r="DH8" s="660"/>
      <c r="DI8" s="660"/>
      <c r="DJ8" s="660"/>
      <c r="DK8" s="660"/>
      <c r="DL8" s="660"/>
      <c r="DM8" s="660"/>
      <c r="DN8" s="660"/>
      <c r="DO8" s="660"/>
      <c r="DP8" s="661"/>
      <c r="DQ8" s="668">
        <v>1178216</v>
      </c>
      <c r="DR8" s="660"/>
      <c r="DS8" s="660"/>
      <c r="DT8" s="660"/>
      <c r="DU8" s="660"/>
      <c r="DV8" s="660"/>
      <c r="DW8" s="660"/>
      <c r="DX8" s="660"/>
      <c r="DY8" s="660"/>
      <c r="DZ8" s="660"/>
      <c r="EA8" s="660"/>
      <c r="EB8" s="660"/>
      <c r="EC8" s="669"/>
    </row>
    <row r="9" spans="2:143" ht="11.25" customHeight="1" x14ac:dyDescent="0.15">
      <c r="B9" s="656" t="s">
        <v>163</v>
      </c>
      <c r="C9" s="657"/>
      <c r="D9" s="657"/>
      <c r="E9" s="657"/>
      <c r="F9" s="657"/>
      <c r="G9" s="657"/>
      <c r="H9" s="657"/>
      <c r="I9" s="657"/>
      <c r="J9" s="657"/>
      <c r="K9" s="657"/>
      <c r="L9" s="657"/>
      <c r="M9" s="657"/>
      <c r="N9" s="657"/>
      <c r="O9" s="657"/>
      <c r="P9" s="657"/>
      <c r="Q9" s="658"/>
      <c r="R9" s="659">
        <v>8849</v>
      </c>
      <c r="S9" s="660"/>
      <c r="T9" s="660"/>
      <c r="U9" s="660"/>
      <c r="V9" s="660"/>
      <c r="W9" s="660"/>
      <c r="X9" s="660"/>
      <c r="Y9" s="661"/>
      <c r="Z9" s="662">
        <v>0.1</v>
      </c>
      <c r="AA9" s="662"/>
      <c r="AB9" s="662"/>
      <c r="AC9" s="662"/>
      <c r="AD9" s="663">
        <v>8849</v>
      </c>
      <c r="AE9" s="663"/>
      <c r="AF9" s="663"/>
      <c r="AG9" s="663"/>
      <c r="AH9" s="663"/>
      <c r="AI9" s="663"/>
      <c r="AJ9" s="663"/>
      <c r="AK9" s="663"/>
      <c r="AL9" s="664">
        <v>0.2</v>
      </c>
      <c r="AM9" s="665"/>
      <c r="AN9" s="665"/>
      <c r="AO9" s="666"/>
      <c r="AP9" s="656" t="s">
        <v>436</v>
      </c>
      <c r="AQ9" s="657"/>
      <c r="AR9" s="657"/>
      <c r="AS9" s="657"/>
      <c r="AT9" s="657"/>
      <c r="AU9" s="657"/>
      <c r="AV9" s="657"/>
      <c r="AW9" s="657"/>
      <c r="AX9" s="657"/>
      <c r="AY9" s="657"/>
      <c r="AZ9" s="657"/>
      <c r="BA9" s="657"/>
      <c r="BB9" s="657"/>
      <c r="BC9" s="657"/>
      <c r="BD9" s="657"/>
      <c r="BE9" s="657"/>
      <c r="BF9" s="658"/>
      <c r="BG9" s="659">
        <v>511649</v>
      </c>
      <c r="BH9" s="660"/>
      <c r="BI9" s="660"/>
      <c r="BJ9" s="660"/>
      <c r="BK9" s="660"/>
      <c r="BL9" s="660"/>
      <c r="BM9" s="660"/>
      <c r="BN9" s="661"/>
      <c r="BO9" s="662">
        <v>33.6</v>
      </c>
      <c r="BP9" s="662"/>
      <c r="BQ9" s="662"/>
      <c r="BR9" s="662"/>
      <c r="BS9" s="668" t="s">
        <v>409</v>
      </c>
      <c r="BT9" s="660"/>
      <c r="BU9" s="660"/>
      <c r="BV9" s="660"/>
      <c r="BW9" s="660"/>
      <c r="BX9" s="660"/>
      <c r="BY9" s="660"/>
      <c r="BZ9" s="660"/>
      <c r="CA9" s="660"/>
      <c r="CB9" s="669"/>
      <c r="CD9" s="674" t="s">
        <v>164</v>
      </c>
      <c r="CE9" s="675"/>
      <c r="CF9" s="675"/>
      <c r="CG9" s="675"/>
      <c r="CH9" s="675"/>
      <c r="CI9" s="675"/>
      <c r="CJ9" s="675"/>
      <c r="CK9" s="675"/>
      <c r="CL9" s="675"/>
      <c r="CM9" s="675"/>
      <c r="CN9" s="675"/>
      <c r="CO9" s="675"/>
      <c r="CP9" s="675"/>
      <c r="CQ9" s="676"/>
      <c r="CR9" s="659">
        <v>517634</v>
      </c>
      <c r="CS9" s="660"/>
      <c r="CT9" s="660"/>
      <c r="CU9" s="660"/>
      <c r="CV9" s="660"/>
      <c r="CW9" s="660"/>
      <c r="CX9" s="660"/>
      <c r="CY9" s="661"/>
      <c r="CZ9" s="662">
        <v>5.8</v>
      </c>
      <c r="DA9" s="662"/>
      <c r="DB9" s="662"/>
      <c r="DC9" s="662"/>
      <c r="DD9" s="668">
        <v>27071</v>
      </c>
      <c r="DE9" s="660"/>
      <c r="DF9" s="660"/>
      <c r="DG9" s="660"/>
      <c r="DH9" s="660"/>
      <c r="DI9" s="660"/>
      <c r="DJ9" s="660"/>
      <c r="DK9" s="660"/>
      <c r="DL9" s="660"/>
      <c r="DM9" s="660"/>
      <c r="DN9" s="660"/>
      <c r="DO9" s="660"/>
      <c r="DP9" s="661"/>
      <c r="DQ9" s="668">
        <v>455251</v>
      </c>
      <c r="DR9" s="660"/>
      <c r="DS9" s="660"/>
      <c r="DT9" s="660"/>
      <c r="DU9" s="660"/>
      <c r="DV9" s="660"/>
      <c r="DW9" s="660"/>
      <c r="DX9" s="660"/>
      <c r="DY9" s="660"/>
      <c r="DZ9" s="660"/>
      <c r="EA9" s="660"/>
      <c r="EB9" s="660"/>
      <c r="EC9" s="669"/>
    </row>
    <row r="10" spans="2:143" ht="11.25" customHeight="1" x14ac:dyDescent="0.15">
      <c r="B10" s="656" t="s">
        <v>437</v>
      </c>
      <c r="C10" s="657"/>
      <c r="D10" s="657"/>
      <c r="E10" s="657"/>
      <c r="F10" s="657"/>
      <c r="G10" s="657"/>
      <c r="H10" s="657"/>
      <c r="I10" s="657"/>
      <c r="J10" s="657"/>
      <c r="K10" s="657"/>
      <c r="L10" s="657"/>
      <c r="M10" s="657"/>
      <c r="N10" s="657"/>
      <c r="O10" s="657"/>
      <c r="P10" s="657"/>
      <c r="Q10" s="658"/>
      <c r="R10" s="659" t="s">
        <v>409</v>
      </c>
      <c r="S10" s="660"/>
      <c r="T10" s="660"/>
      <c r="U10" s="660"/>
      <c r="V10" s="660"/>
      <c r="W10" s="660"/>
      <c r="X10" s="660"/>
      <c r="Y10" s="661"/>
      <c r="Z10" s="662" t="s">
        <v>409</v>
      </c>
      <c r="AA10" s="662"/>
      <c r="AB10" s="662"/>
      <c r="AC10" s="662"/>
      <c r="AD10" s="663" t="s">
        <v>409</v>
      </c>
      <c r="AE10" s="663"/>
      <c r="AF10" s="663"/>
      <c r="AG10" s="663"/>
      <c r="AH10" s="663"/>
      <c r="AI10" s="663"/>
      <c r="AJ10" s="663"/>
      <c r="AK10" s="663"/>
      <c r="AL10" s="664" t="s">
        <v>409</v>
      </c>
      <c r="AM10" s="665"/>
      <c r="AN10" s="665"/>
      <c r="AO10" s="666"/>
      <c r="AP10" s="656" t="s">
        <v>438</v>
      </c>
      <c r="AQ10" s="657"/>
      <c r="AR10" s="657"/>
      <c r="AS10" s="657"/>
      <c r="AT10" s="657"/>
      <c r="AU10" s="657"/>
      <c r="AV10" s="657"/>
      <c r="AW10" s="657"/>
      <c r="AX10" s="657"/>
      <c r="AY10" s="657"/>
      <c r="AZ10" s="657"/>
      <c r="BA10" s="657"/>
      <c r="BB10" s="657"/>
      <c r="BC10" s="657"/>
      <c r="BD10" s="657"/>
      <c r="BE10" s="657"/>
      <c r="BF10" s="658"/>
      <c r="BG10" s="659">
        <v>30957</v>
      </c>
      <c r="BH10" s="660"/>
      <c r="BI10" s="660"/>
      <c r="BJ10" s="660"/>
      <c r="BK10" s="660"/>
      <c r="BL10" s="660"/>
      <c r="BM10" s="660"/>
      <c r="BN10" s="661"/>
      <c r="BO10" s="662">
        <v>2</v>
      </c>
      <c r="BP10" s="662"/>
      <c r="BQ10" s="662"/>
      <c r="BR10" s="662"/>
      <c r="BS10" s="668" t="s">
        <v>409</v>
      </c>
      <c r="BT10" s="660"/>
      <c r="BU10" s="660"/>
      <c r="BV10" s="660"/>
      <c r="BW10" s="660"/>
      <c r="BX10" s="660"/>
      <c r="BY10" s="660"/>
      <c r="BZ10" s="660"/>
      <c r="CA10" s="660"/>
      <c r="CB10" s="669"/>
      <c r="CD10" s="674" t="s">
        <v>165</v>
      </c>
      <c r="CE10" s="675"/>
      <c r="CF10" s="675"/>
      <c r="CG10" s="675"/>
      <c r="CH10" s="675"/>
      <c r="CI10" s="675"/>
      <c r="CJ10" s="675"/>
      <c r="CK10" s="675"/>
      <c r="CL10" s="675"/>
      <c r="CM10" s="675"/>
      <c r="CN10" s="675"/>
      <c r="CO10" s="675"/>
      <c r="CP10" s="675"/>
      <c r="CQ10" s="676"/>
      <c r="CR10" s="659" t="s">
        <v>409</v>
      </c>
      <c r="CS10" s="660"/>
      <c r="CT10" s="660"/>
      <c r="CU10" s="660"/>
      <c r="CV10" s="660"/>
      <c r="CW10" s="660"/>
      <c r="CX10" s="660"/>
      <c r="CY10" s="661"/>
      <c r="CZ10" s="662" t="s">
        <v>409</v>
      </c>
      <c r="DA10" s="662"/>
      <c r="DB10" s="662"/>
      <c r="DC10" s="662"/>
      <c r="DD10" s="668" t="s">
        <v>409</v>
      </c>
      <c r="DE10" s="660"/>
      <c r="DF10" s="660"/>
      <c r="DG10" s="660"/>
      <c r="DH10" s="660"/>
      <c r="DI10" s="660"/>
      <c r="DJ10" s="660"/>
      <c r="DK10" s="660"/>
      <c r="DL10" s="660"/>
      <c r="DM10" s="660"/>
      <c r="DN10" s="660"/>
      <c r="DO10" s="660"/>
      <c r="DP10" s="661"/>
      <c r="DQ10" s="668" t="s">
        <v>409</v>
      </c>
      <c r="DR10" s="660"/>
      <c r="DS10" s="660"/>
      <c r="DT10" s="660"/>
      <c r="DU10" s="660"/>
      <c r="DV10" s="660"/>
      <c r="DW10" s="660"/>
      <c r="DX10" s="660"/>
      <c r="DY10" s="660"/>
      <c r="DZ10" s="660"/>
      <c r="EA10" s="660"/>
      <c r="EB10" s="660"/>
      <c r="EC10" s="669"/>
    </row>
    <row r="11" spans="2:143" ht="11.25" customHeight="1" x14ac:dyDescent="0.15">
      <c r="B11" s="656" t="s">
        <v>439</v>
      </c>
      <c r="C11" s="657"/>
      <c r="D11" s="657"/>
      <c r="E11" s="657"/>
      <c r="F11" s="657"/>
      <c r="G11" s="657"/>
      <c r="H11" s="657"/>
      <c r="I11" s="657"/>
      <c r="J11" s="657"/>
      <c r="K11" s="657"/>
      <c r="L11" s="657"/>
      <c r="M11" s="657"/>
      <c r="N11" s="657"/>
      <c r="O11" s="657"/>
      <c r="P11" s="657"/>
      <c r="Q11" s="658"/>
      <c r="R11" s="659" t="s">
        <v>409</v>
      </c>
      <c r="S11" s="660"/>
      <c r="T11" s="660"/>
      <c r="U11" s="660"/>
      <c r="V11" s="660"/>
      <c r="W11" s="660"/>
      <c r="X11" s="660"/>
      <c r="Y11" s="661"/>
      <c r="Z11" s="662" t="s">
        <v>409</v>
      </c>
      <c r="AA11" s="662"/>
      <c r="AB11" s="662"/>
      <c r="AC11" s="662"/>
      <c r="AD11" s="663" t="s">
        <v>409</v>
      </c>
      <c r="AE11" s="663"/>
      <c r="AF11" s="663"/>
      <c r="AG11" s="663"/>
      <c r="AH11" s="663"/>
      <c r="AI11" s="663"/>
      <c r="AJ11" s="663"/>
      <c r="AK11" s="663"/>
      <c r="AL11" s="664" t="s">
        <v>409</v>
      </c>
      <c r="AM11" s="665"/>
      <c r="AN11" s="665"/>
      <c r="AO11" s="666"/>
      <c r="AP11" s="656" t="s">
        <v>440</v>
      </c>
      <c r="AQ11" s="657"/>
      <c r="AR11" s="657"/>
      <c r="AS11" s="657"/>
      <c r="AT11" s="657"/>
      <c r="AU11" s="657"/>
      <c r="AV11" s="657"/>
      <c r="AW11" s="657"/>
      <c r="AX11" s="657"/>
      <c r="AY11" s="657"/>
      <c r="AZ11" s="657"/>
      <c r="BA11" s="657"/>
      <c r="BB11" s="657"/>
      <c r="BC11" s="657"/>
      <c r="BD11" s="657"/>
      <c r="BE11" s="657"/>
      <c r="BF11" s="658"/>
      <c r="BG11" s="659">
        <v>20987</v>
      </c>
      <c r="BH11" s="660"/>
      <c r="BI11" s="660"/>
      <c r="BJ11" s="660"/>
      <c r="BK11" s="660"/>
      <c r="BL11" s="660"/>
      <c r="BM11" s="660"/>
      <c r="BN11" s="661"/>
      <c r="BO11" s="662">
        <v>1.4</v>
      </c>
      <c r="BP11" s="662"/>
      <c r="BQ11" s="662"/>
      <c r="BR11" s="662"/>
      <c r="BS11" s="668" t="s">
        <v>409</v>
      </c>
      <c r="BT11" s="660"/>
      <c r="BU11" s="660"/>
      <c r="BV11" s="660"/>
      <c r="BW11" s="660"/>
      <c r="BX11" s="660"/>
      <c r="BY11" s="660"/>
      <c r="BZ11" s="660"/>
      <c r="CA11" s="660"/>
      <c r="CB11" s="669"/>
      <c r="CD11" s="674" t="s">
        <v>166</v>
      </c>
      <c r="CE11" s="675"/>
      <c r="CF11" s="675"/>
      <c r="CG11" s="675"/>
      <c r="CH11" s="675"/>
      <c r="CI11" s="675"/>
      <c r="CJ11" s="675"/>
      <c r="CK11" s="675"/>
      <c r="CL11" s="675"/>
      <c r="CM11" s="675"/>
      <c r="CN11" s="675"/>
      <c r="CO11" s="675"/>
      <c r="CP11" s="675"/>
      <c r="CQ11" s="676"/>
      <c r="CR11" s="659">
        <v>928416</v>
      </c>
      <c r="CS11" s="660"/>
      <c r="CT11" s="660"/>
      <c r="CU11" s="660"/>
      <c r="CV11" s="660"/>
      <c r="CW11" s="660"/>
      <c r="CX11" s="660"/>
      <c r="CY11" s="661"/>
      <c r="CZ11" s="662">
        <v>10.3</v>
      </c>
      <c r="DA11" s="662"/>
      <c r="DB11" s="662"/>
      <c r="DC11" s="662"/>
      <c r="DD11" s="668">
        <v>211353</v>
      </c>
      <c r="DE11" s="660"/>
      <c r="DF11" s="660"/>
      <c r="DG11" s="660"/>
      <c r="DH11" s="660"/>
      <c r="DI11" s="660"/>
      <c r="DJ11" s="660"/>
      <c r="DK11" s="660"/>
      <c r="DL11" s="660"/>
      <c r="DM11" s="660"/>
      <c r="DN11" s="660"/>
      <c r="DO11" s="660"/>
      <c r="DP11" s="661"/>
      <c r="DQ11" s="668">
        <v>637782</v>
      </c>
      <c r="DR11" s="660"/>
      <c r="DS11" s="660"/>
      <c r="DT11" s="660"/>
      <c r="DU11" s="660"/>
      <c r="DV11" s="660"/>
      <c r="DW11" s="660"/>
      <c r="DX11" s="660"/>
      <c r="DY11" s="660"/>
      <c r="DZ11" s="660"/>
      <c r="EA11" s="660"/>
      <c r="EB11" s="660"/>
      <c r="EC11" s="669"/>
    </row>
    <row r="12" spans="2:143" ht="11.25" customHeight="1" x14ac:dyDescent="0.15">
      <c r="B12" s="656" t="s">
        <v>167</v>
      </c>
      <c r="C12" s="657"/>
      <c r="D12" s="657"/>
      <c r="E12" s="657"/>
      <c r="F12" s="657"/>
      <c r="G12" s="657"/>
      <c r="H12" s="657"/>
      <c r="I12" s="657"/>
      <c r="J12" s="657"/>
      <c r="K12" s="657"/>
      <c r="L12" s="657"/>
      <c r="M12" s="657"/>
      <c r="N12" s="657"/>
      <c r="O12" s="657"/>
      <c r="P12" s="657"/>
      <c r="Q12" s="658"/>
      <c r="R12" s="659">
        <v>214455</v>
      </c>
      <c r="S12" s="660"/>
      <c r="T12" s="660"/>
      <c r="U12" s="660"/>
      <c r="V12" s="660"/>
      <c r="W12" s="660"/>
      <c r="X12" s="660"/>
      <c r="Y12" s="661"/>
      <c r="Z12" s="662">
        <v>2.2000000000000002</v>
      </c>
      <c r="AA12" s="662"/>
      <c r="AB12" s="662"/>
      <c r="AC12" s="662"/>
      <c r="AD12" s="663">
        <v>214455</v>
      </c>
      <c r="AE12" s="663"/>
      <c r="AF12" s="663"/>
      <c r="AG12" s="663"/>
      <c r="AH12" s="663"/>
      <c r="AI12" s="663"/>
      <c r="AJ12" s="663"/>
      <c r="AK12" s="663"/>
      <c r="AL12" s="664">
        <v>4.0999999999999996</v>
      </c>
      <c r="AM12" s="665"/>
      <c r="AN12" s="665"/>
      <c r="AO12" s="666"/>
      <c r="AP12" s="656" t="s">
        <v>441</v>
      </c>
      <c r="AQ12" s="657"/>
      <c r="AR12" s="657"/>
      <c r="AS12" s="657"/>
      <c r="AT12" s="657"/>
      <c r="AU12" s="657"/>
      <c r="AV12" s="657"/>
      <c r="AW12" s="657"/>
      <c r="AX12" s="657"/>
      <c r="AY12" s="657"/>
      <c r="AZ12" s="657"/>
      <c r="BA12" s="657"/>
      <c r="BB12" s="657"/>
      <c r="BC12" s="657"/>
      <c r="BD12" s="657"/>
      <c r="BE12" s="657"/>
      <c r="BF12" s="658"/>
      <c r="BG12" s="659">
        <v>773581</v>
      </c>
      <c r="BH12" s="660"/>
      <c r="BI12" s="660"/>
      <c r="BJ12" s="660"/>
      <c r="BK12" s="660"/>
      <c r="BL12" s="660"/>
      <c r="BM12" s="660"/>
      <c r="BN12" s="661"/>
      <c r="BO12" s="662">
        <v>50.8</v>
      </c>
      <c r="BP12" s="662"/>
      <c r="BQ12" s="662"/>
      <c r="BR12" s="662"/>
      <c r="BS12" s="668" t="s">
        <v>409</v>
      </c>
      <c r="BT12" s="660"/>
      <c r="BU12" s="660"/>
      <c r="BV12" s="660"/>
      <c r="BW12" s="660"/>
      <c r="BX12" s="660"/>
      <c r="BY12" s="660"/>
      <c r="BZ12" s="660"/>
      <c r="CA12" s="660"/>
      <c r="CB12" s="669"/>
      <c r="CD12" s="674" t="s">
        <v>168</v>
      </c>
      <c r="CE12" s="675"/>
      <c r="CF12" s="675"/>
      <c r="CG12" s="675"/>
      <c r="CH12" s="675"/>
      <c r="CI12" s="675"/>
      <c r="CJ12" s="675"/>
      <c r="CK12" s="675"/>
      <c r="CL12" s="675"/>
      <c r="CM12" s="675"/>
      <c r="CN12" s="675"/>
      <c r="CO12" s="675"/>
      <c r="CP12" s="675"/>
      <c r="CQ12" s="676"/>
      <c r="CR12" s="659">
        <v>108348</v>
      </c>
      <c r="CS12" s="660"/>
      <c r="CT12" s="660"/>
      <c r="CU12" s="660"/>
      <c r="CV12" s="660"/>
      <c r="CW12" s="660"/>
      <c r="CX12" s="660"/>
      <c r="CY12" s="661"/>
      <c r="CZ12" s="662">
        <v>1.2</v>
      </c>
      <c r="DA12" s="662"/>
      <c r="DB12" s="662"/>
      <c r="DC12" s="662"/>
      <c r="DD12" s="668">
        <v>51070</v>
      </c>
      <c r="DE12" s="660"/>
      <c r="DF12" s="660"/>
      <c r="DG12" s="660"/>
      <c r="DH12" s="660"/>
      <c r="DI12" s="660"/>
      <c r="DJ12" s="660"/>
      <c r="DK12" s="660"/>
      <c r="DL12" s="660"/>
      <c r="DM12" s="660"/>
      <c r="DN12" s="660"/>
      <c r="DO12" s="660"/>
      <c r="DP12" s="661"/>
      <c r="DQ12" s="668">
        <v>106977</v>
      </c>
      <c r="DR12" s="660"/>
      <c r="DS12" s="660"/>
      <c r="DT12" s="660"/>
      <c r="DU12" s="660"/>
      <c r="DV12" s="660"/>
      <c r="DW12" s="660"/>
      <c r="DX12" s="660"/>
      <c r="DY12" s="660"/>
      <c r="DZ12" s="660"/>
      <c r="EA12" s="660"/>
      <c r="EB12" s="660"/>
      <c r="EC12" s="669"/>
    </row>
    <row r="13" spans="2:143" ht="11.25" customHeight="1" x14ac:dyDescent="0.15">
      <c r="B13" s="656" t="s">
        <v>169</v>
      </c>
      <c r="C13" s="657"/>
      <c r="D13" s="657"/>
      <c r="E13" s="657"/>
      <c r="F13" s="657"/>
      <c r="G13" s="657"/>
      <c r="H13" s="657"/>
      <c r="I13" s="657"/>
      <c r="J13" s="657"/>
      <c r="K13" s="657"/>
      <c r="L13" s="657"/>
      <c r="M13" s="657"/>
      <c r="N13" s="657"/>
      <c r="O13" s="657"/>
      <c r="P13" s="657"/>
      <c r="Q13" s="658"/>
      <c r="R13" s="659" t="s">
        <v>409</v>
      </c>
      <c r="S13" s="660"/>
      <c r="T13" s="660"/>
      <c r="U13" s="660"/>
      <c r="V13" s="660"/>
      <c r="W13" s="660"/>
      <c r="X13" s="660"/>
      <c r="Y13" s="661"/>
      <c r="Z13" s="662" t="s">
        <v>409</v>
      </c>
      <c r="AA13" s="662"/>
      <c r="AB13" s="662"/>
      <c r="AC13" s="662"/>
      <c r="AD13" s="663" t="s">
        <v>409</v>
      </c>
      <c r="AE13" s="663"/>
      <c r="AF13" s="663"/>
      <c r="AG13" s="663"/>
      <c r="AH13" s="663"/>
      <c r="AI13" s="663"/>
      <c r="AJ13" s="663"/>
      <c r="AK13" s="663"/>
      <c r="AL13" s="664" t="s">
        <v>409</v>
      </c>
      <c r="AM13" s="665"/>
      <c r="AN13" s="665"/>
      <c r="AO13" s="666"/>
      <c r="AP13" s="656" t="s">
        <v>442</v>
      </c>
      <c r="AQ13" s="657"/>
      <c r="AR13" s="657"/>
      <c r="AS13" s="657"/>
      <c r="AT13" s="657"/>
      <c r="AU13" s="657"/>
      <c r="AV13" s="657"/>
      <c r="AW13" s="657"/>
      <c r="AX13" s="657"/>
      <c r="AY13" s="657"/>
      <c r="AZ13" s="657"/>
      <c r="BA13" s="657"/>
      <c r="BB13" s="657"/>
      <c r="BC13" s="657"/>
      <c r="BD13" s="657"/>
      <c r="BE13" s="657"/>
      <c r="BF13" s="658"/>
      <c r="BG13" s="659">
        <v>773331</v>
      </c>
      <c r="BH13" s="660"/>
      <c r="BI13" s="660"/>
      <c r="BJ13" s="660"/>
      <c r="BK13" s="660"/>
      <c r="BL13" s="660"/>
      <c r="BM13" s="660"/>
      <c r="BN13" s="661"/>
      <c r="BO13" s="662">
        <v>50.8</v>
      </c>
      <c r="BP13" s="662"/>
      <c r="BQ13" s="662"/>
      <c r="BR13" s="662"/>
      <c r="BS13" s="668" t="s">
        <v>409</v>
      </c>
      <c r="BT13" s="660"/>
      <c r="BU13" s="660"/>
      <c r="BV13" s="660"/>
      <c r="BW13" s="660"/>
      <c r="BX13" s="660"/>
      <c r="BY13" s="660"/>
      <c r="BZ13" s="660"/>
      <c r="CA13" s="660"/>
      <c r="CB13" s="669"/>
      <c r="CD13" s="674" t="s">
        <v>170</v>
      </c>
      <c r="CE13" s="675"/>
      <c r="CF13" s="675"/>
      <c r="CG13" s="675"/>
      <c r="CH13" s="675"/>
      <c r="CI13" s="675"/>
      <c r="CJ13" s="675"/>
      <c r="CK13" s="675"/>
      <c r="CL13" s="675"/>
      <c r="CM13" s="675"/>
      <c r="CN13" s="675"/>
      <c r="CO13" s="675"/>
      <c r="CP13" s="675"/>
      <c r="CQ13" s="676"/>
      <c r="CR13" s="659">
        <v>1142944</v>
      </c>
      <c r="CS13" s="660"/>
      <c r="CT13" s="660"/>
      <c r="CU13" s="660"/>
      <c r="CV13" s="660"/>
      <c r="CW13" s="660"/>
      <c r="CX13" s="660"/>
      <c r="CY13" s="661"/>
      <c r="CZ13" s="662">
        <v>12.7</v>
      </c>
      <c r="DA13" s="662"/>
      <c r="DB13" s="662"/>
      <c r="DC13" s="662"/>
      <c r="DD13" s="668">
        <v>759457</v>
      </c>
      <c r="DE13" s="660"/>
      <c r="DF13" s="660"/>
      <c r="DG13" s="660"/>
      <c r="DH13" s="660"/>
      <c r="DI13" s="660"/>
      <c r="DJ13" s="660"/>
      <c r="DK13" s="660"/>
      <c r="DL13" s="660"/>
      <c r="DM13" s="660"/>
      <c r="DN13" s="660"/>
      <c r="DO13" s="660"/>
      <c r="DP13" s="661"/>
      <c r="DQ13" s="668">
        <v>569082</v>
      </c>
      <c r="DR13" s="660"/>
      <c r="DS13" s="660"/>
      <c r="DT13" s="660"/>
      <c r="DU13" s="660"/>
      <c r="DV13" s="660"/>
      <c r="DW13" s="660"/>
      <c r="DX13" s="660"/>
      <c r="DY13" s="660"/>
      <c r="DZ13" s="660"/>
      <c r="EA13" s="660"/>
      <c r="EB13" s="660"/>
      <c r="EC13" s="669"/>
    </row>
    <row r="14" spans="2:143" ht="11.25" customHeight="1" x14ac:dyDescent="0.15">
      <c r="B14" s="656" t="s">
        <v>171</v>
      </c>
      <c r="C14" s="657"/>
      <c r="D14" s="657"/>
      <c r="E14" s="657"/>
      <c r="F14" s="657"/>
      <c r="G14" s="657"/>
      <c r="H14" s="657"/>
      <c r="I14" s="657"/>
      <c r="J14" s="657"/>
      <c r="K14" s="657"/>
      <c r="L14" s="657"/>
      <c r="M14" s="657"/>
      <c r="N14" s="657"/>
      <c r="O14" s="657"/>
      <c r="P14" s="657"/>
      <c r="Q14" s="658"/>
      <c r="R14" s="659" t="s">
        <v>409</v>
      </c>
      <c r="S14" s="660"/>
      <c r="T14" s="660"/>
      <c r="U14" s="660"/>
      <c r="V14" s="660"/>
      <c r="W14" s="660"/>
      <c r="X14" s="660"/>
      <c r="Y14" s="661"/>
      <c r="Z14" s="662" t="s">
        <v>409</v>
      </c>
      <c r="AA14" s="662"/>
      <c r="AB14" s="662"/>
      <c r="AC14" s="662"/>
      <c r="AD14" s="663" t="s">
        <v>409</v>
      </c>
      <c r="AE14" s="663"/>
      <c r="AF14" s="663"/>
      <c r="AG14" s="663"/>
      <c r="AH14" s="663"/>
      <c r="AI14" s="663"/>
      <c r="AJ14" s="663"/>
      <c r="AK14" s="663"/>
      <c r="AL14" s="664" t="s">
        <v>409</v>
      </c>
      <c r="AM14" s="665"/>
      <c r="AN14" s="665"/>
      <c r="AO14" s="666"/>
      <c r="AP14" s="656" t="s">
        <v>443</v>
      </c>
      <c r="AQ14" s="657"/>
      <c r="AR14" s="657"/>
      <c r="AS14" s="657"/>
      <c r="AT14" s="657"/>
      <c r="AU14" s="657"/>
      <c r="AV14" s="657"/>
      <c r="AW14" s="657"/>
      <c r="AX14" s="657"/>
      <c r="AY14" s="657"/>
      <c r="AZ14" s="657"/>
      <c r="BA14" s="657"/>
      <c r="BB14" s="657"/>
      <c r="BC14" s="657"/>
      <c r="BD14" s="657"/>
      <c r="BE14" s="657"/>
      <c r="BF14" s="658"/>
      <c r="BG14" s="659">
        <v>59271</v>
      </c>
      <c r="BH14" s="660"/>
      <c r="BI14" s="660"/>
      <c r="BJ14" s="660"/>
      <c r="BK14" s="660"/>
      <c r="BL14" s="660"/>
      <c r="BM14" s="660"/>
      <c r="BN14" s="661"/>
      <c r="BO14" s="662">
        <v>3.9</v>
      </c>
      <c r="BP14" s="662"/>
      <c r="BQ14" s="662"/>
      <c r="BR14" s="662"/>
      <c r="BS14" s="668" t="s">
        <v>409</v>
      </c>
      <c r="BT14" s="660"/>
      <c r="BU14" s="660"/>
      <c r="BV14" s="660"/>
      <c r="BW14" s="660"/>
      <c r="BX14" s="660"/>
      <c r="BY14" s="660"/>
      <c r="BZ14" s="660"/>
      <c r="CA14" s="660"/>
      <c r="CB14" s="669"/>
      <c r="CD14" s="674" t="s">
        <v>172</v>
      </c>
      <c r="CE14" s="675"/>
      <c r="CF14" s="675"/>
      <c r="CG14" s="675"/>
      <c r="CH14" s="675"/>
      <c r="CI14" s="675"/>
      <c r="CJ14" s="675"/>
      <c r="CK14" s="675"/>
      <c r="CL14" s="675"/>
      <c r="CM14" s="675"/>
      <c r="CN14" s="675"/>
      <c r="CO14" s="675"/>
      <c r="CP14" s="675"/>
      <c r="CQ14" s="676"/>
      <c r="CR14" s="659">
        <v>636999</v>
      </c>
      <c r="CS14" s="660"/>
      <c r="CT14" s="660"/>
      <c r="CU14" s="660"/>
      <c r="CV14" s="660"/>
      <c r="CW14" s="660"/>
      <c r="CX14" s="660"/>
      <c r="CY14" s="661"/>
      <c r="CZ14" s="662">
        <v>7.1</v>
      </c>
      <c r="DA14" s="662"/>
      <c r="DB14" s="662"/>
      <c r="DC14" s="662"/>
      <c r="DD14" s="668">
        <v>341908</v>
      </c>
      <c r="DE14" s="660"/>
      <c r="DF14" s="660"/>
      <c r="DG14" s="660"/>
      <c r="DH14" s="660"/>
      <c r="DI14" s="660"/>
      <c r="DJ14" s="660"/>
      <c r="DK14" s="660"/>
      <c r="DL14" s="660"/>
      <c r="DM14" s="660"/>
      <c r="DN14" s="660"/>
      <c r="DO14" s="660"/>
      <c r="DP14" s="661"/>
      <c r="DQ14" s="668">
        <v>311473</v>
      </c>
      <c r="DR14" s="660"/>
      <c r="DS14" s="660"/>
      <c r="DT14" s="660"/>
      <c r="DU14" s="660"/>
      <c r="DV14" s="660"/>
      <c r="DW14" s="660"/>
      <c r="DX14" s="660"/>
      <c r="DY14" s="660"/>
      <c r="DZ14" s="660"/>
      <c r="EA14" s="660"/>
      <c r="EB14" s="660"/>
      <c r="EC14" s="669"/>
    </row>
    <row r="15" spans="2:143" ht="11.25" customHeight="1" x14ac:dyDescent="0.15">
      <c r="B15" s="656" t="s">
        <v>173</v>
      </c>
      <c r="C15" s="657"/>
      <c r="D15" s="657"/>
      <c r="E15" s="657"/>
      <c r="F15" s="657"/>
      <c r="G15" s="657"/>
      <c r="H15" s="657"/>
      <c r="I15" s="657"/>
      <c r="J15" s="657"/>
      <c r="K15" s="657"/>
      <c r="L15" s="657"/>
      <c r="M15" s="657"/>
      <c r="N15" s="657"/>
      <c r="O15" s="657"/>
      <c r="P15" s="657"/>
      <c r="Q15" s="658"/>
      <c r="R15" s="659">
        <v>21777</v>
      </c>
      <c r="S15" s="660"/>
      <c r="T15" s="660"/>
      <c r="U15" s="660"/>
      <c r="V15" s="660"/>
      <c r="W15" s="660"/>
      <c r="X15" s="660"/>
      <c r="Y15" s="661"/>
      <c r="Z15" s="662">
        <v>0.2</v>
      </c>
      <c r="AA15" s="662"/>
      <c r="AB15" s="662"/>
      <c r="AC15" s="662"/>
      <c r="AD15" s="663">
        <v>21777</v>
      </c>
      <c r="AE15" s="663"/>
      <c r="AF15" s="663"/>
      <c r="AG15" s="663"/>
      <c r="AH15" s="663"/>
      <c r="AI15" s="663"/>
      <c r="AJ15" s="663"/>
      <c r="AK15" s="663"/>
      <c r="AL15" s="664">
        <v>0.4</v>
      </c>
      <c r="AM15" s="665"/>
      <c r="AN15" s="665"/>
      <c r="AO15" s="666"/>
      <c r="AP15" s="656" t="s">
        <v>444</v>
      </c>
      <c r="AQ15" s="657"/>
      <c r="AR15" s="657"/>
      <c r="AS15" s="657"/>
      <c r="AT15" s="657"/>
      <c r="AU15" s="657"/>
      <c r="AV15" s="657"/>
      <c r="AW15" s="657"/>
      <c r="AX15" s="657"/>
      <c r="AY15" s="657"/>
      <c r="AZ15" s="657"/>
      <c r="BA15" s="657"/>
      <c r="BB15" s="657"/>
      <c r="BC15" s="657"/>
      <c r="BD15" s="657"/>
      <c r="BE15" s="657"/>
      <c r="BF15" s="658"/>
      <c r="BG15" s="659">
        <v>76103</v>
      </c>
      <c r="BH15" s="660"/>
      <c r="BI15" s="660"/>
      <c r="BJ15" s="660"/>
      <c r="BK15" s="660"/>
      <c r="BL15" s="660"/>
      <c r="BM15" s="660"/>
      <c r="BN15" s="661"/>
      <c r="BO15" s="662">
        <v>5</v>
      </c>
      <c r="BP15" s="662"/>
      <c r="BQ15" s="662"/>
      <c r="BR15" s="662"/>
      <c r="BS15" s="668" t="s">
        <v>409</v>
      </c>
      <c r="BT15" s="660"/>
      <c r="BU15" s="660"/>
      <c r="BV15" s="660"/>
      <c r="BW15" s="660"/>
      <c r="BX15" s="660"/>
      <c r="BY15" s="660"/>
      <c r="BZ15" s="660"/>
      <c r="CA15" s="660"/>
      <c r="CB15" s="669"/>
      <c r="CD15" s="674" t="s">
        <v>174</v>
      </c>
      <c r="CE15" s="675"/>
      <c r="CF15" s="675"/>
      <c r="CG15" s="675"/>
      <c r="CH15" s="675"/>
      <c r="CI15" s="675"/>
      <c r="CJ15" s="675"/>
      <c r="CK15" s="675"/>
      <c r="CL15" s="675"/>
      <c r="CM15" s="675"/>
      <c r="CN15" s="675"/>
      <c r="CO15" s="675"/>
      <c r="CP15" s="675"/>
      <c r="CQ15" s="676"/>
      <c r="CR15" s="659">
        <v>879249</v>
      </c>
      <c r="CS15" s="660"/>
      <c r="CT15" s="660"/>
      <c r="CU15" s="660"/>
      <c r="CV15" s="660"/>
      <c r="CW15" s="660"/>
      <c r="CX15" s="660"/>
      <c r="CY15" s="661"/>
      <c r="CZ15" s="662">
        <v>9.8000000000000007</v>
      </c>
      <c r="DA15" s="662"/>
      <c r="DB15" s="662"/>
      <c r="DC15" s="662"/>
      <c r="DD15" s="668">
        <v>247617</v>
      </c>
      <c r="DE15" s="660"/>
      <c r="DF15" s="660"/>
      <c r="DG15" s="660"/>
      <c r="DH15" s="660"/>
      <c r="DI15" s="660"/>
      <c r="DJ15" s="660"/>
      <c r="DK15" s="660"/>
      <c r="DL15" s="660"/>
      <c r="DM15" s="660"/>
      <c r="DN15" s="660"/>
      <c r="DO15" s="660"/>
      <c r="DP15" s="661"/>
      <c r="DQ15" s="668">
        <v>640506</v>
      </c>
      <c r="DR15" s="660"/>
      <c r="DS15" s="660"/>
      <c r="DT15" s="660"/>
      <c r="DU15" s="660"/>
      <c r="DV15" s="660"/>
      <c r="DW15" s="660"/>
      <c r="DX15" s="660"/>
      <c r="DY15" s="660"/>
      <c r="DZ15" s="660"/>
      <c r="EA15" s="660"/>
      <c r="EB15" s="660"/>
      <c r="EC15" s="669"/>
    </row>
    <row r="16" spans="2:143" ht="11.25" customHeight="1" x14ac:dyDescent="0.15">
      <c r="B16" s="656" t="s">
        <v>175</v>
      </c>
      <c r="C16" s="657"/>
      <c r="D16" s="657"/>
      <c r="E16" s="657"/>
      <c r="F16" s="657"/>
      <c r="G16" s="657"/>
      <c r="H16" s="657"/>
      <c r="I16" s="657"/>
      <c r="J16" s="657"/>
      <c r="K16" s="657"/>
      <c r="L16" s="657"/>
      <c r="M16" s="657"/>
      <c r="N16" s="657"/>
      <c r="O16" s="657"/>
      <c r="P16" s="657"/>
      <c r="Q16" s="658"/>
      <c r="R16" s="659" t="s">
        <v>409</v>
      </c>
      <c r="S16" s="660"/>
      <c r="T16" s="660"/>
      <c r="U16" s="660"/>
      <c r="V16" s="660"/>
      <c r="W16" s="660"/>
      <c r="X16" s="660"/>
      <c r="Y16" s="661"/>
      <c r="Z16" s="662" t="s">
        <v>409</v>
      </c>
      <c r="AA16" s="662"/>
      <c r="AB16" s="662"/>
      <c r="AC16" s="662"/>
      <c r="AD16" s="663" t="s">
        <v>409</v>
      </c>
      <c r="AE16" s="663"/>
      <c r="AF16" s="663"/>
      <c r="AG16" s="663"/>
      <c r="AH16" s="663"/>
      <c r="AI16" s="663"/>
      <c r="AJ16" s="663"/>
      <c r="AK16" s="663"/>
      <c r="AL16" s="664" t="s">
        <v>409</v>
      </c>
      <c r="AM16" s="665"/>
      <c r="AN16" s="665"/>
      <c r="AO16" s="666"/>
      <c r="AP16" s="656" t="s">
        <v>445</v>
      </c>
      <c r="AQ16" s="657"/>
      <c r="AR16" s="657"/>
      <c r="AS16" s="657"/>
      <c r="AT16" s="657"/>
      <c r="AU16" s="657"/>
      <c r="AV16" s="657"/>
      <c r="AW16" s="657"/>
      <c r="AX16" s="657"/>
      <c r="AY16" s="657"/>
      <c r="AZ16" s="657"/>
      <c r="BA16" s="657"/>
      <c r="BB16" s="657"/>
      <c r="BC16" s="657"/>
      <c r="BD16" s="657"/>
      <c r="BE16" s="657"/>
      <c r="BF16" s="658"/>
      <c r="BG16" s="659" t="s">
        <v>409</v>
      </c>
      <c r="BH16" s="660"/>
      <c r="BI16" s="660"/>
      <c r="BJ16" s="660"/>
      <c r="BK16" s="660"/>
      <c r="BL16" s="660"/>
      <c r="BM16" s="660"/>
      <c r="BN16" s="661"/>
      <c r="BO16" s="662" t="s">
        <v>409</v>
      </c>
      <c r="BP16" s="662"/>
      <c r="BQ16" s="662"/>
      <c r="BR16" s="662"/>
      <c r="BS16" s="668" t="s">
        <v>409</v>
      </c>
      <c r="BT16" s="660"/>
      <c r="BU16" s="660"/>
      <c r="BV16" s="660"/>
      <c r="BW16" s="660"/>
      <c r="BX16" s="660"/>
      <c r="BY16" s="660"/>
      <c r="BZ16" s="660"/>
      <c r="CA16" s="660"/>
      <c r="CB16" s="669"/>
      <c r="CD16" s="674" t="s">
        <v>176</v>
      </c>
      <c r="CE16" s="675"/>
      <c r="CF16" s="675"/>
      <c r="CG16" s="675"/>
      <c r="CH16" s="675"/>
      <c r="CI16" s="675"/>
      <c r="CJ16" s="675"/>
      <c r="CK16" s="675"/>
      <c r="CL16" s="675"/>
      <c r="CM16" s="675"/>
      <c r="CN16" s="675"/>
      <c r="CO16" s="675"/>
      <c r="CP16" s="675"/>
      <c r="CQ16" s="676"/>
      <c r="CR16" s="659">
        <v>135689</v>
      </c>
      <c r="CS16" s="660"/>
      <c r="CT16" s="660"/>
      <c r="CU16" s="660"/>
      <c r="CV16" s="660"/>
      <c r="CW16" s="660"/>
      <c r="CX16" s="660"/>
      <c r="CY16" s="661"/>
      <c r="CZ16" s="662">
        <v>1.5</v>
      </c>
      <c r="DA16" s="662"/>
      <c r="DB16" s="662"/>
      <c r="DC16" s="662"/>
      <c r="DD16" s="668" t="s">
        <v>409</v>
      </c>
      <c r="DE16" s="660"/>
      <c r="DF16" s="660"/>
      <c r="DG16" s="660"/>
      <c r="DH16" s="660"/>
      <c r="DI16" s="660"/>
      <c r="DJ16" s="660"/>
      <c r="DK16" s="660"/>
      <c r="DL16" s="660"/>
      <c r="DM16" s="660"/>
      <c r="DN16" s="660"/>
      <c r="DO16" s="660"/>
      <c r="DP16" s="661"/>
      <c r="DQ16" s="668">
        <v>24287</v>
      </c>
      <c r="DR16" s="660"/>
      <c r="DS16" s="660"/>
      <c r="DT16" s="660"/>
      <c r="DU16" s="660"/>
      <c r="DV16" s="660"/>
      <c r="DW16" s="660"/>
      <c r="DX16" s="660"/>
      <c r="DY16" s="660"/>
      <c r="DZ16" s="660"/>
      <c r="EA16" s="660"/>
      <c r="EB16" s="660"/>
      <c r="EC16" s="669"/>
    </row>
    <row r="17" spans="2:133" ht="11.25" customHeight="1" x14ac:dyDescent="0.15">
      <c r="B17" s="656" t="s">
        <v>446</v>
      </c>
      <c r="C17" s="657"/>
      <c r="D17" s="657"/>
      <c r="E17" s="657"/>
      <c r="F17" s="657"/>
      <c r="G17" s="657"/>
      <c r="H17" s="657"/>
      <c r="I17" s="657"/>
      <c r="J17" s="657"/>
      <c r="K17" s="657"/>
      <c r="L17" s="657"/>
      <c r="M17" s="657"/>
      <c r="N17" s="657"/>
      <c r="O17" s="657"/>
      <c r="P17" s="657"/>
      <c r="Q17" s="658"/>
      <c r="R17" s="659">
        <v>3742</v>
      </c>
      <c r="S17" s="660"/>
      <c r="T17" s="660"/>
      <c r="U17" s="660"/>
      <c r="V17" s="660"/>
      <c r="W17" s="660"/>
      <c r="X17" s="660"/>
      <c r="Y17" s="661"/>
      <c r="Z17" s="662">
        <v>0</v>
      </c>
      <c r="AA17" s="662"/>
      <c r="AB17" s="662"/>
      <c r="AC17" s="662"/>
      <c r="AD17" s="663">
        <v>3742</v>
      </c>
      <c r="AE17" s="663"/>
      <c r="AF17" s="663"/>
      <c r="AG17" s="663"/>
      <c r="AH17" s="663"/>
      <c r="AI17" s="663"/>
      <c r="AJ17" s="663"/>
      <c r="AK17" s="663"/>
      <c r="AL17" s="664">
        <v>0.1</v>
      </c>
      <c r="AM17" s="665"/>
      <c r="AN17" s="665"/>
      <c r="AO17" s="666"/>
      <c r="AP17" s="656" t="s">
        <v>447</v>
      </c>
      <c r="AQ17" s="657"/>
      <c r="AR17" s="657"/>
      <c r="AS17" s="657"/>
      <c r="AT17" s="657"/>
      <c r="AU17" s="657"/>
      <c r="AV17" s="657"/>
      <c r="AW17" s="657"/>
      <c r="AX17" s="657"/>
      <c r="AY17" s="657"/>
      <c r="AZ17" s="657"/>
      <c r="BA17" s="657"/>
      <c r="BB17" s="657"/>
      <c r="BC17" s="657"/>
      <c r="BD17" s="657"/>
      <c r="BE17" s="657"/>
      <c r="BF17" s="658"/>
      <c r="BG17" s="659" t="s">
        <v>409</v>
      </c>
      <c r="BH17" s="660"/>
      <c r="BI17" s="660"/>
      <c r="BJ17" s="660"/>
      <c r="BK17" s="660"/>
      <c r="BL17" s="660"/>
      <c r="BM17" s="660"/>
      <c r="BN17" s="661"/>
      <c r="BO17" s="662" t="s">
        <v>409</v>
      </c>
      <c r="BP17" s="662"/>
      <c r="BQ17" s="662"/>
      <c r="BR17" s="662"/>
      <c r="BS17" s="668" t="s">
        <v>409</v>
      </c>
      <c r="BT17" s="660"/>
      <c r="BU17" s="660"/>
      <c r="BV17" s="660"/>
      <c r="BW17" s="660"/>
      <c r="BX17" s="660"/>
      <c r="BY17" s="660"/>
      <c r="BZ17" s="660"/>
      <c r="CA17" s="660"/>
      <c r="CB17" s="669"/>
      <c r="CD17" s="674" t="s">
        <v>177</v>
      </c>
      <c r="CE17" s="675"/>
      <c r="CF17" s="675"/>
      <c r="CG17" s="675"/>
      <c r="CH17" s="675"/>
      <c r="CI17" s="675"/>
      <c r="CJ17" s="675"/>
      <c r="CK17" s="675"/>
      <c r="CL17" s="675"/>
      <c r="CM17" s="675"/>
      <c r="CN17" s="675"/>
      <c r="CO17" s="675"/>
      <c r="CP17" s="675"/>
      <c r="CQ17" s="676"/>
      <c r="CR17" s="659">
        <v>1479251</v>
      </c>
      <c r="CS17" s="660"/>
      <c r="CT17" s="660"/>
      <c r="CU17" s="660"/>
      <c r="CV17" s="660"/>
      <c r="CW17" s="660"/>
      <c r="CX17" s="660"/>
      <c r="CY17" s="661"/>
      <c r="CZ17" s="662">
        <v>16.399999999999999</v>
      </c>
      <c r="DA17" s="662"/>
      <c r="DB17" s="662"/>
      <c r="DC17" s="662"/>
      <c r="DD17" s="668" t="s">
        <v>409</v>
      </c>
      <c r="DE17" s="660"/>
      <c r="DF17" s="660"/>
      <c r="DG17" s="660"/>
      <c r="DH17" s="660"/>
      <c r="DI17" s="660"/>
      <c r="DJ17" s="660"/>
      <c r="DK17" s="660"/>
      <c r="DL17" s="660"/>
      <c r="DM17" s="660"/>
      <c r="DN17" s="660"/>
      <c r="DO17" s="660"/>
      <c r="DP17" s="661"/>
      <c r="DQ17" s="668">
        <v>1475264</v>
      </c>
      <c r="DR17" s="660"/>
      <c r="DS17" s="660"/>
      <c r="DT17" s="660"/>
      <c r="DU17" s="660"/>
      <c r="DV17" s="660"/>
      <c r="DW17" s="660"/>
      <c r="DX17" s="660"/>
      <c r="DY17" s="660"/>
      <c r="DZ17" s="660"/>
      <c r="EA17" s="660"/>
      <c r="EB17" s="660"/>
      <c r="EC17" s="669"/>
    </row>
    <row r="18" spans="2:133" ht="11.25" customHeight="1" x14ac:dyDescent="0.15">
      <c r="B18" s="656" t="s">
        <v>178</v>
      </c>
      <c r="C18" s="657"/>
      <c r="D18" s="657"/>
      <c r="E18" s="657"/>
      <c r="F18" s="657"/>
      <c r="G18" s="657"/>
      <c r="H18" s="657"/>
      <c r="I18" s="657"/>
      <c r="J18" s="657"/>
      <c r="K18" s="657"/>
      <c r="L18" s="657"/>
      <c r="M18" s="657"/>
      <c r="N18" s="657"/>
      <c r="O18" s="657"/>
      <c r="P18" s="657"/>
      <c r="Q18" s="658"/>
      <c r="R18" s="659">
        <v>3910682</v>
      </c>
      <c r="S18" s="660"/>
      <c r="T18" s="660"/>
      <c r="U18" s="660"/>
      <c r="V18" s="660"/>
      <c r="W18" s="660"/>
      <c r="X18" s="660"/>
      <c r="Y18" s="661"/>
      <c r="Z18" s="662">
        <v>39.799999999999997</v>
      </c>
      <c r="AA18" s="662"/>
      <c r="AB18" s="662"/>
      <c r="AC18" s="662"/>
      <c r="AD18" s="663">
        <v>3375746</v>
      </c>
      <c r="AE18" s="663"/>
      <c r="AF18" s="663"/>
      <c r="AG18" s="663"/>
      <c r="AH18" s="663"/>
      <c r="AI18" s="663"/>
      <c r="AJ18" s="663"/>
      <c r="AK18" s="663"/>
      <c r="AL18" s="664">
        <v>64.3</v>
      </c>
      <c r="AM18" s="665"/>
      <c r="AN18" s="665"/>
      <c r="AO18" s="666"/>
      <c r="AP18" s="656" t="s">
        <v>448</v>
      </c>
      <c r="AQ18" s="657"/>
      <c r="AR18" s="657"/>
      <c r="AS18" s="657"/>
      <c r="AT18" s="657"/>
      <c r="AU18" s="657"/>
      <c r="AV18" s="657"/>
      <c r="AW18" s="657"/>
      <c r="AX18" s="657"/>
      <c r="AY18" s="657"/>
      <c r="AZ18" s="657"/>
      <c r="BA18" s="657"/>
      <c r="BB18" s="657"/>
      <c r="BC18" s="657"/>
      <c r="BD18" s="657"/>
      <c r="BE18" s="657"/>
      <c r="BF18" s="658"/>
      <c r="BG18" s="659" t="s">
        <v>409</v>
      </c>
      <c r="BH18" s="660"/>
      <c r="BI18" s="660"/>
      <c r="BJ18" s="660"/>
      <c r="BK18" s="660"/>
      <c r="BL18" s="660"/>
      <c r="BM18" s="660"/>
      <c r="BN18" s="661"/>
      <c r="BO18" s="662" t="s">
        <v>409</v>
      </c>
      <c r="BP18" s="662"/>
      <c r="BQ18" s="662"/>
      <c r="BR18" s="662"/>
      <c r="BS18" s="668" t="s">
        <v>409</v>
      </c>
      <c r="BT18" s="660"/>
      <c r="BU18" s="660"/>
      <c r="BV18" s="660"/>
      <c r="BW18" s="660"/>
      <c r="BX18" s="660"/>
      <c r="BY18" s="660"/>
      <c r="BZ18" s="660"/>
      <c r="CA18" s="660"/>
      <c r="CB18" s="669"/>
      <c r="CD18" s="674" t="s">
        <v>179</v>
      </c>
      <c r="CE18" s="675"/>
      <c r="CF18" s="675"/>
      <c r="CG18" s="675"/>
      <c r="CH18" s="675"/>
      <c r="CI18" s="675"/>
      <c r="CJ18" s="675"/>
      <c r="CK18" s="675"/>
      <c r="CL18" s="675"/>
      <c r="CM18" s="675"/>
      <c r="CN18" s="675"/>
      <c r="CO18" s="675"/>
      <c r="CP18" s="675"/>
      <c r="CQ18" s="676"/>
      <c r="CR18" s="659" t="s">
        <v>409</v>
      </c>
      <c r="CS18" s="660"/>
      <c r="CT18" s="660"/>
      <c r="CU18" s="660"/>
      <c r="CV18" s="660"/>
      <c r="CW18" s="660"/>
      <c r="CX18" s="660"/>
      <c r="CY18" s="661"/>
      <c r="CZ18" s="662" t="s">
        <v>409</v>
      </c>
      <c r="DA18" s="662"/>
      <c r="DB18" s="662"/>
      <c r="DC18" s="662"/>
      <c r="DD18" s="668" t="s">
        <v>409</v>
      </c>
      <c r="DE18" s="660"/>
      <c r="DF18" s="660"/>
      <c r="DG18" s="660"/>
      <c r="DH18" s="660"/>
      <c r="DI18" s="660"/>
      <c r="DJ18" s="660"/>
      <c r="DK18" s="660"/>
      <c r="DL18" s="660"/>
      <c r="DM18" s="660"/>
      <c r="DN18" s="660"/>
      <c r="DO18" s="660"/>
      <c r="DP18" s="661"/>
      <c r="DQ18" s="668" t="s">
        <v>409</v>
      </c>
      <c r="DR18" s="660"/>
      <c r="DS18" s="660"/>
      <c r="DT18" s="660"/>
      <c r="DU18" s="660"/>
      <c r="DV18" s="660"/>
      <c r="DW18" s="660"/>
      <c r="DX18" s="660"/>
      <c r="DY18" s="660"/>
      <c r="DZ18" s="660"/>
      <c r="EA18" s="660"/>
      <c r="EB18" s="660"/>
      <c r="EC18" s="669"/>
    </row>
    <row r="19" spans="2:133" ht="11.25" customHeight="1" x14ac:dyDescent="0.15">
      <c r="B19" s="656" t="s">
        <v>449</v>
      </c>
      <c r="C19" s="657"/>
      <c r="D19" s="657"/>
      <c r="E19" s="657"/>
      <c r="F19" s="657"/>
      <c r="G19" s="657"/>
      <c r="H19" s="657"/>
      <c r="I19" s="657"/>
      <c r="J19" s="657"/>
      <c r="K19" s="657"/>
      <c r="L19" s="657"/>
      <c r="M19" s="657"/>
      <c r="N19" s="657"/>
      <c r="O19" s="657"/>
      <c r="P19" s="657"/>
      <c r="Q19" s="658"/>
      <c r="R19" s="659">
        <v>3375746</v>
      </c>
      <c r="S19" s="660"/>
      <c r="T19" s="660"/>
      <c r="U19" s="660"/>
      <c r="V19" s="660"/>
      <c r="W19" s="660"/>
      <c r="X19" s="660"/>
      <c r="Y19" s="661"/>
      <c r="Z19" s="662">
        <v>34.4</v>
      </c>
      <c r="AA19" s="662"/>
      <c r="AB19" s="662"/>
      <c r="AC19" s="662"/>
      <c r="AD19" s="663">
        <v>3375746</v>
      </c>
      <c r="AE19" s="663"/>
      <c r="AF19" s="663"/>
      <c r="AG19" s="663"/>
      <c r="AH19" s="663"/>
      <c r="AI19" s="663"/>
      <c r="AJ19" s="663"/>
      <c r="AK19" s="663"/>
      <c r="AL19" s="664">
        <v>64.3</v>
      </c>
      <c r="AM19" s="665"/>
      <c r="AN19" s="665"/>
      <c r="AO19" s="666"/>
      <c r="AP19" s="656" t="s">
        <v>180</v>
      </c>
      <c r="AQ19" s="657"/>
      <c r="AR19" s="657"/>
      <c r="AS19" s="657"/>
      <c r="AT19" s="657"/>
      <c r="AU19" s="657"/>
      <c r="AV19" s="657"/>
      <c r="AW19" s="657"/>
      <c r="AX19" s="657"/>
      <c r="AY19" s="657"/>
      <c r="AZ19" s="657"/>
      <c r="BA19" s="657"/>
      <c r="BB19" s="657"/>
      <c r="BC19" s="657"/>
      <c r="BD19" s="657"/>
      <c r="BE19" s="657"/>
      <c r="BF19" s="658"/>
      <c r="BG19" s="659">
        <v>29362</v>
      </c>
      <c r="BH19" s="660"/>
      <c r="BI19" s="660"/>
      <c r="BJ19" s="660"/>
      <c r="BK19" s="660"/>
      <c r="BL19" s="660"/>
      <c r="BM19" s="660"/>
      <c r="BN19" s="661"/>
      <c r="BO19" s="662">
        <v>1.9</v>
      </c>
      <c r="BP19" s="662"/>
      <c r="BQ19" s="662"/>
      <c r="BR19" s="662"/>
      <c r="BS19" s="668" t="s">
        <v>409</v>
      </c>
      <c r="BT19" s="660"/>
      <c r="BU19" s="660"/>
      <c r="BV19" s="660"/>
      <c r="BW19" s="660"/>
      <c r="BX19" s="660"/>
      <c r="BY19" s="660"/>
      <c r="BZ19" s="660"/>
      <c r="CA19" s="660"/>
      <c r="CB19" s="669"/>
      <c r="CD19" s="674" t="s">
        <v>450</v>
      </c>
      <c r="CE19" s="675"/>
      <c r="CF19" s="675"/>
      <c r="CG19" s="675"/>
      <c r="CH19" s="675"/>
      <c r="CI19" s="675"/>
      <c r="CJ19" s="675"/>
      <c r="CK19" s="675"/>
      <c r="CL19" s="675"/>
      <c r="CM19" s="675"/>
      <c r="CN19" s="675"/>
      <c r="CO19" s="675"/>
      <c r="CP19" s="675"/>
      <c r="CQ19" s="676"/>
      <c r="CR19" s="659" t="s">
        <v>409</v>
      </c>
      <c r="CS19" s="660"/>
      <c r="CT19" s="660"/>
      <c r="CU19" s="660"/>
      <c r="CV19" s="660"/>
      <c r="CW19" s="660"/>
      <c r="CX19" s="660"/>
      <c r="CY19" s="661"/>
      <c r="CZ19" s="662" t="s">
        <v>409</v>
      </c>
      <c r="DA19" s="662"/>
      <c r="DB19" s="662"/>
      <c r="DC19" s="662"/>
      <c r="DD19" s="668" t="s">
        <v>409</v>
      </c>
      <c r="DE19" s="660"/>
      <c r="DF19" s="660"/>
      <c r="DG19" s="660"/>
      <c r="DH19" s="660"/>
      <c r="DI19" s="660"/>
      <c r="DJ19" s="660"/>
      <c r="DK19" s="660"/>
      <c r="DL19" s="660"/>
      <c r="DM19" s="660"/>
      <c r="DN19" s="660"/>
      <c r="DO19" s="660"/>
      <c r="DP19" s="661"/>
      <c r="DQ19" s="668" t="s">
        <v>409</v>
      </c>
      <c r="DR19" s="660"/>
      <c r="DS19" s="660"/>
      <c r="DT19" s="660"/>
      <c r="DU19" s="660"/>
      <c r="DV19" s="660"/>
      <c r="DW19" s="660"/>
      <c r="DX19" s="660"/>
      <c r="DY19" s="660"/>
      <c r="DZ19" s="660"/>
      <c r="EA19" s="660"/>
      <c r="EB19" s="660"/>
      <c r="EC19" s="669"/>
    </row>
    <row r="20" spans="2:133" ht="11.25" customHeight="1" x14ac:dyDescent="0.15">
      <c r="B20" s="656" t="s">
        <v>451</v>
      </c>
      <c r="C20" s="657"/>
      <c r="D20" s="657"/>
      <c r="E20" s="657"/>
      <c r="F20" s="657"/>
      <c r="G20" s="657"/>
      <c r="H20" s="657"/>
      <c r="I20" s="657"/>
      <c r="J20" s="657"/>
      <c r="K20" s="657"/>
      <c r="L20" s="657"/>
      <c r="M20" s="657"/>
      <c r="N20" s="657"/>
      <c r="O20" s="657"/>
      <c r="P20" s="657"/>
      <c r="Q20" s="658"/>
      <c r="R20" s="659">
        <v>534936</v>
      </c>
      <c r="S20" s="660"/>
      <c r="T20" s="660"/>
      <c r="U20" s="660"/>
      <c r="V20" s="660"/>
      <c r="W20" s="660"/>
      <c r="X20" s="660"/>
      <c r="Y20" s="661"/>
      <c r="Z20" s="662">
        <v>5.5</v>
      </c>
      <c r="AA20" s="662"/>
      <c r="AB20" s="662"/>
      <c r="AC20" s="662"/>
      <c r="AD20" s="663" t="s">
        <v>409</v>
      </c>
      <c r="AE20" s="663"/>
      <c r="AF20" s="663"/>
      <c r="AG20" s="663"/>
      <c r="AH20" s="663"/>
      <c r="AI20" s="663"/>
      <c r="AJ20" s="663"/>
      <c r="AK20" s="663"/>
      <c r="AL20" s="664" t="s">
        <v>409</v>
      </c>
      <c r="AM20" s="665"/>
      <c r="AN20" s="665"/>
      <c r="AO20" s="666"/>
      <c r="AP20" s="656" t="s">
        <v>452</v>
      </c>
      <c r="AQ20" s="657"/>
      <c r="AR20" s="657"/>
      <c r="AS20" s="657"/>
      <c r="AT20" s="657"/>
      <c r="AU20" s="657"/>
      <c r="AV20" s="657"/>
      <c r="AW20" s="657"/>
      <c r="AX20" s="657"/>
      <c r="AY20" s="657"/>
      <c r="AZ20" s="657"/>
      <c r="BA20" s="657"/>
      <c r="BB20" s="657"/>
      <c r="BC20" s="657"/>
      <c r="BD20" s="657"/>
      <c r="BE20" s="657"/>
      <c r="BF20" s="658"/>
      <c r="BG20" s="659">
        <v>29362</v>
      </c>
      <c r="BH20" s="660"/>
      <c r="BI20" s="660"/>
      <c r="BJ20" s="660"/>
      <c r="BK20" s="660"/>
      <c r="BL20" s="660"/>
      <c r="BM20" s="660"/>
      <c r="BN20" s="661"/>
      <c r="BO20" s="662">
        <v>1.9</v>
      </c>
      <c r="BP20" s="662"/>
      <c r="BQ20" s="662"/>
      <c r="BR20" s="662"/>
      <c r="BS20" s="668" t="s">
        <v>409</v>
      </c>
      <c r="BT20" s="660"/>
      <c r="BU20" s="660"/>
      <c r="BV20" s="660"/>
      <c r="BW20" s="660"/>
      <c r="BX20" s="660"/>
      <c r="BY20" s="660"/>
      <c r="BZ20" s="660"/>
      <c r="CA20" s="660"/>
      <c r="CB20" s="669"/>
      <c r="CD20" s="674" t="s">
        <v>181</v>
      </c>
      <c r="CE20" s="675"/>
      <c r="CF20" s="675"/>
      <c r="CG20" s="675"/>
      <c r="CH20" s="675"/>
      <c r="CI20" s="675"/>
      <c r="CJ20" s="675"/>
      <c r="CK20" s="675"/>
      <c r="CL20" s="675"/>
      <c r="CM20" s="675"/>
      <c r="CN20" s="675"/>
      <c r="CO20" s="675"/>
      <c r="CP20" s="675"/>
      <c r="CQ20" s="676"/>
      <c r="CR20" s="659">
        <v>8997342</v>
      </c>
      <c r="CS20" s="660"/>
      <c r="CT20" s="660"/>
      <c r="CU20" s="660"/>
      <c r="CV20" s="660"/>
      <c r="CW20" s="660"/>
      <c r="CX20" s="660"/>
      <c r="CY20" s="661"/>
      <c r="CZ20" s="662">
        <v>100</v>
      </c>
      <c r="DA20" s="662"/>
      <c r="DB20" s="662"/>
      <c r="DC20" s="662"/>
      <c r="DD20" s="668">
        <v>1842206</v>
      </c>
      <c r="DE20" s="660"/>
      <c r="DF20" s="660"/>
      <c r="DG20" s="660"/>
      <c r="DH20" s="660"/>
      <c r="DI20" s="660"/>
      <c r="DJ20" s="660"/>
      <c r="DK20" s="660"/>
      <c r="DL20" s="660"/>
      <c r="DM20" s="660"/>
      <c r="DN20" s="660"/>
      <c r="DO20" s="660"/>
      <c r="DP20" s="661"/>
      <c r="DQ20" s="668">
        <v>6033974</v>
      </c>
      <c r="DR20" s="660"/>
      <c r="DS20" s="660"/>
      <c r="DT20" s="660"/>
      <c r="DU20" s="660"/>
      <c r="DV20" s="660"/>
      <c r="DW20" s="660"/>
      <c r="DX20" s="660"/>
      <c r="DY20" s="660"/>
      <c r="DZ20" s="660"/>
      <c r="EA20" s="660"/>
      <c r="EB20" s="660"/>
      <c r="EC20" s="669"/>
    </row>
    <row r="21" spans="2:133" ht="11.25" customHeight="1" x14ac:dyDescent="0.15">
      <c r="B21" s="656" t="s">
        <v>453</v>
      </c>
      <c r="C21" s="657"/>
      <c r="D21" s="657"/>
      <c r="E21" s="657"/>
      <c r="F21" s="657"/>
      <c r="G21" s="657"/>
      <c r="H21" s="657"/>
      <c r="I21" s="657"/>
      <c r="J21" s="657"/>
      <c r="K21" s="657"/>
      <c r="L21" s="657"/>
      <c r="M21" s="657"/>
      <c r="N21" s="657"/>
      <c r="O21" s="657"/>
      <c r="P21" s="657"/>
      <c r="Q21" s="658"/>
      <c r="R21" s="659" t="s">
        <v>409</v>
      </c>
      <c r="S21" s="660"/>
      <c r="T21" s="660"/>
      <c r="U21" s="660"/>
      <c r="V21" s="660"/>
      <c r="W21" s="660"/>
      <c r="X21" s="660"/>
      <c r="Y21" s="661"/>
      <c r="Z21" s="662" t="s">
        <v>409</v>
      </c>
      <c r="AA21" s="662"/>
      <c r="AB21" s="662"/>
      <c r="AC21" s="662"/>
      <c r="AD21" s="663" t="s">
        <v>409</v>
      </c>
      <c r="AE21" s="663"/>
      <c r="AF21" s="663"/>
      <c r="AG21" s="663"/>
      <c r="AH21" s="663"/>
      <c r="AI21" s="663"/>
      <c r="AJ21" s="663"/>
      <c r="AK21" s="663"/>
      <c r="AL21" s="664" t="s">
        <v>409</v>
      </c>
      <c r="AM21" s="665"/>
      <c r="AN21" s="665"/>
      <c r="AO21" s="666"/>
      <c r="AP21" s="677" t="s">
        <v>454</v>
      </c>
      <c r="AQ21" s="678"/>
      <c r="AR21" s="678"/>
      <c r="AS21" s="678"/>
      <c r="AT21" s="678"/>
      <c r="AU21" s="678"/>
      <c r="AV21" s="678"/>
      <c r="AW21" s="678"/>
      <c r="AX21" s="678"/>
      <c r="AY21" s="678"/>
      <c r="AZ21" s="678"/>
      <c r="BA21" s="678"/>
      <c r="BB21" s="678"/>
      <c r="BC21" s="678"/>
      <c r="BD21" s="678"/>
      <c r="BE21" s="678"/>
      <c r="BF21" s="679"/>
      <c r="BG21" s="659">
        <v>29362</v>
      </c>
      <c r="BH21" s="660"/>
      <c r="BI21" s="660"/>
      <c r="BJ21" s="660"/>
      <c r="BK21" s="660"/>
      <c r="BL21" s="660"/>
      <c r="BM21" s="660"/>
      <c r="BN21" s="661"/>
      <c r="BO21" s="662">
        <v>1.9</v>
      </c>
      <c r="BP21" s="662"/>
      <c r="BQ21" s="662"/>
      <c r="BR21" s="662"/>
      <c r="BS21" s="668" t="s">
        <v>409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455</v>
      </c>
      <c r="C22" s="657"/>
      <c r="D22" s="657"/>
      <c r="E22" s="657"/>
      <c r="F22" s="657"/>
      <c r="G22" s="657"/>
      <c r="H22" s="657"/>
      <c r="I22" s="657"/>
      <c r="J22" s="657"/>
      <c r="K22" s="657"/>
      <c r="L22" s="657"/>
      <c r="M22" s="657"/>
      <c r="N22" s="657"/>
      <c r="O22" s="657"/>
      <c r="P22" s="657"/>
      <c r="Q22" s="658"/>
      <c r="R22" s="659">
        <v>5766384</v>
      </c>
      <c r="S22" s="660"/>
      <c r="T22" s="660"/>
      <c r="U22" s="660"/>
      <c r="V22" s="660"/>
      <c r="W22" s="660"/>
      <c r="X22" s="660"/>
      <c r="Y22" s="661"/>
      <c r="Z22" s="662">
        <v>58.8</v>
      </c>
      <c r="AA22" s="662"/>
      <c r="AB22" s="662"/>
      <c r="AC22" s="662"/>
      <c r="AD22" s="663">
        <v>5231448</v>
      </c>
      <c r="AE22" s="663"/>
      <c r="AF22" s="663"/>
      <c r="AG22" s="663"/>
      <c r="AH22" s="663"/>
      <c r="AI22" s="663"/>
      <c r="AJ22" s="663"/>
      <c r="AK22" s="663"/>
      <c r="AL22" s="664">
        <v>99.7</v>
      </c>
      <c r="AM22" s="665"/>
      <c r="AN22" s="665"/>
      <c r="AO22" s="666"/>
      <c r="AP22" s="677" t="s">
        <v>456</v>
      </c>
      <c r="AQ22" s="678"/>
      <c r="AR22" s="678"/>
      <c r="AS22" s="678"/>
      <c r="AT22" s="678"/>
      <c r="AU22" s="678"/>
      <c r="AV22" s="678"/>
      <c r="AW22" s="678"/>
      <c r="AX22" s="678"/>
      <c r="AY22" s="678"/>
      <c r="AZ22" s="678"/>
      <c r="BA22" s="678"/>
      <c r="BB22" s="678"/>
      <c r="BC22" s="678"/>
      <c r="BD22" s="678"/>
      <c r="BE22" s="678"/>
      <c r="BF22" s="679"/>
      <c r="BG22" s="659" t="s">
        <v>286</v>
      </c>
      <c r="BH22" s="660"/>
      <c r="BI22" s="660"/>
      <c r="BJ22" s="660"/>
      <c r="BK22" s="660"/>
      <c r="BL22" s="660"/>
      <c r="BM22" s="660"/>
      <c r="BN22" s="661"/>
      <c r="BO22" s="662" t="s">
        <v>286</v>
      </c>
      <c r="BP22" s="662"/>
      <c r="BQ22" s="662"/>
      <c r="BR22" s="662"/>
      <c r="BS22" s="668" t="s">
        <v>286</v>
      </c>
      <c r="BT22" s="660"/>
      <c r="BU22" s="660"/>
      <c r="BV22" s="660"/>
      <c r="BW22" s="660"/>
      <c r="BX22" s="660"/>
      <c r="BY22" s="660"/>
      <c r="BZ22" s="660"/>
      <c r="CA22" s="660"/>
      <c r="CB22" s="669"/>
      <c r="CD22" s="641" t="s">
        <v>182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457</v>
      </c>
      <c r="C23" s="657"/>
      <c r="D23" s="657"/>
      <c r="E23" s="657"/>
      <c r="F23" s="657"/>
      <c r="G23" s="657"/>
      <c r="H23" s="657"/>
      <c r="I23" s="657"/>
      <c r="J23" s="657"/>
      <c r="K23" s="657"/>
      <c r="L23" s="657"/>
      <c r="M23" s="657"/>
      <c r="N23" s="657"/>
      <c r="O23" s="657"/>
      <c r="P23" s="657"/>
      <c r="Q23" s="658"/>
      <c r="R23" s="659">
        <v>1601</v>
      </c>
      <c r="S23" s="660"/>
      <c r="T23" s="660"/>
      <c r="U23" s="660"/>
      <c r="V23" s="660"/>
      <c r="W23" s="660"/>
      <c r="X23" s="660"/>
      <c r="Y23" s="661"/>
      <c r="Z23" s="662">
        <v>0</v>
      </c>
      <c r="AA23" s="662"/>
      <c r="AB23" s="662"/>
      <c r="AC23" s="662"/>
      <c r="AD23" s="663">
        <v>1601</v>
      </c>
      <c r="AE23" s="663"/>
      <c r="AF23" s="663"/>
      <c r="AG23" s="663"/>
      <c r="AH23" s="663"/>
      <c r="AI23" s="663"/>
      <c r="AJ23" s="663"/>
      <c r="AK23" s="663"/>
      <c r="AL23" s="664">
        <v>0</v>
      </c>
      <c r="AM23" s="665"/>
      <c r="AN23" s="665"/>
      <c r="AO23" s="666"/>
      <c r="AP23" s="677" t="s">
        <v>458</v>
      </c>
      <c r="AQ23" s="678"/>
      <c r="AR23" s="678"/>
      <c r="AS23" s="678"/>
      <c r="AT23" s="678"/>
      <c r="AU23" s="678"/>
      <c r="AV23" s="678"/>
      <c r="AW23" s="678"/>
      <c r="AX23" s="678"/>
      <c r="AY23" s="678"/>
      <c r="AZ23" s="678"/>
      <c r="BA23" s="678"/>
      <c r="BB23" s="678"/>
      <c r="BC23" s="678"/>
      <c r="BD23" s="678"/>
      <c r="BE23" s="678"/>
      <c r="BF23" s="679"/>
      <c r="BG23" s="659" t="s">
        <v>286</v>
      </c>
      <c r="BH23" s="660"/>
      <c r="BI23" s="660"/>
      <c r="BJ23" s="660"/>
      <c r="BK23" s="660"/>
      <c r="BL23" s="660"/>
      <c r="BM23" s="660"/>
      <c r="BN23" s="661"/>
      <c r="BO23" s="662" t="s">
        <v>286</v>
      </c>
      <c r="BP23" s="662"/>
      <c r="BQ23" s="662"/>
      <c r="BR23" s="662"/>
      <c r="BS23" s="668" t="s">
        <v>286</v>
      </c>
      <c r="BT23" s="660"/>
      <c r="BU23" s="660"/>
      <c r="BV23" s="660"/>
      <c r="BW23" s="660"/>
      <c r="BX23" s="660"/>
      <c r="BY23" s="660"/>
      <c r="BZ23" s="660"/>
      <c r="CA23" s="660"/>
      <c r="CB23" s="669"/>
      <c r="CD23" s="641" t="s">
        <v>150</v>
      </c>
      <c r="CE23" s="642"/>
      <c r="CF23" s="642"/>
      <c r="CG23" s="642"/>
      <c r="CH23" s="642"/>
      <c r="CI23" s="642"/>
      <c r="CJ23" s="642"/>
      <c r="CK23" s="642"/>
      <c r="CL23" s="642"/>
      <c r="CM23" s="642"/>
      <c r="CN23" s="642"/>
      <c r="CO23" s="642"/>
      <c r="CP23" s="642"/>
      <c r="CQ23" s="643"/>
      <c r="CR23" s="641" t="s">
        <v>183</v>
      </c>
      <c r="CS23" s="642"/>
      <c r="CT23" s="642"/>
      <c r="CU23" s="642"/>
      <c r="CV23" s="642"/>
      <c r="CW23" s="642"/>
      <c r="CX23" s="642"/>
      <c r="CY23" s="643"/>
      <c r="CZ23" s="641" t="s">
        <v>459</v>
      </c>
      <c r="DA23" s="642"/>
      <c r="DB23" s="642"/>
      <c r="DC23" s="643"/>
      <c r="DD23" s="641" t="s">
        <v>460</v>
      </c>
      <c r="DE23" s="642"/>
      <c r="DF23" s="642"/>
      <c r="DG23" s="642"/>
      <c r="DH23" s="642"/>
      <c r="DI23" s="642"/>
      <c r="DJ23" s="642"/>
      <c r="DK23" s="643"/>
      <c r="DL23" s="689" t="s">
        <v>184</v>
      </c>
      <c r="DM23" s="690"/>
      <c r="DN23" s="690"/>
      <c r="DO23" s="690"/>
      <c r="DP23" s="690"/>
      <c r="DQ23" s="690"/>
      <c r="DR23" s="690"/>
      <c r="DS23" s="690"/>
      <c r="DT23" s="690"/>
      <c r="DU23" s="690"/>
      <c r="DV23" s="691"/>
      <c r="DW23" s="641" t="s">
        <v>185</v>
      </c>
      <c r="DX23" s="642"/>
      <c r="DY23" s="642"/>
      <c r="DZ23" s="642"/>
      <c r="EA23" s="642"/>
      <c r="EB23" s="642"/>
      <c r="EC23" s="643"/>
    </row>
    <row r="24" spans="2:133" ht="11.25" customHeight="1" x14ac:dyDescent="0.15">
      <c r="B24" s="656" t="s">
        <v>186</v>
      </c>
      <c r="C24" s="657"/>
      <c r="D24" s="657"/>
      <c r="E24" s="657"/>
      <c r="F24" s="657"/>
      <c r="G24" s="657"/>
      <c r="H24" s="657"/>
      <c r="I24" s="657"/>
      <c r="J24" s="657"/>
      <c r="K24" s="657"/>
      <c r="L24" s="657"/>
      <c r="M24" s="657"/>
      <c r="N24" s="657"/>
      <c r="O24" s="657"/>
      <c r="P24" s="657"/>
      <c r="Q24" s="658"/>
      <c r="R24" s="659">
        <v>11580</v>
      </c>
      <c r="S24" s="660"/>
      <c r="T24" s="660"/>
      <c r="U24" s="660"/>
      <c r="V24" s="660"/>
      <c r="W24" s="660"/>
      <c r="X24" s="660"/>
      <c r="Y24" s="661"/>
      <c r="Z24" s="662">
        <v>0.1</v>
      </c>
      <c r="AA24" s="662"/>
      <c r="AB24" s="662"/>
      <c r="AC24" s="662"/>
      <c r="AD24" s="663" t="s">
        <v>286</v>
      </c>
      <c r="AE24" s="663"/>
      <c r="AF24" s="663"/>
      <c r="AG24" s="663"/>
      <c r="AH24" s="663"/>
      <c r="AI24" s="663"/>
      <c r="AJ24" s="663"/>
      <c r="AK24" s="663"/>
      <c r="AL24" s="664" t="s">
        <v>286</v>
      </c>
      <c r="AM24" s="665"/>
      <c r="AN24" s="665"/>
      <c r="AO24" s="666"/>
      <c r="AP24" s="677" t="s">
        <v>461</v>
      </c>
      <c r="AQ24" s="678"/>
      <c r="AR24" s="678"/>
      <c r="AS24" s="678"/>
      <c r="AT24" s="678"/>
      <c r="AU24" s="678"/>
      <c r="AV24" s="678"/>
      <c r="AW24" s="678"/>
      <c r="AX24" s="678"/>
      <c r="AY24" s="678"/>
      <c r="AZ24" s="678"/>
      <c r="BA24" s="678"/>
      <c r="BB24" s="678"/>
      <c r="BC24" s="678"/>
      <c r="BD24" s="678"/>
      <c r="BE24" s="678"/>
      <c r="BF24" s="679"/>
      <c r="BG24" s="659" t="s">
        <v>286</v>
      </c>
      <c r="BH24" s="660"/>
      <c r="BI24" s="660"/>
      <c r="BJ24" s="660"/>
      <c r="BK24" s="660"/>
      <c r="BL24" s="660"/>
      <c r="BM24" s="660"/>
      <c r="BN24" s="661"/>
      <c r="BO24" s="662" t="s">
        <v>286</v>
      </c>
      <c r="BP24" s="662"/>
      <c r="BQ24" s="662"/>
      <c r="BR24" s="662"/>
      <c r="BS24" s="668" t="s">
        <v>286</v>
      </c>
      <c r="BT24" s="660"/>
      <c r="BU24" s="660"/>
      <c r="BV24" s="660"/>
      <c r="BW24" s="660"/>
      <c r="BX24" s="660"/>
      <c r="BY24" s="660"/>
      <c r="BZ24" s="660"/>
      <c r="CA24" s="660"/>
      <c r="CB24" s="669"/>
      <c r="CD24" s="670" t="s">
        <v>187</v>
      </c>
      <c r="CE24" s="671"/>
      <c r="CF24" s="671"/>
      <c r="CG24" s="671"/>
      <c r="CH24" s="671"/>
      <c r="CI24" s="671"/>
      <c r="CJ24" s="671"/>
      <c r="CK24" s="671"/>
      <c r="CL24" s="671"/>
      <c r="CM24" s="671"/>
      <c r="CN24" s="671"/>
      <c r="CO24" s="671"/>
      <c r="CP24" s="671"/>
      <c r="CQ24" s="672"/>
      <c r="CR24" s="648">
        <v>3257703</v>
      </c>
      <c r="CS24" s="649"/>
      <c r="CT24" s="649"/>
      <c r="CU24" s="649"/>
      <c r="CV24" s="649"/>
      <c r="CW24" s="649"/>
      <c r="CX24" s="649"/>
      <c r="CY24" s="650"/>
      <c r="CZ24" s="653">
        <v>36.200000000000003</v>
      </c>
      <c r="DA24" s="654"/>
      <c r="DB24" s="654"/>
      <c r="DC24" s="673"/>
      <c r="DD24" s="692">
        <v>2595023</v>
      </c>
      <c r="DE24" s="649"/>
      <c r="DF24" s="649"/>
      <c r="DG24" s="649"/>
      <c r="DH24" s="649"/>
      <c r="DI24" s="649"/>
      <c r="DJ24" s="649"/>
      <c r="DK24" s="650"/>
      <c r="DL24" s="692">
        <v>2572832</v>
      </c>
      <c r="DM24" s="649"/>
      <c r="DN24" s="649"/>
      <c r="DO24" s="649"/>
      <c r="DP24" s="649"/>
      <c r="DQ24" s="649"/>
      <c r="DR24" s="649"/>
      <c r="DS24" s="649"/>
      <c r="DT24" s="649"/>
      <c r="DU24" s="649"/>
      <c r="DV24" s="650"/>
      <c r="DW24" s="653">
        <v>46.9</v>
      </c>
      <c r="DX24" s="654"/>
      <c r="DY24" s="654"/>
      <c r="DZ24" s="654"/>
      <c r="EA24" s="654"/>
      <c r="EB24" s="654"/>
      <c r="EC24" s="655"/>
    </row>
    <row r="25" spans="2:133" ht="11.25" customHeight="1" x14ac:dyDescent="0.15">
      <c r="B25" s="656" t="s">
        <v>188</v>
      </c>
      <c r="C25" s="657"/>
      <c r="D25" s="657"/>
      <c r="E25" s="657"/>
      <c r="F25" s="657"/>
      <c r="G25" s="657"/>
      <c r="H25" s="657"/>
      <c r="I25" s="657"/>
      <c r="J25" s="657"/>
      <c r="K25" s="657"/>
      <c r="L25" s="657"/>
      <c r="M25" s="657"/>
      <c r="N25" s="657"/>
      <c r="O25" s="657"/>
      <c r="P25" s="657"/>
      <c r="Q25" s="658"/>
      <c r="R25" s="659">
        <v>118890</v>
      </c>
      <c r="S25" s="660"/>
      <c r="T25" s="660"/>
      <c r="U25" s="660"/>
      <c r="V25" s="660"/>
      <c r="W25" s="660"/>
      <c r="X25" s="660"/>
      <c r="Y25" s="661"/>
      <c r="Z25" s="662">
        <v>1.2</v>
      </c>
      <c r="AA25" s="662"/>
      <c r="AB25" s="662"/>
      <c r="AC25" s="662"/>
      <c r="AD25" s="663">
        <v>10375</v>
      </c>
      <c r="AE25" s="663"/>
      <c r="AF25" s="663"/>
      <c r="AG25" s="663"/>
      <c r="AH25" s="663"/>
      <c r="AI25" s="663"/>
      <c r="AJ25" s="663"/>
      <c r="AK25" s="663"/>
      <c r="AL25" s="664">
        <v>0.2</v>
      </c>
      <c r="AM25" s="665"/>
      <c r="AN25" s="665"/>
      <c r="AO25" s="666"/>
      <c r="AP25" s="677" t="s">
        <v>462</v>
      </c>
      <c r="AQ25" s="678"/>
      <c r="AR25" s="678"/>
      <c r="AS25" s="678"/>
      <c r="AT25" s="678"/>
      <c r="AU25" s="678"/>
      <c r="AV25" s="678"/>
      <c r="AW25" s="678"/>
      <c r="AX25" s="678"/>
      <c r="AY25" s="678"/>
      <c r="AZ25" s="678"/>
      <c r="BA25" s="678"/>
      <c r="BB25" s="678"/>
      <c r="BC25" s="678"/>
      <c r="BD25" s="678"/>
      <c r="BE25" s="678"/>
      <c r="BF25" s="679"/>
      <c r="BG25" s="659" t="s">
        <v>286</v>
      </c>
      <c r="BH25" s="660"/>
      <c r="BI25" s="660"/>
      <c r="BJ25" s="660"/>
      <c r="BK25" s="660"/>
      <c r="BL25" s="660"/>
      <c r="BM25" s="660"/>
      <c r="BN25" s="661"/>
      <c r="BO25" s="662" t="s">
        <v>286</v>
      </c>
      <c r="BP25" s="662"/>
      <c r="BQ25" s="662"/>
      <c r="BR25" s="662"/>
      <c r="BS25" s="668" t="s">
        <v>286</v>
      </c>
      <c r="BT25" s="660"/>
      <c r="BU25" s="660"/>
      <c r="BV25" s="660"/>
      <c r="BW25" s="660"/>
      <c r="BX25" s="660"/>
      <c r="BY25" s="660"/>
      <c r="BZ25" s="660"/>
      <c r="CA25" s="660"/>
      <c r="CB25" s="669"/>
      <c r="CD25" s="674" t="s">
        <v>463</v>
      </c>
      <c r="CE25" s="675"/>
      <c r="CF25" s="675"/>
      <c r="CG25" s="675"/>
      <c r="CH25" s="675"/>
      <c r="CI25" s="675"/>
      <c r="CJ25" s="675"/>
      <c r="CK25" s="675"/>
      <c r="CL25" s="675"/>
      <c r="CM25" s="675"/>
      <c r="CN25" s="675"/>
      <c r="CO25" s="675"/>
      <c r="CP25" s="675"/>
      <c r="CQ25" s="676"/>
      <c r="CR25" s="659">
        <v>936858</v>
      </c>
      <c r="CS25" s="693"/>
      <c r="CT25" s="693"/>
      <c r="CU25" s="693"/>
      <c r="CV25" s="693"/>
      <c r="CW25" s="693"/>
      <c r="CX25" s="693"/>
      <c r="CY25" s="694"/>
      <c r="CZ25" s="664">
        <v>10.4</v>
      </c>
      <c r="DA25" s="695"/>
      <c r="DB25" s="695"/>
      <c r="DC25" s="698"/>
      <c r="DD25" s="668">
        <v>866198</v>
      </c>
      <c r="DE25" s="693"/>
      <c r="DF25" s="693"/>
      <c r="DG25" s="693"/>
      <c r="DH25" s="693"/>
      <c r="DI25" s="693"/>
      <c r="DJ25" s="693"/>
      <c r="DK25" s="694"/>
      <c r="DL25" s="668">
        <v>844007</v>
      </c>
      <c r="DM25" s="693"/>
      <c r="DN25" s="693"/>
      <c r="DO25" s="693"/>
      <c r="DP25" s="693"/>
      <c r="DQ25" s="693"/>
      <c r="DR25" s="693"/>
      <c r="DS25" s="693"/>
      <c r="DT25" s="693"/>
      <c r="DU25" s="693"/>
      <c r="DV25" s="694"/>
      <c r="DW25" s="664">
        <v>15.4</v>
      </c>
      <c r="DX25" s="695"/>
      <c r="DY25" s="695"/>
      <c r="DZ25" s="695"/>
      <c r="EA25" s="695"/>
      <c r="EB25" s="695"/>
      <c r="EC25" s="696"/>
    </row>
    <row r="26" spans="2:133" ht="11.25" customHeight="1" x14ac:dyDescent="0.15">
      <c r="B26" s="656" t="s">
        <v>189</v>
      </c>
      <c r="C26" s="657"/>
      <c r="D26" s="657"/>
      <c r="E26" s="657"/>
      <c r="F26" s="657"/>
      <c r="G26" s="657"/>
      <c r="H26" s="657"/>
      <c r="I26" s="657"/>
      <c r="J26" s="657"/>
      <c r="K26" s="657"/>
      <c r="L26" s="657"/>
      <c r="M26" s="657"/>
      <c r="N26" s="657"/>
      <c r="O26" s="657"/>
      <c r="P26" s="657"/>
      <c r="Q26" s="658"/>
      <c r="R26" s="659">
        <v>37867</v>
      </c>
      <c r="S26" s="660"/>
      <c r="T26" s="660"/>
      <c r="U26" s="660"/>
      <c r="V26" s="660"/>
      <c r="W26" s="660"/>
      <c r="X26" s="660"/>
      <c r="Y26" s="661"/>
      <c r="Z26" s="662">
        <v>0.4</v>
      </c>
      <c r="AA26" s="662"/>
      <c r="AB26" s="662"/>
      <c r="AC26" s="662"/>
      <c r="AD26" s="663" t="s">
        <v>286</v>
      </c>
      <c r="AE26" s="663"/>
      <c r="AF26" s="663"/>
      <c r="AG26" s="663"/>
      <c r="AH26" s="663"/>
      <c r="AI26" s="663"/>
      <c r="AJ26" s="663"/>
      <c r="AK26" s="663"/>
      <c r="AL26" s="664" t="s">
        <v>286</v>
      </c>
      <c r="AM26" s="665"/>
      <c r="AN26" s="665"/>
      <c r="AO26" s="666"/>
      <c r="AP26" s="677" t="s">
        <v>190</v>
      </c>
      <c r="AQ26" s="697"/>
      <c r="AR26" s="697"/>
      <c r="AS26" s="697"/>
      <c r="AT26" s="697"/>
      <c r="AU26" s="697"/>
      <c r="AV26" s="697"/>
      <c r="AW26" s="697"/>
      <c r="AX26" s="697"/>
      <c r="AY26" s="697"/>
      <c r="AZ26" s="697"/>
      <c r="BA26" s="697"/>
      <c r="BB26" s="697"/>
      <c r="BC26" s="697"/>
      <c r="BD26" s="697"/>
      <c r="BE26" s="697"/>
      <c r="BF26" s="679"/>
      <c r="BG26" s="659" t="s">
        <v>286</v>
      </c>
      <c r="BH26" s="660"/>
      <c r="BI26" s="660"/>
      <c r="BJ26" s="660"/>
      <c r="BK26" s="660"/>
      <c r="BL26" s="660"/>
      <c r="BM26" s="660"/>
      <c r="BN26" s="661"/>
      <c r="BO26" s="662" t="s">
        <v>286</v>
      </c>
      <c r="BP26" s="662"/>
      <c r="BQ26" s="662"/>
      <c r="BR26" s="662"/>
      <c r="BS26" s="668" t="s">
        <v>286</v>
      </c>
      <c r="BT26" s="660"/>
      <c r="BU26" s="660"/>
      <c r="BV26" s="660"/>
      <c r="BW26" s="660"/>
      <c r="BX26" s="660"/>
      <c r="BY26" s="660"/>
      <c r="BZ26" s="660"/>
      <c r="CA26" s="660"/>
      <c r="CB26" s="669"/>
      <c r="CD26" s="674" t="s">
        <v>191</v>
      </c>
      <c r="CE26" s="675"/>
      <c r="CF26" s="675"/>
      <c r="CG26" s="675"/>
      <c r="CH26" s="675"/>
      <c r="CI26" s="675"/>
      <c r="CJ26" s="675"/>
      <c r="CK26" s="675"/>
      <c r="CL26" s="675"/>
      <c r="CM26" s="675"/>
      <c r="CN26" s="675"/>
      <c r="CO26" s="675"/>
      <c r="CP26" s="675"/>
      <c r="CQ26" s="676"/>
      <c r="CR26" s="659">
        <v>575261</v>
      </c>
      <c r="CS26" s="660"/>
      <c r="CT26" s="660"/>
      <c r="CU26" s="660"/>
      <c r="CV26" s="660"/>
      <c r="CW26" s="660"/>
      <c r="CX26" s="660"/>
      <c r="CY26" s="661"/>
      <c r="CZ26" s="664">
        <v>6.4</v>
      </c>
      <c r="DA26" s="695"/>
      <c r="DB26" s="695"/>
      <c r="DC26" s="698"/>
      <c r="DD26" s="668">
        <v>510094</v>
      </c>
      <c r="DE26" s="660"/>
      <c r="DF26" s="660"/>
      <c r="DG26" s="660"/>
      <c r="DH26" s="660"/>
      <c r="DI26" s="660"/>
      <c r="DJ26" s="660"/>
      <c r="DK26" s="661"/>
      <c r="DL26" s="668" t="s">
        <v>286</v>
      </c>
      <c r="DM26" s="660"/>
      <c r="DN26" s="660"/>
      <c r="DO26" s="660"/>
      <c r="DP26" s="660"/>
      <c r="DQ26" s="660"/>
      <c r="DR26" s="660"/>
      <c r="DS26" s="660"/>
      <c r="DT26" s="660"/>
      <c r="DU26" s="660"/>
      <c r="DV26" s="661"/>
      <c r="DW26" s="664" t="s">
        <v>286</v>
      </c>
      <c r="DX26" s="695"/>
      <c r="DY26" s="695"/>
      <c r="DZ26" s="695"/>
      <c r="EA26" s="695"/>
      <c r="EB26" s="695"/>
      <c r="EC26" s="696"/>
    </row>
    <row r="27" spans="2:133" ht="11.25" customHeight="1" x14ac:dyDescent="0.15">
      <c r="B27" s="656" t="s">
        <v>192</v>
      </c>
      <c r="C27" s="657"/>
      <c r="D27" s="657"/>
      <c r="E27" s="657"/>
      <c r="F27" s="657"/>
      <c r="G27" s="657"/>
      <c r="H27" s="657"/>
      <c r="I27" s="657"/>
      <c r="J27" s="657"/>
      <c r="K27" s="657"/>
      <c r="L27" s="657"/>
      <c r="M27" s="657"/>
      <c r="N27" s="657"/>
      <c r="O27" s="657"/>
      <c r="P27" s="657"/>
      <c r="Q27" s="658"/>
      <c r="R27" s="659">
        <v>1147938</v>
      </c>
      <c r="S27" s="660"/>
      <c r="T27" s="660"/>
      <c r="U27" s="660"/>
      <c r="V27" s="660"/>
      <c r="W27" s="660"/>
      <c r="X27" s="660"/>
      <c r="Y27" s="661"/>
      <c r="Z27" s="662">
        <v>11.7</v>
      </c>
      <c r="AA27" s="662"/>
      <c r="AB27" s="662"/>
      <c r="AC27" s="662"/>
      <c r="AD27" s="663" t="s">
        <v>286</v>
      </c>
      <c r="AE27" s="663"/>
      <c r="AF27" s="663"/>
      <c r="AG27" s="663"/>
      <c r="AH27" s="663"/>
      <c r="AI27" s="663"/>
      <c r="AJ27" s="663"/>
      <c r="AK27" s="663"/>
      <c r="AL27" s="664" t="s">
        <v>286</v>
      </c>
      <c r="AM27" s="665"/>
      <c r="AN27" s="665"/>
      <c r="AO27" s="666"/>
      <c r="AP27" s="656" t="s">
        <v>193</v>
      </c>
      <c r="AQ27" s="657"/>
      <c r="AR27" s="657"/>
      <c r="AS27" s="657"/>
      <c r="AT27" s="657"/>
      <c r="AU27" s="657"/>
      <c r="AV27" s="657"/>
      <c r="AW27" s="657"/>
      <c r="AX27" s="657"/>
      <c r="AY27" s="657"/>
      <c r="AZ27" s="657"/>
      <c r="BA27" s="657"/>
      <c r="BB27" s="657"/>
      <c r="BC27" s="657"/>
      <c r="BD27" s="657"/>
      <c r="BE27" s="657"/>
      <c r="BF27" s="658"/>
      <c r="BG27" s="659">
        <v>1523099</v>
      </c>
      <c r="BH27" s="660"/>
      <c r="BI27" s="660"/>
      <c r="BJ27" s="660"/>
      <c r="BK27" s="660"/>
      <c r="BL27" s="660"/>
      <c r="BM27" s="660"/>
      <c r="BN27" s="661"/>
      <c r="BO27" s="662">
        <v>100</v>
      </c>
      <c r="BP27" s="662"/>
      <c r="BQ27" s="662"/>
      <c r="BR27" s="662"/>
      <c r="BS27" s="668" t="s">
        <v>286</v>
      </c>
      <c r="BT27" s="660"/>
      <c r="BU27" s="660"/>
      <c r="BV27" s="660"/>
      <c r="BW27" s="660"/>
      <c r="BX27" s="660"/>
      <c r="BY27" s="660"/>
      <c r="BZ27" s="660"/>
      <c r="CA27" s="660"/>
      <c r="CB27" s="669"/>
      <c r="CD27" s="674" t="s">
        <v>464</v>
      </c>
      <c r="CE27" s="675"/>
      <c r="CF27" s="675"/>
      <c r="CG27" s="675"/>
      <c r="CH27" s="675"/>
      <c r="CI27" s="675"/>
      <c r="CJ27" s="675"/>
      <c r="CK27" s="675"/>
      <c r="CL27" s="675"/>
      <c r="CM27" s="675"/>
      <c r="CN27" s="675"/>
      <c r="CO27" s="675"/>
      <c r="CP27" s="675"/>
      <c r="CQ27" s="676"/>
      <c r="CR27" s="659">
        <v>841594</v>
      </c>
      <c r="CS27" s="693"/>
      <c r="CT27" s="693"/>
      <c r="CU27" s="693"/>
      <c r="CV27" s="693"/>
      <c r="CW27" s="693"/>
      <c r="CX27" s="693"/>
      <c r="CY27" s="694"/>
      <c r="CZ27" s="664">
        <v>9.4</v>
      </c>
      <c r="DA27" s="695"/>
      <c r="DB27" s="695"/>
      <c r="DC27" s="698"/>
      <c r="DD27" s="668">
        <v>253561</v>
      </c>
      <c r="DE27" s="693"/>
      <c r="DF27" s="693"/>
      <c r="DG27" s="693"/>
      <c r="DH27" s="693"/>
      <c r="DI27" s="693"/>
      <c r="DJ27" s="693"/>
      <c r="DK27" s="694"/>
      <c r="DL27" s="668">
        <v>253561</v>
      </c>
      <c r="DM27" s="693"/>
      <c r="DN27" s="693"/>
      <c r="DO27" s="693"/>
      <c r="DP27" s="693"/>
      <c r="DQ27" s="693"/>
      <c r="DR27" s="693"/>
      <c r="DS27" s="693"/>
      <c r="DT27" s="693"/>
      <c r="DU27" s="693"/>
      <c r="DV27" s="694"/>
      <c r="DW27" s="664">
        <v>4.5999999999999996</v>
      </c>
      <c r="DX27" s="695"/>
      <c r="DY27" s="695"/>
      <c r="DZ27" s="695"/>
      <c r="EA27" s="695"/>
      <c r="EB27" s="695"/>
      <c r="EC27" s="696"/>
    </row>
    <row r="28" spans="2:133" ht="11.25" customHeight="1" x14ac:dyDescent="0.15">
      <c r="B28" s="701" t="s">
        <v>194</v>
      </c>
      <c r="C28" s="702"/>
      <c r="D28" s="702"/>
      <c r="E28" s="702"/>
      <c r="F28" s="702"/>
      <c r="G28" s="702"/>
      <c r="H28" s="702"/>
      <c r="I28" s="702"/>
      <c r="J28" s="702"/>
      <c r="K28" s="702"/>
      <c r="L28" s="702"/>
      <c r="M28" s="702"/>
      <c r="N28" s="702"/>
      <c r="O28" s="702"/>
      <c r="P28" s="702"/>
      <c r="Q28" s="703"/>
      <c r="R28" s="659" t="s">
        <v>286</v>
      </c>
      <c r="S28" s="660"/>
      <c r="T28" s="660"/>
      <c r="U28" s="660"/>
      <c r="V28" s="660"/>
      <c r="W28" s="660"/>
      <c r="X28" s="660"/>
      <c r="Y28" s="661"/>
      <c r="Z28" s="662" t="s">
        <v>286</v>
      </c>
      <c r="AA28" s="662"/>
      <c r="AB28" s="662"/>
      <c r="AC28" s="662"/>
      <c r="AD28" s="663" t="s">
        <v>286</v>
      </c>
      <c r="AE28" s="663"/>
      <c r="AF28" s="663"/>
      <c r="AG28" s="663"/>
      <c r="AH28" s="663"/>
      <c r="AI28" s="663"/>
      <c r="AJ28" s="663"/>
      <c r="AK28" s="663"/>
      <c r="AL28" s="664" t="s">
        <v>286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465</v>
      </c>
      <c r="CE28" s="675"/>
      <c r="CF28" s="675"/>
      <c r="CG28" s="675"/>
      <c r="CH28" s="675"/>
      <c r="CI28" s="675"/>
      <c r="CJ28" s="675"/>
      <c r="CK28" s="675"/>
      <c r="CL28" s="675"/>
      <c r="CM28" s="675"/>
      <c r="CN28" s="675"/>
      <c r="CO28" s="675"/>
      <c r="CP28" s="675"/>
      <c r="CQ28" s="676"/>
      <c r="CR28" s="659">
        <v>1479251</v>
      </c>
      <c r="CS28" s="660"/>
      <c r="CT28" s="660"/>
      <c r="CU28" s="660"/>
      <c r="CV28" s="660"/>
      <c r="CW28" s="660"/>
      <c r="CX28" s="660"/>
      <c r="CY28" s="661"/>
      <c r="CZ28" s="664">
        <v>16.399999999999999</v>
      </c>
      <c r="DA28" s="695"/>
      <c r="DB28" s="695"/>
      <c r="DC28" s="698"/>
      <c r="DD28" s="668">
        <v>1475264</v>
      </c>
      <c r="DE28" s="660"/>
      <c r="DF28" s="660"/>
      <c r="DG28" s="660"/>
      <c r="DH28" s="660"/>
      <c r="DI28" s="660"/>
      <c r="DJ28" s="660"/>
      <c r="DK28" s="661"/>
      <c r="DL28" s="668">
        <v>1475264</v>
      </c>
      <c r="DM28" s="660"/>
      <c r="DN28" s="660"/>
      <c r="DO28" s="660"/>
      <c r="DP28" s="660"/>
      <c r="DQ28" s="660"/>
      <c r="DR28" s="660"/>
      <c r="DS28" s="660"/>
      <c r="DT28" s="660"/>
      <c r="DU28" s="660"/>
      <c r="DV28" s="661"/>
      <c r="DW28" s="664">
        <v>26.9</v>
      </c>
      <c r="DX28" s="695"/>
      <c r="DY28" s="695"/>
      <c r="DZ28" s="695"/>
      <c r="EA28" s="695"/>
      <c r="EB28" s="695"/>
      <c r="EC28" s="696"/>
    </row>
    <row r="29" spans="2:133" ht="11.25" customHeight="1" x14ac:dyDescent="0.15">
      <c r="B29" s="656" t="s">
        <v>195</v>
      </c>
      <c r="C29" s="657"/>
      <c r="D29" s="657"/>
      <c r="E29" s="657"/>
      <c r="F29" s="657"/>
      <c r="G29" s="657"/>
      <c r="H29" s="657"/>
      <c r="I29" s="657"/>
      <c r="J29" s="657"/>
      <c r="K29" s="657"/>
      <c r="L29" s="657"/>
      <c r="M29" s="657"/>
      <c r="N29" s="657"/>
      <c r="O29" s="657"/>
      <c r="P29" s="657"/>
      <c r="Q29" s="658"/>
      <c r="R29" s="659">
        <v>684419</v>
      </c>
      <c r="S29" s="660"/>
      <c r="T29" s="660"/>
      <c r="U29" s="660"/>
      <c r="V29" s="660"/>
      <c r="W29" s="660"/>
      <c r="X29" s="660"/>
      <c r="Y29" s="661"/>
      <c r="Z29" s="662">
        <v>7</v>
      </c>
      <c r="AA29" s="662"/>
      <c r="AB29" s="662"/>
      <c r="AC29" s="662"/>
      <c r="AD29" s="663" t="s">
        <v>286</v>
      </c>
      <c r="AE29" s="663"/>
      <c r="AF29" s="663"/>
      <c r="AG29" s="663"/>
      <c r="AH29" s="663"/>
      <c r="AI29" s="663"/>
      <c r="AJ29" s="663"/>
      <c r="AK29" s="663"/>
      <c r="AL29" s="664" t="s">
        <v>286</v>
      </c>
      <c r="AM29" s="665"/>
      <c r="AN29" s="665"/>
      <c r="AO29" s="666"/>
      <c r="AP29" s="638" t="s">
        <v>150</v>
      </c>
      <c r="AQ29" s="639"/>
      <c r="AR29" s="639"/>
      <c r="AS29" s="639"/>
      <c r="AT29" s="639"/>
      <c r="AU29" s="639"/>
      <c r="AV29" s="639"/>
      <c r="AW29" s="639"/>
      <c r="AX29" s="639"/>
      <c r="AY29" s="639"/>
      <c r="AZ29" s="639"/>
      <c r="BA29" s="639"/>
      <c r="BB29" s="639"/>
      <c r="BC29" s="639"/>
      <c r="BD29" s="639"/>
      <c r="BE29" s="639"/>
      <c r="BF29" s="640"/>
      <c r="BG29" s="638" t="s">
        <v>196</v>
      </c>
      <c r="BH29" s="699"/>
      <c r="BI29" s="699"/>
      <c r="BJ29" s="699"/>
      <c r="BK29" s="699"/>
      <c r="BL29" s="699"/>
      <c r="BM29" s="699"/>
      <c r="BN29" s="699"/>
      <c r="BO29" s="699"/>
      <c r="BP29" s="699"/>
      <c r="BQ29" s="700"/>
      <c r="BR29" s="638" t="s">
        <v>197</v>
      </c>
      <c r="BS29" s="699"/>
      <c r="BT29" s="699"/>
      <c r="BU29" s="699"/>
      <c r="BV29" s="699"/>
      <c r="BW29" s="699"/>
      <c r="BX29" s="699"/>
      <c r="BY29" s="699"/>
      <c r="BZ29" s="699"/>
      <c r="CA29" s="699"/>
      <c r="CB29" s="700"/>
      <c r="CD29" s="716" t="s">
        <v>198</v>
      </c>
      <c r="CE29" s="717"/>
      <c r="CF29" s="674" t="s">
        <v>466</v>
      </c>
      <c r="CG29" s="675"/>
      <c r="CH29" s="675"/>
      <c r="CI29" s="675"/>
      <c r="CJ29" s="675"/>
      <c r="CK29" s="675"/>
      <c r="CL29" s="675"/>
      <c r="CM29" s="675"/>
      <c r="CN29" s="675"/>
      <c r="CO29" s="675"/>
      <c r="CP29" s="675"/>
      <c r="CQ29" s="676"/>
      <c r="CR29" s="659">
        <v>1479251</v>
      </c>
      <c r="CS29" s="693"/>
      <c r="CT29" s="693"/>
      <c r="CU29" s="693"/>
      <c r="CV29" s="693"/>
      <c r="CW29" s="693"/>
      <c r="CX29" s="693"/>
      <c r="CY29" s="694"/>
      <c r="CZ29" s="664">
        <v>16.399999999999999</v>
      </c>
      <c r="DA29" s="695"/>
      <c r="DB29" s="695"/>
      <c r="DC29" s="698"/>
      <c r="DD29" s="668">
        <v>1475264</v>
      </c>
      <c r="DE29" s="693"/>
      <c r="DF29" s="693"/>
      <c r="DG29" s="693"/>
      <c r="DH29" s="693"/>
      <c r="DI29" s="693"/>
      <c r="DJ29" s="693"/>
      <c r="DK29" s="694"/>
      <c r="DL29" s="668">
        <v>1475264</v>
      </c>
      <c r="DM29" s="693"/>
      <c r="DN29" s="693"/>
      <c r="DO29" s="693"/>
      <c r="DP29" s="693"/>
      <c r="DQ29" s="693"/>
      <c r="DR29" s="693"/>
      <c r="DS29" s="693"/>
      <c r="DT29" s="693"/>
      <c r="DU29" s="693"/>
      <c r="DV29" s="694"/>
      <c r="DW29" s="664">
        <v>26.9</v>
      </c>
      <c r="DX29" s="695"/>
      <c r="DY29" s="695"/>
      <c r="DZ29" s="695"/>
      <c r="EA29" s="695"/>
      <c r="EB29" s="695"/>
      <c r="EC29" s="696"/>
    </row>
    <row r="30" spans="2:133" ht="11.25" customHeight="1" x14ac:dyDescent="0.15">
      <c r="B30" s="656" t="s">
        <v>199</v>
      </c>
      <c r="C30" s="657"/>
      <c r="D30" s="657"/>
      <c r="E30" s="657"/>
      <c r="F30" s="657"/>
      <c r="G30" s="657"/>
      <c r="H30" s="657"/>
      <c r="I30" s="657"/>
      <c r="J30" s="657"/>
      <c r="K30" s="657"/>
      <c r="L30" s="657"/>
      <c r="M30" s="657"/>
      <c r="N30" s="657"/>
      <c r="O30" s="657"/>
      <c r="P30" s="657"/>
      <c r="Q30" s="658"/>
      <c r="R30" s="659">
        <v>34162</v>
      </c>
      <c r="S30" s="660"/>
      <c r="T30" s="660"/>
      <c r="U30" s="660"/>
      <c r="V30" s="660"/>
      <c r="W30" s="660"/>
      <c r="X30" s="660"/>
      <c r="Y30" s="661"/>
      <c r="Z30" s="662">
        <v>0.3</v>
      </c>
      <c r="AA30" s="662"/>
      <c r="AB30" s="662"/>
      <c r="AC30" s="662"/>
      <c r="AD30" s="663">
        <v>3243</v>
      </c>
      <c r="AE30" s="663"/>
      <c r="AF30" s="663"/>
      <c r="AG30" s="663"/>
      <c r="AH30" s="663"/>
      <c r="AI30" s="663"/>
      <c r="AJ30" s="663"/>
      <c r="AK30" s="663"/>
      <c r="AL30" s="664">
        <v>0.1</v>
      </c>
      <c r="AM30" s="665"/>
      <c r="AN30" s="665"/>
      <c r="AO30" s="666"/>
      <c r="AP30" s="707" t="s">
        <v>200</v>
      </c>
      <c r="AQ30" s="708"/>
      <c r="AR30" s="708"/>
      <c r="AS30" s="708"/>
      <c r="AT30" s="713" t="s">
        <v>201</v>
      </c>
      <c r="AU30" s="359"/>
      <c r="AV30" s="359"/>
      <c r="AW30" s="359"/>
      <c r="AX30" s="645" t="s">
        <v>126</v>
      </c>
      <c r="AY30" s="646"/>
      <c r="AZ30" s="646"/>
      <c r="BA30" s="646"/>
      <c r="BB30" s="646"/>
      <c r="BC30" s="646"/>
      <c r="BD30" s="646"/>
      <c r="BE30" s="646"/>
      <c r="BF30" s="647"/>
      <c r="BG30" s="725">
        <v>99.4</v>
      </c>
      <c r="BH30" s="726"/>
      <c r="BI30" s="726"/>
      <c r="BJ30" s="726"/>
      <c r="BK30" s="726"/>
      <c r="BL30" s="726"/>
      <c r="BM30" s="654">
        <v>98.2</v>
      </c>
      <c r="BN30" s="726"/>
      <c r="BO30" s="726"/>
      <c r="BP30" s="726"/>
      <c r="BQ30" s="727"/>
      <c r="BR30" s="725">
        <v>99.5</v>
      </c>
      <c r="BS30" s="726"/>
      <c r="BT30" s="726"/>
      <c r="BU30" s="726"/>
      <c r="BV30" s="726"/>
      <c r="BW30" s="726"/>
      <c r="BX30" s="654">
        <v>97.6</v>
      </c>
      <c r="BY30" s="726"/>
      <c r="BZ30" s="726"/>
      <c r="CA30" s="726"/>
      <c r="CB30" s="727"/>
      <c r="CD30" s="718"/>
      <c r="CE30" s="719"/>
      <c r="CF30" s="674" t="s">
        <v>467</v>
      </c>
      <c r="CG30" s="675"/>
      <c r="CH30" s="675"/>
      <c r="CI30" s="675"/>
      <c r="CJ30" s="675"/>
      <c r="CK30" s="675"/>
      <c r="CL30" s="675"/>
      <c r="CM30" s="675"/>
      <c r="CN30" s="675"/>
      <c r="CO30" s="675"/>
      <c r="CP30" s="675"/>
      <c r="CQ30" s="676"/>
      <c r="CR30" s="659">
        <v>1390152</v>
      </c>
      <c r="CS30" s="660"/>
      <c r="CT30" s="660"/>
      <c r="CU30" s="660"/>
      <c r="CV30" s="660"/>
      <c r="CW30" s="660"/>
      <c r="CX30" s="660"/>
      <c r="CY30" s="661"/>
      <c r="CZ30" s="664">
        <v>15.5</v>
      </c>
      <c r="DA30" s="695"/>
      <c r="DB30" s="695"/>
      <c r="DC30" s="698"/>
      <c r="DD30" s="668">
        <v>1386833</v>
      </c>
      <c r="DE30" s="660"/>
      <c r="DF30" s="660"/>
      <c r="DG30" s="660"/>
      <c r="DH30" s="660"/>
      <c r="DI30" s="660"/>
      <c r="DJ30" s="660"/>
      <c r="DK30" s="661"/>
      <c r="DL30" s="668">
        <v>1386833</v>
      </c>
      <c r="DM30" s="660"/>
      <c r="DN30" s="660"/>
      <c r="DO30" s="660"/>
      <c r="DP30" s="660"/>
      <c r="DQ30" s="660"/>
      <c r="DR30" s="660"/>
      <c r="DS30" s="660"/>
      <c r="DT30" s="660"/>
      <c r="DU30" s="660"/>
      <c r="DV30" s="661"/>
      <c r="DW30" s="664">
        <v>25.3</v>
      </c>
      <c r="DX30" s="695"/>
      <c r="DY30" s="695"/>
      <c r="DZ30" s="695"/>
      <c r="EA30" s="695"/>
      <c r="EB30" s="695"/>
      <c r="EC30" s="696"/>
    </row>
    <row r="31" spans="2:133" ht="11.25" customHeight="1" x14ac:dyDescent="0.15">
      <c r="B31" s="656" t="s">
        <v>202</v>
      </c>
      <c r="C31" s="657"/>
      <c r="D31" s="657"/>
      <c r="E31" s="657"/>
      <c r="F31" s="657"/>
      <c r="G31" s="657"/>
      <c r="H31" s="657"/>
      <c r="I31" s="657"/>
      <c r="J31" s="657"/>
      <c r="K31" s="657"/>
      <c r="L31" s="657"/>
      <c r="M31" s="657"/>
      <c r="N31" s="657"/>
      <c r="O31" s="657"/>
      <c r="P31" s="657"/>
      <c r="Q31" s="658"/>
      <c r="R31" s="659">
        <v>37120</v>
      </c>
      <c r="S31" s="660"/>
      <c r="T31" s="660"/>
      <c r="U31" s="660"/>
      <c r="V31" s="660"/>
      <c r="W31" s="660"/>
      <c r="X31" s="660"/>
      <c r="Y31" s="661"/>
      <c r="Z31" s="662">
        <v>0.4</v>
      </c>
      <c r="AA31" s="662"/>
      <c r="AB31" s="662"/>
      <c r="AC31" s="662"/>
      <c r="AD31" s="663" t="s">
        <v>286</v>
      </c>
      <c r="AE31" s="663"/>
      <c r="AF31" s="663"/>
      <c r="AG31" s="663"/>
      <c r="AH31" s="663"/>
      <c r="AI31" s="663"/>
      <c r="AJ31" s="663"/>
      <c r="AK31" s="663"/>
      <c r="AL31" s="664" t="s">
        <v>286</v>
      </c>
      <c r="AM31" s="665"/>
      <c r="AN31" s="665"/>
      <c r="AO31" s="666"/>
      <c r="AP31" s="709"/>
      <c r="AQ31" s="710"/>
      <c r="AR31" s="710"/>
      <c r="AS31" s="710"/>
      <c r="AT31" s="714"/>
      <c r="AU31" s="356" t="s">
        <v>468</v>
      </c>
      <c r="AV31" s="356"/>
      <c r="AW31" s="356"/>
      <c r="AX31" s="656" t="s">
        <v>203</v>
      </c>
      <c r="AY31" s="657"/>
      <c r="AZ31" s="657"/>
      <c r="BA31" s="657"/>
      <c r="BB31" s="657"/>
      <c r="BC31" s="657"/>
      <c r="BD31" s="657"/>
      <c r="BE31" s="657"/>
      <c r="BF31" s="658"/>
      <c r="BG31" s="722">
        <v>99.4</v>
      </c>
      <c r="BH31" s="693"/>
      <c r="BI31" s="693"/>
      <c r="BJ31" s="693"/>
      <c r="BK31" s="693"/>
      <c r="BL31" s="693"/>
      <c r="BM31" s="665">
        <v>98.4</v>
      </c>
      <c r="BN31" s="723"/>
      <c r="BO31" s="723"/>
      <c r="BP31" s="723"/>
      <c r="BQ31" s="724"/>
      <c r="BR31" s="722">
        <v>99.5</v>
      </c>
      <c r="BS31" s="693"/>
      <c r="BT31" s="693"/>
      <c r="BU31" s="693"/>
      <c r="BV31" s="693"/>
      <c r="BW31" s="693"/>
      <c r="BX31" s="665">
        <v>97.7</v>
      </c>
      <c r="BY31" s="723"/>
      <c r="BZ31" s="723"/>
      <c r="CA31" s="723"/>
      <c r="CB31" s="724"/>
      <c r="CD31" s="718"/>
      <c r="CE31" s="719"/>
      <c r="CF31" s="674" t="s">
        <v>469</v>
      </c>
      <c r="CG31" s="675"/>
      <c r="CH31" s="675"/>
      <c r="CI31" s="675"/>
      <c r="CJ31" s="675"/>
      <c r="CK31" s="675"/>
      <c r="CL31" s="675"/>
      <c r="CM31" s="675"/>
      <c r="CN31" s="675"/>
      <c r="CO31" s="675"/>
      <c r="CP31" s="675"/>
      <c r="CQ31" s="676"/>
      <c r="CR31" s="659">
        <v>89099</v>
      </c>
      <c r="CS31" s="693"/>
      <c r="CT31" s="693"/>
      <c r="CU31" s="693"/>
      <c r="CV31" s="693"/>
      <c r="CW31" s="693"/>
      <c r="CX31" s="693"/>
      <c r="CY31" s="694"/>
      <c r="CZ31" s="664">
        <v>1</v>
      </c>
      <c r="DA31" s="695"/>
      <c r="DB31" s="695"/>
      <c r="DC31" s="698"/>
      <c r="DD31" s="668">
        <v>88431</v>
      </c>
      <c r="DE31" s="693"/>
      <c r="DF31" s="693"/>
      <c r="DG31" s="693"/>
      <c r="DH31" s="693"/>
      <c r="DI31" s="693"/>
      <c r="DJ31" s="693"/>
      <c r="DK31" s="694"/>
      <c r="DL31" s="668">
        <v>88431</v>
      </c>
      <c r="DM31" s="693"/>
      <c r="DN31" s="693"/>
      <c r="DO31" s="693"/>
      <c r="DP31" s="693"/>
      <c r="DQ31" s="693"/>
      <c r="DR31" s="693"/>
      <c r="DS31" s="693"/>
      <c r="DT31" s="693"/>
      <c r="DU31" s="693"/>
      <c r="DV31" s="694"/>
      <c r="DW31" s="664">
        <v>1.6</v>
      </c>
      <c r="DX31" s="695"/>
      <c r="DY31" s="695"/>
      <c r="DZ31" s="695"/>
      <c r="EA31" s="695"/>
      <c r="EB31" s="695"/>
      <c r="EC31" s="696"/>
    </row>
    <row r="32" spans="2:133" ht="11.25" customHeight="1" x14ac:dyDescent="0.15">
      <c r="B32" s="656" t="s">
        <v>204</v>
      </c>
      <c r="C32" s="657"/>
      <c r="D32" s="657"/>
      <c r="E32" s="657"/>
      <c r="F32" s="657"/>
      <c r="G32" s="657"/>
      <c r="H32" s="657"/>
      <c r="I32" s="657"/>
      <c r="J32" s="657"/>
      <c r="K32" s="657"/>
      <c r="L32" s="657"/>
      <c r="M32" s="657"/>
      <c r="N32" s="657"/>
      <c r="O32" s="657"/>
      <c r="P32" s="657"/>
      <c r="Q32" s="658"/>
      <c r="R32" s="659">
        <v>12526</v>
      </c>
      <c r="S32" s="660"/>
      <c r="T32" s="660"/>
      <c r="U32" s="660"/>
      <c r="V32" s="660"/>
      <c r="W32" s="660"/>
      <c r="X32" s="660"/>
      <c r="Y32" s="661"/>
      <c r="Z32" s="662">
        <v>0.1</v>
      </c>
      <c r="AA32" s="662"/>
      <c r="AB32" s="662"/>
      <c r="AC32" s="662"/>
      <c r="AD32" s="663" t="s">
        <v>286</v>
      </c>
      <c r="AE32" s="663"/>
      <c r="AF32" s="663"/>
      <c r="AG32" s="663"/>
      <c r="AH32" s="663"/>
      <c r="AI32" s="663"/>
      <c r="AJ32" s="663"/>
      <c r="AK32" s="663"/>
      <c r="AL32" s="664" t="s">
        <v>286</v>
      </c>
      <c r="AM32" s="665"/>
      <c r="AN32" s="665"/>
      <c r="AO32" s="666"/>
      <c r="AP32" s="711"/>
      <c r="AQ32" s="712"/>
      <c r="AR32" s="712"/>
      <c r="AS32" s="712"/>
      <c r="AT32" s="715"/>
      <c r="AU32" s="355"/>
      <c r="AV32" s="355"/>
      <c r="AW32" s="355"/>
      <c r="AX32" s="704" t="s">
        <v>205</v>
      </c>
      <c r="AY32" s="705"/>
      <c r="AZ32" s="705"/>
      <c r="BA32" s="705"/>
      <c r="BB32" s="705"/>
      <c r="BC32" s="705"/>
      <c r="BD32" s="705"/>
      <c r="BE32" s="705"/>
      <c r="BF32" s="706"/>
      <c r="BG32" s="728">
        <v>99.4</v>
      </c>
      <c r="BH32" s="729"/>
      <c r="BI32" s="729"/>
      <c r="BJ32" s="729"/>
      <c r="BK32" s="729"/>
      <c r="BL32" s="729"/>
      <c r="BM32" s="730">
        <v>97.9</v>
      </c>
      <c r="BN32" s="729"/>
      <c r="BO32" s="729"/>
      <c r="BP32" s="729"/>
      <c r="BQ32" s="731"/>
      <c r="BR32" s="728">
        <v>99.5</v>
      </c>
      <c r="BS32" s="729"/>
      <c r="BT32" s="729"/>
      <c r="BU32" s="729"/>
      <c r="BV32" s="729"/>
      <c r="BW32" s="729"/>
      <c r="BX32" s="730">
        <v>97.2</v>
      </c>
      <c r="BY32" s="729"/>
      <c r="BZ32" s="729"/>
      <c r="CA32" s="729"/>
      <c r="CB32" s="731"/>
      <c r="CD32" s="720"/>
      <c r="CE32" s="721"/>
      <c r="CF32" s="674" t="s">
        <v>470</v>
      </c>
      <c r="CG32" s="675"/>
      <c r="CH32" s="675"/>
      <c r="CI32" s="675"/>
      <c r="CJ32" s="675"/>
      <c r="CK32" s="675"/>
      <c r="CL32" s="675"/>
      <c r="CM32" s="675"/>
      <c r="CN32" s="675"/>
      <c r="CO32" s="675"/>
      <c r="CP32" s="675"/>
      <c r="CQ32" s="676"/>
      <c r="CR32" s="659" t="s">
        <v>286</v>
      </c>
      <c r="CS32" s="660"/>
      <c r="CT32" s="660"/>
      <c r="CU32" s="660"/>
      <c r="CV32" s="660"/>
      <c r="CW32" s="660"/>
      <c r="CX32" s="660"/>
      <c r="CY32" s="661"/>
      <c r="CZ32" s="664" t="s">
        <v>286</v>
      </c>
      <c r="DA32" s="695"/>
      <c r="DB32" s="695"/>
      <c r="DC32" s="698"/>
      <c r="DD32" s="668" t="s">
        <v>286</v>
      </c>
      <c r="DE32" s="660"/>
      <c r="DF32" s="660"/>
      <c r="DG32" s="660"/>
      <c r="DH32" s="660"/>
      <c r="DI32" s="660"/>
      <c r="DJ32" s="660"/>
      <c r="DK32" s="661"/>
      <c r="DL32" s="668" t="s">
        <v>286</v>
      </c>
      <c r="DM32" s="660"/>
      <c r="DN32" s="660"/>
      <c r="DO32" s="660"/>
      <c r="DP32" s="660"/>
      <c r="DQ32" s="660"/>
      <c r="DR32" s="660"/>
      <c r="DS32" s="660"/>
      <c r="DT32" s="660"/>
      <c r="DU32" s="660"/>
      <c r="DV32" s="661"/>
      <c r="DW32" s="664" t="s">
        <v>286</v>
      </c>
      <c r="DX32" s="695"/>
      <c r="DY32" s="695"/>
      <c r="DZ32" s="695"/>
      <c r="EA32" s="695"/>
      <c r="EB32" s="695"/>
      <c r="EC32" s="696"/>
    </row>
    <row r="33" spans="2:133" ht="11.25" customHeight="1" x14ac:dyDescent="0.15">
      <c r="B33" s="656" t="s">
        <v>206</v>
      </c>
      <c r="C33" s="657"/>
      <c r="D33" s="657"/>
      <c r="E33" s="657"/>
      <c r="F33" s="657"/>
      <c r="G33" s="657"/>
      <c r="H33" s="657"/>
      <c r="I33" s="657"/>
      <c r="J33" s="657"/>
      <c r="K33" s="657"/>
      <c r="L33" s="657"/>
      <c r="M33" s="657"/>
      <c r="N33" s="657"/>
      <c r="O33" s="657"/>
      <c r="P33" s="657"/>
      <c r="Q33" s="658"/>
      <c r="R33" s="659">
        <v>830999</v>
      </c>
      <c r="S33" s="660"/>
      <c r="T33" s="660"/>
      <c r="U33" s="660"/>
      <c r="V33" s="660"/>
      <c r="W33" s="660"/>
      <c r="X33" s="660"/>
      <c r="Y33" s="661"/>
      <c r="Z33" s="662">
        <v>8.5</v>
      </c>
      <c r="AA33" s="662"/>
      <c r="AB33" s="662"/>
      <c r="AC33" s="662"/>
      <c r="AD33" s="663" t="s">
        <v>286</v>
      </c>
      <c r="AE33" s="663"/>
      <c r="AF33" s="663"/>
      <c r="AG33" s="663"/>
      <c r="AH33" s="663"/>
      <c r="AI33" s="663"/>
      <c r="AJ33" s="663"/>
      <c r="AK33" s="663"/>
      <c r="AL33" s="664" t="s">
        <v>286</v>
      </c>
      <c r="AM33" s="665"/>
      <c r="AN33" s="665"/>
      <c r="AO33" s="666"/>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207</v>
      </c>
      <c r="CE33" s="675"/>
      <c r="CF33" s="675"/>
      <c r="CG33" s="675"/>
      <c r="CH33" s="675"/>
      <c r="CI33" s="675"/>
      <c r="CJ33" s="675"/>
      <c r="CK33" s="675"/>
      <c r="CL33" s="675"/>
      <c r="CM33" s="675"/>
      <c r="CN33" s="675"/>
      <c r="CO33" s="675"/>
      <c r="CP33" s="675"/>
      <c r="CQ33" s="676"/>
      <c r="CR33" s="659">
        <v>3761744</v>
      </c>
      <c r="CS33" s="693"/>
      <c r="CT33" s="693"/>
      <c r="CU33" s="693"/>
      <c r="CV33" s="693"/>
      <c r="CW33" s="693"/>
      <c r="CX33" s="693"/>
      <c r="CY33" s="694"/>
      <c r="CZ33" s="664">
        <v>41.8</v>
      </c>
      <c r="DA33" s="695"/>
      <c r="DB33" s="695"/>
      <c r="DC33" s="698"/>
      <c r="DD33" s="668">
        <v>2831451</v>
      </c>
      <c r="DE33" s="693"/>
      <c r="DF33" s="693"/>
      <c r="DG33" s="693"/>
      <c r="DH33" s="693"/>
      <c r="DI33" s="693"/>
      <c r="DJ33" s="693"/>
      <c r="DK33" s="694"/>
      <c r="DL33" s="668">
        <v>2468379</v>
      </c>
      <c r="DM33" s="693"/>
      <c r="DN33" s="693"/>
      <c r="DO33" s="693"/>
      <c r="DP33" s="693"/>
      <c r="DQ33" s="693"/>
      <c r="DR33" s="693"/>
      <c r="DS33" s="693"/>
      <c r="DT33" s="693"/>
      <c r="DU33" s="693"/>
      <c r="DV33" s="694"/>
      <c r="DW33" s="664">
        <v>45</v>
      </c>
      <c r="DX33" s="695"/>
      <c r="DY33" s="695"/>
      <c r="DZ33" s="695"/>
      <c r="EA33" s="695"/>
      <c r="EB33" s="695"/>
      <c r="EC33" s="696"/>
    </row>
    <row r="34" spans="2:133" ht="11.25" customHeight="1" x14ac:dyDescent="0.15">
      <c r="B34" s="656" t="s">
        <v>208</v>
      </c>
      <c r="C34" s="657"/>
      <c r="D34" s="657"/>
      <c r="E34" s="657"/>
      <c r="F34" s="657"/>
      <c r="G34" s="657"/>
      <c r="H34" s="657"/>
      <c r="I34" s="657"/>
      <c r="J34" s="657"/>
      <c r="K34" s="657"/>
      <c r="L34" s="657"/>
      <c r="M34" s="657"/>
      <c r="N34" s="657"/>
      <c r="O34" s="657"/>
      <c r="P34" s="657"/>
      <c r="Q34" s="658"/>
      <c r="R34" s="659">
        <v>163457</v>
      </c>
      <c r="S34" s="660"/>
      <c r="T34" s="660"/>
      <c r="U34" s="660"/>
      <c r="V34" s="660"/>
      <c r="W34" s="660"/>
      <c r="X34" s="660"/>
      <c r="Y34" s="661"/>
      <c r="Z34" s="662">
        <v>1.7</v>
      </c>
      <c r="AA34" s="662"/>
      <c r="AB34" s="662"/>
      <c r="AC34" s="662"/>
      <c r="AD34" s="663">
        <v>552</v>
      </c>
      <c r="AE34" s="663"/>
      <c r="AF34" s="663"/>
      <c r="AG34" s="663"/>
      <c r="AH34" s="663"/>
      <c r="AI34" s="663"/>
      <c r="AJ34" s="663"/>
      <c r="AK34" s="663"/>
      <c r="AL34" s="664">
        <v>0</v>
      </c>
      <c r="AM34" s="665"/>
      <c r="AN34" s="665"/>
      <c r="AO34" s="666"/>
      <c r="AP34" s="202"/>
      <c r="AQ34" s="638" t="s">
        <v>209</v>
      </c>
      <c r="AR34" s="639"/>
      <c r="AS34" s="639"/>
      <c r="AT34" s="639"/>
      <c r="AU34" s="639"/>
      <c r="AV34" s="639"/>
      <c r="AW34" s="639"/>
      <c r="AX34" s="639"/>
      <c r="AY34" s="639"/>
      <c r="AZ34" s="639"/>
      <c r="BA34" s="639"/>
      <c r="BB34" s="639"/>
      <c r="BC34" s="639"/>
      <c r="BD34" s="639"/>
      <c r="BE34" s="639"/>
      <c r="BF34" s="640"/>
      <c r="BG34" s="638" t="s">
        <v>210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471</v>
      </c>
      <c r="CE34" s="675"/>
      <c r="CF34" s="675"/>
      <c r="CG34" s="675"/>
      <c r="CH34" s="675"/>
      <c r="CI34" s="675"/>
      <c r="CJ34" s="675"/>
      <c r="CK34" s="675"/>
      <c r="CL34" s="675"/>
      <c r="CM34" s="675"/>
      <c r="CN34" s="675"/>
      <c r="CO34" s="675"/>
      <c r="CP34" s="675"/>
      <c r="CQ34" s="676"/>
      <c r="CR34" s="659">
        <v>1441348</v>
      </c>
      <c r="CS34" s="660"/>
      <c r="CT34" s="660"/>
      <c r="CU34" s="660"/>
      <c r="CV34" s="660"/>
      <c r="CW34" s="660"/>
      <c r="CX34" s="660"/>
      <c r="CY34" s="661"/>
      <c r="CZ34" s="664">
        <v>16</v>
      </c>
      <c r="DA34" s="695"/>
      <c r="DB34" s="695"/>
      <c r="DC34" s="698"/>
      <c r="DD34" s="668">
        <v>1054457</v>
      </c>
      <c r="DE34" s="660"/>
      <c r="DF34" s="660"/>
      <c r="DG34" s="660"/>
      <c r="DH34" s="660"/>
      <c r="DI34" s="660"/>
      <c r="DJ34" s="660"/>
      <c r="DK34" s="661"/>
      <c r="DL34" s="668">
        <v>904592</v>
      </c>
      <c r="DM34" s="660"/>
      <c r="DN34" s="660"/>
      <c r="DO34" s="660"/>
      <c r="DP34" s="660"/>
      <c r="DQ34" s="660"/>
      <c r="DR34" s="660"/>
      <c r="DS34" s="660"/>
      <c r="DT34" s="660"/>
      <c r="DU34" s="660"/>
      <c r="DV34" s="661"/>
      <c r="DW34" s="664">
        <v>16.5</v>
      </c>
      <c r="DX34" s="695"/>
      <c r="DY34" s="695"/>
      <c r="DZ34" s="695"/>
      <c r="EA34" s="695"/>
      <c r="EB34" s="695"/>
      <c r="EC34" s="696"/>
    </row>
    <row r="35" spans="2:133" ht="11.25" customHeight="1" x14ac:dyDescent="0.15">
      <c r="B35" s="656" t="s">
        <v>211</v>
      </c>
      <c r="C35" s="657"/>
      <c r="D35" s="657"/>
      <c r="E35" s="657"/>
      <c r="F35" s="657"/>
      <c r="G35" s="657"/>
      <c r="H35" s="657"/>
      <c r="I35" s="657"/>
      <c r="J35" s="657"/>
      <c r="K35" s="657"/>
      <c r="L35" s="657"/>
      <c r="M35" s="657"/>
      <c r="N35" s="657"/>
      <c r="O35" s="657"/>
      <c r="P35" s="657"/>
      <c r="Q35" s="658"/>
      <c r="R35" s="659">
        <v>967821</v>
      </c>
      <c r="S35" s="660"/>
      <c r="T35" s="660"/>
      <c r="U35" s="660"/>
      <c r="V35" s="660"/>
      <c r="W35" s="660"/>
      <c r="X35" s="660"/>
      <c r="Y35" s="661"/>
      <c r="Z35" s="662">
        <v>9.9</v>
      </c>
      <c r="AA35" s="662"/>
      <c r="AB35" s="662"/>
      <c r="AC35" s="662"/>
      <c r="AD35" s="663" t="s">
        <v>286</v>
      </c>
      <c r="AE35" s="663"/>
      <c r="AF35" s="663"/>
      <c r="AG35" s="663"/>
      <c r="AH35" s="663"/>
      <c r="AI35" s="663"/>
      <c r="AJ35" s="663"/>
      <c r="AK35" s="663"/>
      <c r="AL35" s="664" t="s">
        <v>286</v>
      </c>
      <c r="AM35" s="665"/>
      <c r="AN35" s="665"/>
      <c r="AO35" s="666"/>
      <c r="AP35" s="202"/>
      <c r="AQ35" s="732" t="s">
        <v>472</v>
      </c>
      <c r="AR35" s="733"/>
      <c r="AS35" s="733"/>
      <c r="AT35" s="733"/>
      <c r="AU35" s="733"/>
      <c r="AV35" s="733"/>
      <c r="AW35" s="733"/>
      <c r="AX35" s="733"/>
      <c r="AY35" s="734"/>
      <c r="AZ35" s="648">
        <v>1105733</v>
      </c>
      <c r="BA35" s="649"/>
      <c r="BB35" s="649"/>
      <c r="BC35" s="649"/>
      <c r="BD35" s="649"/>
      <c r="BE35" s="649"/>
      <c r="BF35" s="735"/>
      <c r="BG35" s="670" t="s">
        <v>212</v>
      </c>
      <c r="BH35" s="671"/>
      <c r="BI35" s="671"/>
      <c r="BJ35" s="671"/>
      <c r="BK35" s="671"/>
      <c r="BL35" s="671"/>
      <c r="BM35" s="671"/>
      <c r="BN35" s="671"/>
      <c r="BO35" s="671"/>
      <c r="BP35" s="671"/>
      <c r="BQ35" s="671"/>
      <c r="BR35" s="671"/>
      <c r="BS35" s="671"/>
      <c r="BT35" s="671"/>
      <c r="BU35" s="672"/>
      <c r="BV35" s="648">
        <v>197928</v>
      </c>
      <c r="BW35" s="649"/>
      <c r="BX35" s="649"/>
      <c r="BY35" s="649"/>
      <c r="BZ35" s="649"/>
      <c r="CA35" s="649"/>
      <c r="CB35" s="735"/>
      <c r="CD35" s="674" t="s">
        <v>473</v>
      </c>
      <c r="CE35" s="675"/>
      <c r="CF35" s="675"/>
      <c r="CG35" s="675"/>
      <c r="CH35" s="675"/>
      <c r="CI35" s="675"/>
      <c r="CJ35" s="675"/>
      <c r="CK35" s="675"/>
      <c r="CL35" s="675"/>
      <c r="CM35" s="675"/>
      <c r="CN35" s="675"/>
      <c r="CO35" s="675"/>
      <c r="CP35" s="675"/>
      <c r="CQ35" s="676"/>
      <c r="CR35" s="659">
        <v>36570</v>
      </c>
      <c r="CS35" s="693"/>
      <c r="CT35" s="693"/>
      <c r="CU35" s="693"/>
      <c r="CV35" s="693"/>
      <c r="CW35" s="693"/>
      <c r="CX35" s="693"/>
      <c r="CY35" s="694"/>
      <c r="CZ35" s="664">
        <v>0.4</v>
      </c>
      <c r="DA35" s="695"/>
      <c r="DB35" s="695"/>
      <c r="DC35" s="698"/>
      <c r="DD35" s="668">
        <v>33166</v>
      </c>
      <c r="DE35" s="693"/>
      <c r="DF35" s="693"/>
      <c r="DG35" s="693"/>
      <c r="DH35" s="693"/>
      <c r="DI35" s="693"/>
      <c r="DJ35" s="693"/>
      <c r="DK35" s="694"/>
      <c r="DL35" s="668">
        <v>33166</v>
      </c>
      <c r="DM35" s="693"/>
      <c r="DN35" s="693"/>
      <c r="DO35" s="693"/>
      <c r="DP35" s="693"/>
      <c r="DQ35" s="693"/>
      <c r="DR35" s="693"/>
      <c r="DS35" s="693"/>
      <c r="DT35" s="693"/>
      <c r="DU35" s="693"/>
      <c r="DV35" s="694"/>
      <c r="DW35" s="664">
        <v>0.6</v>
      </c>
      <c r="DX35" s="695"/>
      <c r="DY35" s="695"/>
      <c r="DZ35" s="695"/>
      <c r="EA35" s="695"/>
      <c r="EB35" s="695"/>
      <c r="EC35" s="696"/>
    </row>
    <row r="36" spans="2:133" ht="11.25" customHeight="1" x14ac:dyDescent="0.15">
      <c r="B36" s="656" t="s">
        <v>213</v>
      </c>
      <c r="C36" s="657"/>
      <c r="D36" s="657"/>
      <c r="E36" s="657"/>
      <c r="F36" s="657"/>
      <c r="G36" s="657"/>
      <c r="H36" s="657"/>
      <c r="I36" s="657"/>
      <c r="J36" s="657"/>
      <c r="K36" s="657"/>
      <c r="L36" s="657"/>
      <c r="M36" s="657"/>
      <c r="N36" s="657"/>
      <c r="O36" s="657"/>
      <c r="P36" s="657"/>
      <c r="Q36" s="658"/>
      <c r="R36" s="659" t="s">
        <v>286</v>
      </c>
      <c r="S36" s="660"/>
      <c r="T36" s="660"/>
      <c r="U36" s="660"/>
      <c r="V36" s="660"/>
      <c r="W36" s="660"/>
      <c r="X36" s="660"/>
      <c r="Y36" s="661"/>
      <c r="Z36" s="662" t="s">
        <v>286</v>
      </c>
      <c r="AA36" s="662"/>
      <c r="AB36" s="662"/>
      <c r="AC36" s="662"/>
      <c r="AD36" s="663" t="s">
        <v>286</v>
      </c>
      <c r="AE36" s="663"/>
      <c r="AF36" s="663"/>
      <c r="AG36" s="663"/>
      <c r="AH36" s="663"/>
      <c r="AI36" s="663"/>
      <c r="AJ36" s="663"/>
      <c r="AK36" s="663"/>
      <c r="AL36" s="664" t="s">
        <v>286</v>
      </c>
      <c r="AM36" s="665"/>
      <c r="AN36" s="665"/>
      <c r="AO36" s="666"/>
      <c r="AQ36" s="736" t="s">
        <v>474</v>
      </c>
      <c r="AR36" s="737"/>
      <c r="AS36" s="737"/>
      <c r="AT36" s="737"/>
      <c r="AU36" s="737"/>
      <c r="AV36" s="737"/>
      <c r="AW36" s="737"/>
      <c r="AX36" s="737"/>
      <c r="AY36" s="738"/>
      <c r="AZ36" s="659">
        <v>469000</v>
      </c>
      <c r="BA36" s="660"/>
      <c r="BB36" s="660"/>
      <c r="BC36" s="660"/>
      <c r="BD36" s="693"/>
      <c r="BE36" s="693"/>
      <c r="BF36" s="724"/>
      <c r="BG36" s="674" t="s">
        <v>214</v>
      </c>
      <c r="BH36" s="675"/>
      <c r="BI36" s="675"/>
      <c r="BJ36" s="675"/>
      <c r="BK36" s="675"/>
      <c r="BL36" s="675"/>
      <c r="BM36" s="675"/>
      <c r="BN36" s="675"/>
      <c r="BO36" s="675"/>
      <c r="BP36" s="675"/>
      <c r="BQ36" s="675"/>
      <c r="BR36" s="675"/>
      <c r="BS36" s="675"/>
      <c r="BT36" s="675"/>
      <c r="BU36" s="676"/>
      <c r="BV36" s="659">
        <v>194497</v>
      </c>
      <c r="BW36" s="660"/>
      <c r="BX36" s="660"/>
      <c r="BY36" s="660"/>
      <c r="BZ36" s="660"/>
      <c r="CA36" s="660"/>
      <c r="CB36" s="669"/>
      <c r="CD36" s="674" t="s">
        <v>215</v>
      </c>
      <c r="CE36" s="675"/>
      <c r="CF36" s="675"/>
      <c r="CG36" s="675"/>
      <c r="CH36" s="675"/>
      <c r="CI36" s="675"/>
      <c r="CJ36" s="675"/>
      <c r="CK36" s="675"/>
      <c r="CL36" s="675"/>
      <c r="CM36" s="675"/>
      <c r="CN36" s="675"/>
      <c r="CO36" s="675"/>
      <c r="CP36" s="675"/>
      <c r="CQ36" s="676"/>
      <c r="CR36" s="659">
        <v>1033884</v>
      </c>
      <c r="CS36" s="660"/>
      <c r="CT36" s="660"/>
      <c r="CU36" s="660"/>
      <c r="CV36" s="660"/>
      <c r="CW36" s="660"/>
      <c r="CX36" s="660"/>
      <c r="CY36" s="661"/>
      <c r="CZ36" s="664">
        <v>11.5</v>
      </c>
      <c r="DA36" s="695"/>
      <c r="DB36" s="695"/>
      <c r="DC36" s="698"/>
      <c r="DD36" s="668">
        <v>802034</v>
      </c>
      <c r="DE36" s="660"/>
      <c r="DF36" s="660"/>
      <c r="DG36" s="660"/>
      <c r="DH36" s="660"/>
      <c r="DI36" s="660"/>
      <c r="DJ36" s="660"/>
      <c r="DK36" s="661"/>
      <c r="DL36" s="668">
        <v>722030</v>
      </c>
      <c r="DM36" s="660"/>
      <c r="DN36" s="660"/>
      <c r="DO36" s="660"/>
      <c r="DP36" s="660"/>
      <c r="DQ36" s="660"/>
      <c r="DR36" s="660"/>
      <c r="DS36" s="660"/>
      <c r="DT36" s="660"/>
      <c r="DU36" s="660"/>
      <c r="DV36" s="661"/>
      <c r="DW36" s="664">
        <v>13.2</v>
      </c>
      <c r="DX36" s="695"/>
      <c r="DY36" s="695"/>
      <c r="DZ36" s="695"/>
      <c r="EA36" s="695"/>
      <c r="EB36" s="695"/>
      <c r="EC36" s="696"/>
    </row>
    <row r="37" spans="2:133" ht="11.25" customHeight="1" x14ac:dyDescent="0.15">
      <c r="B37" s="656" t="s">
        <v>475</v>
      </c>
      <c r="C37" s="657"/>
      <c r="D37" s="657"/>
      <c r="E37" s="657"/>
      <c r="F37" s="657"/>
      <c r="G37" s="657"/>
      <c r="H37" s="657"/>
      <c r="I37" s="657"/>
      <c r="J37" s="657"/>
      <c r="K37" s="657"/>
      <c r="L37" s="657"/>
      <c r="M37" s="657"/>
      <c r="N37" s="657"/>
      <c r="O37" s="657"/>
      <c r="P37" s="657"/>
      <c r="Q37" s="658"/>
      <c r="R37" s="659">
        <v>237021</v>
      </c>
      <c r="S37" s="660"/>
      <c r="T37" s="660"/>
      <c r="U37" s="660"/>
      <c r="V37" s="660"/>
      <c r="W37" s="660"/>
      <c r="X37" s="660"/>
      <c r="Y37" s="661"/>
      <c r="Z37" s="662">
        <v>2.4</v>
      </c>
      <c r="AA37" s="662"/>
      <c r="AB37" s="662"/>
      <c r="AC37" s="662"/>
      <c r="AD37" s="663" t="s">
        <v>286</v>
      </c>
      <c r="AE37" s="663"/>
      <c r="AF37" s="663"/>
      <c r="AG37" s="663"/>
      <c r="AH37" s="663"/>
      <c r="AI37" s="663"/>
      <c r="AJ37" s="663"/>
      <c r="AK37" s="663"/>
      <c r="AL37" s="664" t="s">
        <v>286</v>
      </c>
      <c r="AM37" s="665"/>
      <c r="AN37" s="665"/>
      <c r="AO37" s="666"/>
      <c r="AQ37" s="736" t="s">
        <v>476</v>
      </c>
      <c r="AR37" s="737"/>
      <c r="AS37" s="737"/>
      <c r="AT37" s="737"/>
      <c r="AU37" s="737"/>
      <c r="AV37" s="737"/>
      <c r="AW37" s="737"/>
      <c r="AX37" s="737"/>
      <c r="AY37" s="738"/>
      <c r="AZ37" s="659">
        <v>64085</v>
      </c>
      <c r="BA37" s="660"/>
      <c r="BB37" s="660"/>
      <c r="BC37" s="660"/>
      <c r="BD37" s="693"/>
      <c r="BE37" s="693"/>
      <c r="BF37" s="724"/>
      <c r="BG37" s="674" t="s">
        <v>216</v>
      </c>
      <c r="BH37" s="675"/>
      <c r="BI37" s="675"/>
      <c r="BJ37" s="675"/>
      <c r="BK37" s="675"/>
      <c r="BL37" s="675"/>
      <c r="BM37" s="675"/>
      <c r="BN37" s="675"/>
      <c r="BO37" s="675"/>
      <c r="BP37" s="675"/>
      <c r="BQ37" s="675"/>
      <c r="BR37" s="675"/>
      <c r="BS37" s="675"/>
      <c r="BT37" s="675"/>
      <c r="BU37" s="676"/>
      <c r="BV37" s="659">
        <v>2336</v>
      </c>
      <c r="BW37" s="660"/>
      <c r="BX37" s="660"/>
      <c r="BY37" s="660"/>
      <c r="BZ37" s="660"/>
      <c r="CA37" s="660"/>
      <c r="CB37" s="669"/>
      <c r="CD37" s="674" t="s">
        <v>477</v>
      </c>
      <c r="CE37" s="675"/>
      <c r="CF37" s="675"/>
      <c r="CG37" s="675"/>
      <c r="CH37" s="675"/>
      <c r="CI37" s="675"/>
      <c r="CJ37" s="675"/>
      <c r="CK37" s="675"/>
      <c r="CL37" s="675"/>
      <c r="CM37" s="675"/>
      <c r="CN37" s="675"/>
      <c r="CO37" s="675"/>
      <c r="CP37" s="675"/>
      <c r="CQ37" s="676"/>
      <c r="CR37" s="659">
        <v>317977</v>
      </c>
      <c r="CS37" s="693"/>
      <c r="CT37" s="693"/>
      <c r="CU37" s="693"/>
      <c r="CV37" s="693"/>
      <c r="CW37" s="693"/>
      <c r="CX37" s="693"/>
      <c r="CY37" s="694"/>
      <c r="CZ37" s="664">
        <v>3.5</v>
      </c>
      <c r="DA37" s="695"/>
      <c r="DB37" s="695"/>
      <c r="DC37" s="698"/>
      <c r="DD37" s="668">
        <v>314848</v>
      </c>
      <c r="DE37" s="693"/>
      <c r="DF37" s="693"/>
      <c r="DG37" s="693"/>
      <c r="DH37" s="693"/>
      <c r="DI37" s="693"/>
      <c r="DJ37" s="693"/>
      <c r="DK37" s="694"/>
      <c r="DL37" s="668">
        <v>295676</v>
      </c>
      <c r="DM37" s="693"/>
      <c r="DN37" s="693"/>
      <c r="DO37" s="693"/>
      <c r="DP37" s="693"/>
      <c r="DQ37" s="693"/>
      <c r="DR37" s="693"/>
      <c r="DS37" s="693"/>
      <c r="DT37" s="693"/>
      <c r="DU37" s="693"/>
      <c r="DV37" s="694"/>
      <c r="DW37" s="664">
        <v>5.4</v>
      </c>
      <c r="DX37" s="695"/>
      <c r="DY37" s="695"/>
      <c r="DZ37" s="695"/>
      <c r="EA37" s="695"/>
      <c r="EB37" s="695"/>
      <c r="EC37" s="696"/>
    </row>
    <row r="38" spans="2:133" ht="11.25" customHeight="1" x14ac:dyDescent="0.15">
      <c r="B38" s="704" t="s">
        <v>478</v>
      </c>
      <c r="C38" s="705"/>
      <c r="D38" s="705"/>
      <c r="E38" s="705"/>
      <c r="F38" s="705"/>
      <c r="G38" s="705"/>
      <c r="H38" s="705"/>
      <c r="I38" s="705"/>
      <c r="J38" s="705"/>
      <c r="K38" s="705"/>
      <c r="L38" s="705"/>
      <c r="M38" s="705"/>
      <c r="N38" s="705"/>
      <c r="O38" s="705"/>
      <c r="P38" s="705"/>
      <c r="Q38" s="706"/>
      <c r="R38" s="739">
        <v>9814764</v>
      </c>
      <c r="S38" s="740"/>
      <c r="T38" s="740"/>
      <c r="U38" s="740"/>
      <c r="V38" s="740"/>
      <c r="W38" s="740"/>
      <c r="X38" s="740"/>
      <c r="Y38" s="741"/>
      <c r="Z38" s="742">
        <v>100</v>
      </c>
      <c r="AA38" s="742"/>
      <c r="AB38" s="742"/>
      <c r="AC38" s="742"/>
      <c r="AD38" s="743">
        <v>5247219</v>
      </c>
      <c r="AE38" s="743"/>
      <c r="AF38" s="743"/>
      <c r="AG38" s="743"/>
      <c r="AH38" s="743"/>
      <c r="AI38" s="743"/>
      <c r="AJ38" s="743"/>
      <c r="AK38" s="743"/>
      <c r="AL38" s="744">
        <v>100</v>
      </c>
      <c r="AM38" s="730"/>
      <c r="AN38" s="730"/>
      <c r="AO38" s="745"/>
      <c r="AQ38" s="736" t="s">
        <v>479</v>
      </c>
      <c r="AR38" s="737"/>
      <c r="AS38" s="737"/>
      <c r="AT38" s="737"/>
      <c r="AU38" s="737"/>
      <c r="AV38" s="737"/>
      <c r="AW38" s="737"/>
      <c r="AX38" s="737"/>
      <c r="AY38" s="738"/>
      <c r="AZ38" s="659">
        <v>4640</v>
      </c>
      <c r="BA38" s="660"/>
      <c r="BB38" s="660"/>
      <c r="BC38" s="660"/>
      <c r="BD38" s="693"/>
      <c r="BE38" s="693"/>
      <c r="BF38" s="724"/>
      <c r="BG38" s="674" t="s">
        <v>217</v>
      </c>
      <c r="BH38" s="675"/>
      <c r="BI38" s="675"/>
      <c r="BJ38" s="675"/>
      <c r="BK38" s="675"/>
      <c r="BL38" s="675"/>
      <c r="BM38" s="675"/>
      <c r="BN38" s="675"/>
      <c r="BO38" s="675"/>
      <c r="BP38" s="675"/>
      <c r="BQ38" s="675"/>
      <c r="BR38" s="675"/>
      <c r="BS38" s="675"/>
      <c r="BT38" s="675"/>
      <c r="BU38" s="676"/>
      <c r="BV38" s="659">
        <v>5004</v>
      </c>
      <c r="BW38" s="660"/>
      <c r="BX38" s="660"/>
      <c r="BY38" s="660"/>
      <c r="BZ38" s="660"/>
      <c r="CA38" s="660"/>
      <c r="CB38" s="669"/>
      <c r="CD38" s="674" t="s">
        <v>480</v>
      </c>
      <c r="CE38" s="675"/>
      <c r="CF38" s="675"/>
      <c r="CG38" s="675"/>
      <c r="CH38" s="675"/>
      <c r="CI38" s="675"/>
      <c r="CJ38" s="675"/>
      <c r="CK38" s="675"/>
      <c r="CL38" s="675"/>
      <c r="CM38" s="675"/>
      <c r="CN38" s="675"/>
      <c r="CO38" s="675"/>
      <c r="CP38" s="675"/>
      <c r="CQ38" s="676"/>
      <c r="CR38" s="659">
        <v>1040008</v>
      </c>
      <c r="CS38" s="660"/>
      <c r="CT38" s="660"/>
      <c r="CU38" s="660"/>
      <c r="CV38" s="660"/>
      <c r="CW38" s="660"/>
      <c r="CX38" s="660"/>
      <c r="CY38" s="661"/>
      <c r="CZ38" s="664">
        <v>11.6</v>
      </c>
      <c r="DA38" s="695"/>
      <c r="DB38" s="695"/>
      <c r="DC38" s="698"/>
      <c r="DD38" s="668">
        <v>933794</v>
      </c>
      <c r="DE38" s="660"/>
      <c r="DF38" s="660"/>
      <c r="DG38" s="660"/>
      <c r="DH38" s="660"/>
      <c r="DI38" s="660"/>
      <c r="DJ38" s="660"/>
      <c r="DK38" s="661"/>
      <c r="DL38" s="668">
        <v>808591</v>
      </c>
      <c r="DM38" s="660"/>
      <c r="DN38" s="660"/>
      <c r="DO38" s="660"/>
      <c r="DP38" s="660"/>
      <c r="DQ38" s="660"/>
      <c r="DR38" s="660"/>
      <c r="DS38" s="660"/>
      <c r="DT38" s="660"/>
      <c r="DU38" s="660"/>
      <c r="DV38" s="661"/>
      <c r="DW38" s="664">
        <v>14.7</v>
      </c>
      <c r="DX38" s="695"/>
      <c r="DY38" s="695"/>
      <c r="DZ38" s="695"/>
      <c r="EA38" s="695"/>
      <c r="EB38" s="695"/>
      <c r="EC38" s="696"/>
    </row>
    <row r="39" spans="2:133" ht="11.25" customHeight="1" x14ac:dyDescent="0.15">
      <c r="AQ39" s="736" t="s">
        <v>218</v>
      </c>
      <c r="AR39" s="737"/>
      <c r="AS39" s="737"/>
      <c r="AT39" s="737"/>
      <c r="AU39" s="737"/>
      <c r="AV39" s="737"/>
      <c r="AW39" s="737"/>
      <c r="AX39" s="737"/>
      <c r="AY39" s="738"/>
      <c r="AZ39" s="659">
        <v>1640</v>
      </c>
      <c r="BA39" s="660"/>
      <c r="BB39" s="660"/>
      <c r="BC39" s="660"/>
      <c r="BD39" s="693"/>
      <c r="BE39" s="693"/>
      <c r="BF39" s="724"/>
      <c r="BG39" s="746" t="s">
        <v>481</v>
      </c>
      <c r="BH39" s="747"/>
      <c r="BI39" s="747"/>
      <c r="BJ39" s="747"/>
      <c r="BK39" s="747"/>
      <c r="BL39" s="357"/>
      <c r="BM39" s="675" t="s">
        <v>482</v>
      </c>
      <c r="BN39" s="675"/>
      <c r="BO39" s="675"/>
      <c r="BP39" s="675"/>
      <c r="BQ39" s="675"/>
      <c r="BR39" s="675"/>
      <c r="BS39" s="675"/>
      <c r="BT39" s="675"/>
      <c r="BU39" s="676"/>
      <c r="BV39" s="659">
        <v>119</v>
      </c>
      <c r="BW39" s="660"/>
      <c r="BX39" s="660"/>
      <c r="BY39" s="660"/>
      <c r="BZ39" s="660"/>
      <c r="CA39" s="660"/>
      <c r="CB39" s="669"/>
      <c r="CD39" s="674" t="s">
        <v>483</v>
      </c>
      <c r="CE39" s="675"/>
      <c r="CF39" s="675"/>
      <c r="CG39" s="675"/>
      <c r="CH39" s="675"/>
      <c r="CI39" s="675"/>
      <c r="CJ39" s="675"/>
      <c r="CK39" s="675"/>
      <c r="CL39" s="675"/>
      <c r="CM39" s="675"/>
      <c r="CN39" s="675"/>
      <c r="CO39" s="675"/>
      <c r="CP39" s="675"/>
      <c r="CQ39" s="676"/>
      <c r="CR39" s="659">
        <v>209934</v>
      </c>
      <c r="CS39" s="693"/>
      <c r="CT39" s="693"/>
      <c r="CU39" s="693"/>
      <c r="CV39" s="693"/>
      <c r="CW39" s="693"/>
      <c r="CX39" s="693"/>
      <c r="CY39" s="694"/>
      <c r="CZ39" s="664">
        <v>2.2999999999999998</v>
      </c>
      <c r="DA39" s="695"/>
      <c r="DB39" s="695"/>
      <c r="DC39" s="698"/>
      <c r="DD39" s="668">
        <v>8000</v>
      </c>
      <c r="DE39" s="693"/>
      <c r="DF39" s="693"/>
      <c r="DG39" s="693"/>
      <c r="DH39" s="693"/>
      <c r="DI39" s="693"/>
      <c r="DJ39" s="693"/>
      <c r="DK39" s="694"/>
      <c r="DL39" s="668" t="s">
        <v>286</v>
      </c>
      <c r="DM39" s="693"/>
      <c r="DN39" s="693"/>
      <c r="DO39" s="693"/>
      <c r="DP39" s="693"/>
      <c r="DQ39" s="693"/>
      <c r="DR39" s="693"/>
      <c r="DS39" s="693"/>
      <c r="DT39" s="693"/>
      <c r="DU39" s="693"/>
      <c r="DV39" s="694"/>
      <c r="DW39" s="664" t="s">
        <v>286</v>
      </c>
      <c r="DX39" s="695"/>
      <c r="DY39" s="695"/>
      <c r="DZ39" s="695"/>
      <c r="EA39" s="695"/>
      <c r="EB39" s="695"/>
      <c r="EC39" s="696"/>
    </row>
    <row r="40" spans="2:133" ht="11.25" customHeight="1" x14ac:dyDescent="0.15">
      <c r="AQ40" s="736" t="s">
        <v>484</v>
      </c>
      <c r="AR40" s="737"/>
      <c r="AS40" s="737"/>
      <c r="AT40" s="737"/>
      <c r="AU40" s="737"/>
      <c r="AV40" s="737"/>
      <c r="AW40" s="737"/>
      <c r="AX40" s="737"/>
      <c r="AY40" s="738"/>
      <c r="AZ40" s="659">
        <v>138261</v>
      </c>
      <c r="BA40" s="660"/>
      <c r="BB40" s="660"/>
      <c r="BC40" s="660"/>
      <c r="BD40" s="693"/>
      <c r="BE40" s="693"/>
      <c r="BF40" s="724"/>
      <c r="BG40" s="746"/>
      <c r="BH40" s="747"/>
      <c r="BI40" s="747"/>
      <c r="BJ40" s="747"/>
      <c r="BK40" s="747"/>
      <c r="BL40" s="357"/>
      <c r="BM40" s="675" t="s">
        <v>485</v>
      </c>
      <c r="BN40" s="675"/>
      <c r="BO40" s="675"/>
      <c r="BP40" s="675"/>
      <c r="BQ40" s="675"/>
      <c r="BR40" s="675"/>
      <c r="BS40" s="675"/>
      <c r="BT40" s="675"/>
      <c r="BU40" s="676"/>
      <c r="BV40" s="659">
        <v>113</v>
      </c>
      <c r="BW40" s="660"/>
      <c r="BX40" s="660"/>
      <c r="BY40" s="660"/>
      <c r="BZ40" s="660"/>
      <c r="CA40" s="660"/>
      <c r="CB40" s="669"/>
      <c r="CD40" s="674" t="s">
        <v>486</v>
      </c>
      <c r="CE40" s="675"/>
      <c r="CF40" s="675"/>
      <c r="CG40" s="675"/>
      <c r="CH40" s="675"/>
      <c r="CI40" s="675"/>
      <c r="CJ40" s="675"/>
      <c r="CK40" s="675"/>
      <c r="CL40" s="675"/>
      <c r="CM40" s="675"/>
      <c r="CN40" s="675"/>
      <c r="CO40" s="675"/>
      <c r="CP40" s="675"/>
      <c r="CQ40" s="676"/>
      <c r="CR40" s="659" t="s">
        <v>286</v>
      </c>
      <c r="CS40" s="660"/>
      <c r="CT40" s="660"/>
      <c r="CU40" s="660"/>
      <c r="CV40" s="660"/>
      <c r="CW40" s="660"/>
      <c r="CX40" s="660"/>
      <c r="CY40" s="661"/>
      <c r="CZ40" s="664" t="s">
        <v>286</v>
      </c>
      <c r="DA40" s="695"/>
      <c r="DB40" s="695"/>
      <c r="DC40" s="698"/>
      <c r="DD40" s="668" t="s">
        <v>286</v>
      </c>
      <c r="DE40" s="660"/>
      <c r="DF40" s="660"/>
      <c r="DG40" s="660"/>
      <c r="DH40" s="660"/>
      <c r="DI40" s="660"/>
      <c r="DJ40" s="660"/>
      <c r="DK40" s="661"/>
      <c r="DL40" s="668" t="s">
        <v>286</v>
      </c>
      <c r="DM40" s="660"/>
      <c r="DN40" s="660"/>
      <c r="DO40" s="660"/>
      <c r="DP40" s="660"/>
      <c r="DQ40" s="660"/>
      <c r="DR40" s="660"/>
      <c r="DS40" s="660"/>
      <c r="DT40" s="660"/>
      <c r="DU40" s="660"/>
      <c r="DV40" s="661"/>
      <c r="DW40" s="664" t="s">
        <v>286</v>
      </c>
      <c r="DX40" s="695"/>
      <c r="DY40" s="695"/>
      <c r="DZ40" s="695"/>
      <c r="EA40" s="695"/>
      <c r="EB40" s="695"/>
      <c r="EC40" s="696"/>
    </row>
    <row r="41" spans="2:133" ht="11.25" customHeight="1" x14ac:dyDescent="0.15">
      <c r="AQ41" s="750" t="s">
        <v>487</v>
      </c>
      <c r="AR41" s="751"/>
      <c r="AS41" s="751"/>
      <c r="AT41" s="751"/>
      <c r="AU41" s="751"/>
      <c r="AV41" s="751"/>
      <c r="AW41" s="751"/>
      <c r="AX41" s="751"/>
      <c r="AY41" s="752"/>
      <c r="AZ41" s="739">
        <v>428107</v>
      </c>
      <c r="BA41" s="740"/>
      <c r="BB41" s="740"/>
      <c r="BC41" s="740"/>
      <c r="BD41" s="729"/>
      <c r="BE41" s="729"/>
      <c r="BF41" s="731"/>
      <c r="BG41" s="748"/>
      <c r="BH41" s="749"/>
      <c r="BI41" s="749"/>
      <c r="BJ41" s="749"/>
      <c r="BK41" s="749"/>
      <c r="BL41" s="358"/>
      <c r="BM41" s="684" t="s">
        <v>488</v>
      </c>
      <c r="BN41" s="684"/>
      <c r="BO41" s="684"/>
      <c r="BP41" s="684"/>
      <c r="BQ41" s="684"/>
      <c r="BR41" s="684"/>
      <c r="BS41" s="684"/>
      <c r="BT41" s="684"/>
      <c r="BU41" s="685"/>
      <c r="BV41" s="739">
        <v>245</v>
      </c>
      <c r="BW41" s="740"/>
      <c r="BX41" s="740"/>
      <c r="BY41" s="740"/>
      <c r="BZ41" s="740"/>
      <c r="CA41" s="740"/>
      <c r="CB41" s="753"/>
      <c r="CD41" s="674" t="s">
        <v>489</v>
      </c>
      <c r="CE41" s="675"/>
      <c r="CF41" s="675"/>
      <c r="CG41" s="675"/>
      <c r="CH41" s="675"/>
      <c r="CI41" s="675"/>
      <c r="CJ41" s="675"/>
      <c r="CK41" s="675"/>
      <c r="CL41" s="675"/>
      <c r="CM41" s="675"/>
      <c r="CN41" s="675"/>
      <c r="CO41" s="675"/>
      <c r="CP41" s="675"/>
      <c r="CQ41" s="676"/>
      <c r="CR41" s="659" t="s">
        <v>286</v>
      </c>
      <c r="CS41" s="693"/>
      <c r="CT41" s="693"/>
      <c r="CU41" s="693"/>
      <c r="CV41" s="693"/>
      <c r="CW41" s="693"/>
      <c r="CX41" s="693"/>
      <c r="CY41" s="694"/>
      <c r="CZ41" s="664" t="s">
        <v>286</v>
      </c>
      <c r="DA41" s="695"/>
      <c r="DB41" s="695"/>
      <c r="DC41" s="698"/>
      <c r="DD41" s="668" t="s">
        <v>286</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356" t="s">
        <v>219</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220</v>
      </c>
      <c r="CE42" s="657"/>
      <c r="CF42" s="657"/>
      <c r="CG42" s="657"/>
      <c r="CH42" s="657"/>
      <c r="CI42" s="657"/>
      <c r="CJ42" s="657"/>
      <c r="CK42" s="657"/>
      <c r="CL42" s="657"/>
      <c r="CM42" s="657"/>
      <c r="CN42" s="657"/>
      <c r="CO42" s="657"/>
      <c r="CP42" s="657"/>
      <c r="CQ42" s="658"/>
      <c r="CR42" s="659">
        <v>1977895</v>
      </c>
      <c r="CS42" s="660"/>
      <c r="CT42" s="660"/>
      <c r="CU42" s="660"/>
      <c r="CV42" s="660"/>
      <c r="CW42" s="660"/>
      <c r="CX42" s="660"/>
      <c r="CY42" s="661"/>
      <c r="CZ42" s="664">
        <v>22</v>
      </c>
      <c r="DA42" s="665"/>
      <c r="DB42" s="665"/>
      <c r="DC42" s="760"/>
      <c r="DD42" s="668">
        <v>607500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05" t="s">
        <v>221</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490</v>
      </c>
      <c r="CE43" s="657"/>
      <c r="CF43" s="657"/>
      <c r="CG43" s="657"/>
      <c r="CH43" s="657"/>
      <c r="CI43" s="657"/>
      <c r="CJ43" s="657"/>
      <c r="CK43" s="657"/>
      <c r="CL43" s="657"/>
      <c r="CM43" s="657"/>
      <c r="CN43" s="657"/>
      <c r="CO43" s="657"/>
      <c r="CP43" s="657"/>
      <c r="CQ43" s="658"/>
      <c r="CR43" s="659">
        <v>28084</v>
      </c>
      <c r="CS43" s="693"/>
      <c r="CT43" s="693"/>
      <c r="CU43" s="693"/>
      <c r="CV43" s="693"/>
      <c r="CW43" s="693"/>
      <c r="CX43" s="693"/>
      <c r="CY43" s="694"/>
      <c r="CZ43" s="664">
        <v>0.3</v>
      </c>
      <c r="DA43" s="695"/>
      <c r="DB43" s="695"/>
      <c r="DC43" s="698"/>
      <c r="DD43" s="668">
        <v>21984</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06" t="s">
        <v>222</v>
      </c>
      <c r="CD44" s="771" t="s">
        <v>198</v>
      </c>
      <c r="CE44" s="772"/>
      <c r="CF44" s="656" t="s">
        <v>491</v>
      </c>
      <c r="CG44" s="657"/>
      <c r="CH44" s="657"/>
      <c r="CI44" s="657"/>
      <c r="CJ44" s="657"/>
      <c r="CK44" s="657"/>
      <c r="CL44" s="657"/>
      <c r="CM44" s="657"/>
      <c r="CN44" s="657"/>
      <c r="CO44" s="657"/>
      <c r="CP44" s="657"/>
      <c r="CQ44" s="658"/>
      <c r="CR44" s="659">
        <v>1842206</v>
      </c>
      <c r="CS44" s="660"/>
      <c r="CT44" s="660"/>
      <c r="CU44" s="660"/>
      <c r="CV44" s="660"/>
      <c r="CW44" s="660"/>
      <c r="CX44" s="660"/>
      <c r="CY44" s="661"/>
      <c r="CZ44" s="664">
        <v>20.5</v>
      </c>
      <c r="DA44" s="665"/>
      <c r="DB44" s="665"/>
      <c r="DC44" s="760"/>
      <c r="DD44" s="668">
        <v>583213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492</v>
      </c>
      <c r="CG45" s="657"/>
      <c r="CH45" s="657"/>
      <c r="CI45" s="657"/>
      <c r="CJ45" s="657"/>
      <c r="CK45" s="657"/>
      <c r="CL45" s="657"/>
      <c r="CM45" s="657"/>
      <c r="CN45" s="657"/>
      <c r="CO45" s="657"/>
      <c r="CP45" s="657"/>
      <c r="CQ45" s="658"/>
      <c r="CR45" s="659">
        <v>935872</v>
      </c>
      <c r="CS45" s="693"/>
      <c r="CT45" s="693"/>
      <c r="CU45" s="693"/>
      <c r="CV45" s="693"/>
      <c r="CW45" s="693"/>
      <c r="CX45" s="693"/>
      <c r="CY45" s="694"/>
      <c r="CZ45" s="664">
        <v>10.4</v>
      </c>
      <c r="DA45" s="695"/>
      <c r="DB45" s="695"/>
      <c r="DC45" s="698"/>
      <c r="DD45" s="668">
        <v>42170</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493</v>
      </c>
      <c r="CG46" s="657"/>
      <c r="CH46" s="657"/>
      <c r="CI46" s="657"/>
      <c r="CJ46" s="657"/>
      <c r="CK46" s="657"/>
      <c r="CL46" s="657"/>
      <c r="CM46" s="657"/>
      <c r="CN46" s="657"/>
      <c r="CO46" s="657"/>
      <c r="CP46" s="657"/>
      <c r="CQ46" s="658"/>
      <c r="CR46" s="659">
        <v>886455</v>
      </c>
      <c r="CS46" s="660"/>
      <c r="CT46" s="660"/>
      <c r="CU46" s="660"/>
      <c r="CV46" s="660"/>
      <c r="CW46" s="660"/>
      <c r="CX46" s="660"/>
      <c r="CY46" s="661"/>
      <c r="CZ46" s="664">
        <v>9.9</v>
      </c>
      <c r="DA46" s="665"/>
      <c r="DB46" s="665"/>
      <c r="DC46" s="760"/>
      <c r="DD46" s="668">
        <v>533241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494</v>
      </c>
      <c r="CG47" s="657"/>
      <c r="CH47" s="657"/>
      <c r="CI47" s="657"/>
      <c r="CJ47" s="657"/>
      <c r="CK47" s="657"/>
      <c r="CL47" s="657"/>
      <c r="CM47" s="657"/>
      <c r="CN47" s="657"/>
      <c r="CO47" s="657"/>
      <c r="CP47" s="657"/>
      <c r="CQ47" s="658"/>
      <c r="CR47" s="659">
        <v>135689</v>
      </c>
      <c r="CS47" s="693"/>
      <c r="CT47" s="693"/>
      <c r="CU47" s="693"/>
      <c r="CV47" s="693"/>
      <c r="CW47" s="693"/>
      <c r="CX47" s="693"/>
      <c r="CY47" s="694"/>
      <c r="CZ47" s="664">
        <v>1.5</v>
      </c>
      <c r="DA47" s="695"/>
      <c r="DB47" s="695"/>
      <c r="DC47" s="698"/>
      <c r="DD47" s="668">
        <v>24287</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495</v>
      </c>
      <c r="CG48" s="657"/>
      <c r="CH48" s="657"/>
      <c r="CI48" s="657"/>
      <c r="CJ48" s="657"/>
      <c r="CK48" s="657"/>
      <c r="CL48" s="657"/>
      <c r="CM48" s="657"/>
      <c r="CN48" s="657"/>
      <c r="CO48" s="657"/>
      <c r="CP48" s="657"/>
      <c r="CQ48" s="658"/>
      <c r="CR48" s="659" t="s">
        <v>286</v>
      </c>
      <c r="CS48" s="660"/>
      <c r="CT48" s="660"/>
      <c r="CU48" s="660"/>
      <c r="CV48" s="660"/>
      <c r="CW48" s="660"/>
      <c r="CX48" s="660"/>
      <c r="CY48" s="661"/>
      <c r="CZ48" s="664" t="s">
        <v>286</v>
      </c>
      <c r="DA48" s="665"/>
      <c r="DB48" s="665"/>
      <c r="DC48" s="760"/>
      <c r="DD48" s="668" t="s">
        <v>286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496</v>
      </c>
      <c r="CE49" s="705"/>
      <c r="CF49" s="705"/>
      <c r="CG49" s="705"/>
      <c r="CH49" s="705"/>
      <c r="CI49" s="705"/>
      <c r="CJ49" s="705"/>
      <c r="CK49" s="705"/>
      <c r="CL49" s="705"/>
      <c r="CM49" s="705"/>
      <c r="CN49" s="705"/>
      <c r="CO49" s="705"/>
      <c r="CP49" s="705"/>
      <c r="CQ49" s="706"/>
      <c r="CR49" s="739">
        <v>8997342</v>
      </c>
      <c r="CS49" s="729"/>
      <c r="CT49" s="729"/>
      <c r="CU49" s="729"/>
      <c r="CV49" s="729"/>
      <c r="CW49" s="729"/>
      <c r="CX49" s="729"/>
      <c r="CY49" s="761"/>
      <c r="CZ49" s="744">
        <v>100</v>
      </c>
      <c r="DA49" s="762"/>
      <c r="DB49" s="762"/>
      <c r="DC49" s="763"/>
      <c r="DD49" s="764">
        <v>6033974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wq0nliQAjULoHyfnbXTj0vV/l2/hgsPQUed5vIJ+tT1QEp17fibZauBO1tCcIexE5izfTf0tqPTa0daiLzl0Q==" saltValue="ro5PmuZLB/qBH5v+aiZVD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50" customWidth="1"/>
    <col min="131" max="131" width="1.6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223</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224</v>
      </c>
      <c r="DK2" s="807"/>
      <c r="DL2" s="807"/>
      <c r="DM2" s="807"/>
      <c r="DN2" s="807"/>
      <c r="DO2" s="808"/>
      <c r="DP2" s="215"/>
      <c r="DQ2" s="806" t="s">
        <v>225</v>
      </c>
      <c r="DR2" s="807"/>
      <c r="DS2" s="807"/>
      <c r="DT2" s="807"/>
      <c r="DU2" s="807"/>
      <c r="DV2" s="807"/>
      <c r="DW2" s="807"/>
      <c r="DX2" s="807"/>
      <c r="DY2" s="807"/>
      <c r="DZ2" s="808"/>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809" t="s">
        <v>226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364"/>
      <c r="BA4" s="364"/>
      <c r="BB4" s="364"/>
      <c r="BC4" s="364"/>
      <c r="BD4" s="364"/>
      <c r="BE4" s="218"/>
      <c r="BF4" s="218"/>
      <c r="BG4" s="218"/>
      <c r="BH4" s="218"/>
      <c r="BI4" s="218"/>
      <c r="BJ4" s="218"/>
      <c r="BK4" s="218"/>
      <c r="BL4" s="218"/>
      <c r="BM4" s="218"/>
      <c r="BN4" s="218"/>
      <c r="BO4" s="218"/>
      <c r="BP4" s="218"/>
      <c r="BQ4" s="364" t="s">
        <v>227</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x14ac:dyDescent="0.15">
      <c r="A5" s="800" t="s">
        <v>228</v>
      </c>
      <c r="B5" s="801"/>
      <c r="C5" s="801"/>
      <c r="D5" s="801"/>
      <c r="E5" s="801"/>
      <c r="F5" s="801"/>
      <c r="G5" s="801"/>
      <c r="H5" s="801"/>
      <c r="I5" s="801"/>
      <c r="J5" s="801"/>
      <c r="K5" s="801"/>
      <c r="L5" s="801"/>
      <c r="M5" s="801"/>
      <c r="N5" s="801"/>
      <c r="O5" s="801"/>
      <c r="P5" s="802"/>
      <c r="Q5" s="777" t="s">
        <v>229</v>
      </c>
      <c r="R5" s="778"/>
      <c r="S5" s="778"/>
      <c r="T5" s="778"/>
      <c r="U5" s="779"/>
      <c r="V5" s="777" t="s">
        <v>497</v>
      </c>
      <c r="W5" s="778"/>
      <c r="X5" s="778"/>
      <c r="Y5" s="778"/>
      <c r="Z5" s="779"/>
      <c r="AA5" s="777" t="s">
        <v>498</v>
      </c>
      <c r="AB5" s="778"/>
      <c r="AC5" s="778"/>
      <c r="AD5" s="778"/>
      <c r="AE5" s="778"/>
      <c r="AF5" s="810" t="s">
        <v>499</v>
      </c>
      <c r="AG5" s="778"/>
      <c r="AH5" s="778"/>
      <c r="AI5" s="778"/>
      <c r="AJ5" s="789"/>
      <c r="AK5" s="778" t="s">
        <v>230</v>
      </c>
      <c r="AL5" s="778"/>
      <c r="AM5" s="778"/>
      <c r="AN5" s="778"/>
      <c r="AO5" s="779"/>
      <c r="AP5" s="777" t="s">
        <v>500</v>
      </c>
      <c r="AQ5" s="778"/>
      <c r="AR5" s="778"/>
      <c r="AS5" s="778"/>
      <c r="AT5" s="779"/>
      <c r="AU5" s="777" t="s">
        <v>231</v>
      </c>
      <c r="AV5" s="778"/>
      <c r="AW5" s="778"/>
      <c r="AX5" s="778"/>
      <c r="AY5" s="789"/>
      <c r="AZ5" s="361"/>
      <c r="BA5" s="361"/>
      <c r="BB5" s="361"/>
      <c r="BC5" s="361"/>
      <c r="BD5" s="361"/>
      <c r="BE5" s="221"/>
      <c r="BF5" s="221"/>
      <c r="BG5" s="221"/>
      <c r="BH5" s="221"/>
      <c r="BI5" s="221"/>
      <c r="BJ5" s="221"/>
      <c r="BK5" s="221"/>
      <c r="BL5" s="221"/>
      <c r="BM5" s="221"/>
      <c r="BN5" s="221"/>
      <c r="BO5" s="221"/>
      <c r="BP5" s="221"/>
      <c r="BQ5" s="800" t="s">
        <v>232</v>
      </c>
      <c r="BR5" s="801"/>
      <c r="BS5" s="801"/>
      <c r="BT5" s="801"/>
      <c r="BU5" s="801"/>
      <c r="BV5" s="801"/>
      <c r="BW5" s="801"/>
      <c r="BX5" s="801"/>
      <c r="BY5" s="801"/>
      <c r="BZ5" s="801"/>
      <c r="CA5" s="801"/>
      <c r="CB5" s="801"/>
      <c r="CC5" s="801"/>
      <c r="CD5" s="801"/>
      <c r="CE5" s="801"/>
      <c r="CF5" s="801"/>
      <c r="CG5" s="802"/>
      <c r="CH5" s="777" t="s">
        <v>501</v>
      </c>
      <c r="CI5" s="778"/>
      <c r="CJ5" s="778"/>
      <c r="CK5" s="778"/>
      <c r="CL5" s="779"/>
      <c r="CM5" s="777" t="s">
        <v>502</v>
      </c>
      <c r="CN5" s="778"/>
      <c r="CO5" s="778"/>
      <c r="CP5" s="778"/>
      <c r="CQ5" s="779"/>
      <c r="CR5" s="777" t="s">
        <v>503</v>
      </c>
      <c r="CS5" s="778"/>
      <c r="CT5" s="778"/>
      <c r="CU5" s="778"/>
      <c r="CV5" s="779"/>
      <c r="CW5" s="777" t="s">
        <v>504</v>
      </c>
      <c r="CX5" s="778"/>
      <c r="CY5" s="778"/>
      <c r="CZ5" s="778"/>
      <c r="DA5" s="779"/>
      <c r="DB5" s="777" t="s">
        <v>505</v>
      </c>
      <c r="DC5" s="778"/>
      <c r="DD5" s="778"/>
      <c r="DE5" s="778"/>
      <c r="DF5" s="779"/>
      <c r="DG5" s="783" t="s">
        <v>233</v>
      </c>
      <c r="DH5" s="784"/>
      <c r="DI5" s="784"/>
      <c r="DJ5" s="784"/>
      <c r="DK5" s="785"/>
      <c r="DL5" s="783" t="s">
        <v>506</v>
      </c>
      <c r="DM5" s="784"/>
      <c r="DN5" s="784"/>
      <c r="DO5" s="784"/>
      <c r="DP5" s="785"/>
      <c r="DQ5" s="777" t="s">
        <v>507</v>
      </c>
      <c r="DR5" s="778"/>
      <c r="DS5" s="778"/>
      <c r="DT5" s="778"/>
      <c r="DU5" s="779"/>
      <c r="DV5" s="777" t="s">
        <v>231</v>
      </c>
      <c r="DW5" s="778"/>
      <c r="DX5" s="778"/>
      <c r="DY5" s="778"/>
      <c r="DZ5" s="789"/>
      <c r="EA5" s="219"/>
    </row>
    <row r="6" spans="1:131" s="220"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364"/>
      <c r="BA6" s="364"/>
      <c r="BB6" s="364"/>
      <c r="BC6" s="364"/>
      <c r="BD6" s="364"/>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x14ac:dyDescent="0.15">
      <c r="A7" s="222">
        <v>1</v>
      </c>
      <c r="B7" s="791" t="s">
        <v>508</v>
      </c>
      <c r="C7" s="792"/>
      <c r="D7" s="792"/>
      <c r="E7" s="792"/>
      <c r="F7" s="792"/>
      <c r="G7" s="792"/>
      <c r="H7" s="792"/>
      <c r="I7" s="792"/>
      <c r="J7" s="792"/>
      <c r="K7" s="792"/>
      <c r="L7" s="792"/>
      <c r="M7" s="792"/>
      <c r="N7" s="792"/>
      <c r="O7" s="792"/>
      <c r="P7" s="793"/>
      <c r="Q7" s="794">
        <v>9815</v>
      </c>
      <c r="R7" s="795"/>
      <c r="S7" s="795"/>
      <c r="T7" s="795"/>
      <c r="U7" s="795"/>
      <c r="V7" s="795">
        <v>8997</v>
      </c>
      <c r="W7" s="795"/>
      <c r="X7" s="795"/>
      <c r="Y7" s="795"/>
      <c r="Z7" s="795"/>
      <c r="AA7" s="795">
        <v>817</v>
      </c>
      <c r="AB7" s="795"/>
      <c r="AC7" s="795"/>
      <c r="AD7" s="795"/>
      <c r="AE7" s="796"/>
      <c r="AF7" s="797">
        <v>589</v>
      </c>
      <c r="AG7" s="798"/>
      <c r="AH7" s="798"/>
      <c r="AI7" s="798"/>
      <c r="AJ7" s="799"/>
      <c r="AK7" s="834">
        <v>13</v>
      </c>
      <c r="AL7" s="835"/>
      <c r="AM7" s="835"/>
      <c r="AN7" s="835"/>
      <c r="AO7" s="835"/>
      <c r="AP7" s="835">
        <v>9926</v>
      </c>
      <c r="AQ7" s="835"/>
      <c r="AR7" s="835"/>
      <c r="AS7" s="835"/>
      <c r="AT7" s="835"/>
      <c r="AU7" s="836"/>
      <c r="AV7" s="836"/>
      <c r="AW7" s="836"/>
      <c r="AX7" s="836"/>
      <c r="AY7" s="837"/>
      <c r="AZ7" s="364"/>
      <c r="BA7" s="364"/>
      <c r="BB7" s="364"/>
      <c r="BC7" s="364"/>
      <c r="BD7" s="364"/>
      <c r="BE7" s="218"/>
      <c r="BF7" s="218"/>
      <c r="BG7" s="218"/>
      <c r="BH7" s="218"/>
      <c r="BI7" s="218"/>
      <c r="BJ7" s="218"/>
      <c r="BK7" s="218"/>
      <c r="BL7" s="218"/>
      <c r="BM7" s="218"/>
      <c r="BN7" s="218"/>
      <c r="BO7" s="218"/>
      <c r="BP7" s="218"/>
      <c r="BQ7" s="223">
        <v>1</v>
      </c>
      <c r="BR7" s="224"/>
      <c r="BS7" s="838" t="s">
        <v>509</v>
      </c>
      <c r="BT7" s="839"/>
      <c r="BU7" s="839"/>
      <c r="BV7" s="839"/>
      <c r="BW7" s="839"/>
      <c r="BX7" s="839"/>
      <c r="BY7" s="839"/>
      <c r="BZ7" s="839"/>
      <c r="CA7" s="839"/>
      <c r="CB7" s="839"/>
      <c r="CC7" s="839"/>
      <c r="CD7" s="839"/>
      <c r="CE7" s="839"/>
      <c r="CF7" s="839"/>
      <c r="CG7" s="840"/>
      <c r="CH7" s="1298" t="s">
        <v>510</v>
      </c>
      <c r="CI7" s="832"/>
      <c r="CJ7" s="832"/>
      <c r="CK7" s="832"/>
      <c r="CL7" s="833"/>
      <c r="CM7" s="831">
        <v>112</v>
      </c>
      <c r="CN7" s="832"/>
      <c r="CO7" s="832"/>
      <c r="CP7" s="832"/>
      <c r="CQ7" s="833"/>
      <c r="CR7" s="831">
        <v>10</v>
      </c>
      <c r="CS7" s="832"/>
      <c r="CT7" s="832"/>
      <c r="CU7" s="832"/>
      <c r="CV7" s="833"/>
      <c r="CW7" s="1298" t="s">
        <v>510</v>
      </c>
      <c r="CX7" s="832"/>
      <c r="CY7" s="832"/>
      <c r="CZ7" s="832"/>
      <c r="DA7" s="833"/>
      <c r="DB7" s="1298" t="s">
        <v>510</v>
      </c>
      <c r="DC7" s="832"/>
      <c r="DD7" s="832"/>
      <c r="DE7" s="832"/>
      <c r="DF7" s="833"/>
      <c r="DG7" s="1298" t="s">
        <v>510</v>
      </c>
      <c r="DH7" s="832"/>
      <c r="DI7" s="832"/>
      <c r="DJ7" s="832"/>
      <c r="DK7" s="833"/>
      <c r="DL7" s="1298" t="s">
        <v>510</v>
      </c>
      <c r="DM7" s="832"/>
      <c r="DN7" s="832"/>
      <c r="DO7" s="832"/>
      <c r="DP7" s="833"/>
      <c r="DQ7" s="1298" t="s">
        <v>510</v>
      </c>
      <c r="DR7" s="832"/>
      <c r="DS7" s="832"/>
      <c r="DT7" s="832"/>
      <c r="DU7" s="833"/>
      <c r="DV7" s="812"/>
      <c r="DW7" s="813"/>
      <c r="DX7" s="813"/>
      <c r="DY7" s="813"/>
      <c r="DZ7" s="814"/>
      <c r="EA7" s="219"/>
    </row>
    <row r="8" spans="1:131" s="220" customFormat="1" ht="26.25" customHeight="1" x14ac:dyDescent="0.15">
      <c r="A8" s="225">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364"/>
      <c r="BA8" s="364"/>
      <c r="BB8" s="364"/>
      <c r="BC8" s="364"/>
      <c r="BD8" s="364"/>
      <c r="BE8" s="218"/>
      <c r="BF8" s="218"/>
      <c r="BG8" s="218"/>
      <c r="BH8" s="218"/>
      <c r="BI8" s="218"/>
      <c r="BJ8" s="218"/>
      <c r="BK8" s="218"/>
      <c r="BL8" s="218"/>
      <c r="BM8" s="218"/>
      <c r="BN8" s="218"/>
      <c r="BO8" s="218"/>
      <c r="BP8" s="218"/>
      <c r="BQ8" s="226">
        <v>2</v>
      </c>
      <c r="BR8" s="227"/>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19"/>
    </row>
    <row r="9" spans="1:131" s="220" customFormat="1" ht="26.25" customHeight="1" x14ac:dyDescent="0.15">
      <c r="A9" s="225">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364"/>
      <c r="BA9" s="364"/>
      <c r="BB9" s="364"/>
      <c r="BC9" s="364"/>
      <c r="BD9" s="364"/>
      <c r="BE9" s="218"/>
      <c r="BF9" s="218"/>
      <c r="BG9" s="218"/>
      <c r="BH9" s="218"/>
      <c r="BI9" s="218"/>
      <c r="BJ9" s="218"/>
      <c r="BK9" s="218"/>
      <c r="BL9" s="218"/>
      <c r="BM9" s="218"/>
      <c r="BN9" s="218"/>
      <c r="BO9" s="218"/>
      <c r="BP9" s="218"/>
      <c r="BQ9" s="226">
        <v>3</v>
      </c>
      <c r="BR9" s="227"/>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19"/>
    </row>
    <row r="10" spans="1:131" s="220" customFormat="1" ht="26.25" customHeight="1" x14ac:dyDescent="0.15">
      <c r="A10" s="225">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364"/>
      <c r="BA10" s="364"/>
      <c r="BB10" s="364"/>
      <c r="BC10" s="364"/>
      <c r="BD10" s="364"/>
      <c r="BE10" s="218"/>
      <c r="BF10" s="218"/>
      <c r="BG10" s="218"/>
      <c r="BH10" s="218"/>
      <c r="BI10" s="218"/>
      <c r="BJ10" s="218"/>
      <c r="BK10" s="218"/>
      <c r="BL10" s="218"/>
      <c r="BM10" s="218"/>
      <c r="BN10" s="218"/>
      <c r="BO10" s="218"/>
      <c r="BP10" s="218"/>
      <c r="BQ10" s="226">
        <v>4</v>
      </c>
      <c r="BR10" s="227"/>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19"/>
    </row>
    <row r="11" spans="1:131" s="220" customFormat="1" ht="26.25" customHeight="1" x14ac:dyDescent="0.15">
      <c r="A11" s="225">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364"/>
      <c r="BA11" s="364"/>
      <c r="BB11" s="364"/>
      <c r="BC11" s="364"/>
      <c r="BD11" s="364"/>
      <c r="BE11" s="218"/>
      <c r="BF11" s="218"/>
      <c r="BG11" s="218"/>
      <c r="BH11" s="218"/>
      <c r="BI11" s="218"/>
      <c r="BJ11" s="218"/>
      <c r="BK11" s="218"/>
      <c r="BL11" s="218"/>
      <c r="BM11" s="218"/>
      <c r="BN11" s="218"/>
      <c r="BO11" s="218"/>
      <c r="BP11" s="218"/>
      <c r="BQ11" s="226">
        <v>5</v>
      </c>
      <c r="BR11" s="227"/>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19"/>
    </row>
    <row r="12" spans="1:131" s="220" customFormat="1" ht="26.25" customHeight="1" x14ac:dyDescent="0.15">
      <c r="A12" s="225">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364"/>
      <c r="BA12" s="364"/>
      <c r="BB12" s="364"/>
      <c r="BC12" s="364"/>
      <c r="BD12" s="364"/>
      <c r="BE12" s="218"/>
      <c r="BF12" s="218"/>
      <c r="BG12" s="218"/>
      <c r="BH12" s="218"/>
      <c r="BI12" s="218"/>
      <c r="BJ12" s="218"/>
      <c r="BK12" s="218"/>
      <c r="BL12" s="218"/>
      <c r="BM12" s="218"/>
      <c r="BN12" s="218"/>
      <c r="BO12" s="218"/>
      <c r="BP12" s="218"/>
      <c r="BQ12" s="226">
        <v>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x14ac:dyDescent="0.15">
      <c r="A13" s="225">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364"/>
      <c r="BA13" s="364"/>
      <c r="BB13" s="364"/>
      <c r="BC13" s="364"/>
      <c r="BD13" s="364"/>
      <c r="BE13" s="218"/>
      <c r="BF13" s="218"/>
      <c r="BG13" s="218"/>
      <c r="BH13" s="218"/>
      <c r="BI13" s="218"/>
      <c r="BJ13" s="218"/>
      <c r="BK13" s="218"/>
      <c r="BL13" s="218"/>
      <c r="BM13" s="218"/>
      <c r="BN13" s="218"/>
      <c r="BO13" s="218"/>
      <c r="BP13" s="218"/>
      <c r="BQ13" s="226">
        <v>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x14ac:dyDescent="0.15">
      <c r="A14" s="225">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364"/>
      <c r="BA14" s="364"/>
      <c r="BB14" s="364"/>
      <c r="BC14" s="364"/>
      <c r="BD14" s="364"/>
      <c r="BE14" s="218"/>
      <c r="BF14" s="218"/>
      <c r="BG14" s="218"/>
      <c r="BH14" s="218"/>
      <c r="BI14" s="218"/>
      <c r="BJ14" s="218"/>
      <c r="BK14" s="218"/>
      <c r="BL14" s="218"/>
      <c r="BM14" s="218"/>
      <c r="BN14" s="218"/>
      <c r="BO14" s="218"/>
      <c r="BP14" s="218"/>
      <c r="BQ14" s="226">
        <v>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x14ac:dyDescent="0.15">
      <c r="A15" s="225">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364"/>
      <c r="BA15" s="364"/>
      <c r="BB15" s="364"/>
      <c r="BC15" s="364"/>
      <c r="BD15" s="364"/>
      <c r="BE15" s="218"/>
      <c r="BF15" s="218"/>
      <c r="BG15" s="218"/>
      <c r="BH15" s="218"/>
      <c r="BI15" s="218"/>
      <c r="BJ15" s="218"/>
      <c r="BK15" s="218"/>
      <c r="BL15" s="218"/>
      <c r="BM15" s="218"/>
      <c r="BN15" s="218"/>
      <c r="BO15" s="218"/>
      <c r="BP15" s="218"/>
      <c r="BQ15" s="226">
        <v>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x14ac:dyDescent="0.15">
      <c r="A16" s="225">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364"/>
      <c r="BA16" s="364"/>
      <c r="BB16" s="364"/>
      <c r="BC16" s="364"/>
      <c r="BD16" s="364"/>
      <c r="BE16" s="218"/>
      <c r="BF16" s="218"/>
      <c r="BG16" s="218"/>
      <c r="BH16" s="218"/>
      <c r="BI16" s="218"/>
      <c r="BJ16" s="218"/>
      <c r="BK16" s="218"/>
      <c r="BL16" s="218"/>
      <c r="BM16" s="218"/>
      <c r="BN16" s="218"/>
      <c r="BO16" s="218"/>
      <c r="BP16" s="218"/>
      <c r="BQ16" s="226">
        <v>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x14ac:dyDescent="0.15">
      <c r="A17" s="225">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364"/>
      <c r="BA17" s="364"/>
      <c r="BB17" s="364"/>
      <c r="BC17" s="364"/>
      <c r="BD17" s="364"/>
      <c r="BE17" s="218"/>
      <c r="BF17" s="218"/>
      <c r="BG17" s="218"/>
      <c r="BH17" s="218"/>
      <c r="BI17" s="218"/>
      <c r="BJ17" s="218"/>
      <c r="BK17" s="218"/>
      <c r="BL17" s="218"/>
      <c r="BM17" s="218"/>
      <c r="BN17" s="218"/>
      <c r="BO17" s="218"/>
      <c r="BP17" s="218"/>
      <c r="BQ17" s="226">
        <v>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x14ac:dyDescent="0.15">
      <c r="A18" s="225">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364"/>
      <c r="BA18" s="364"/>
      <c r="BB18" s="364"/>
      <c r="BC18" s="364"/>
      <c r="BD18" s="364"/>
      <c r="BE18" s="218"/>
      <c r="BF18" s="218"/>
      <c r="BG18" s="218"/>
      <c r="BH18" s="218"/>
      <c r="BI18" s="218"/>
      <c r="BJ18" s="218"/>
      <c r="BK18" s="218"/>
      <c r="BL18" s="218"/>
      <c r="BM18" s="218"/>
      <c r="BN18" s="218"/>
      <c r="BO18" s="218"/>
      <c r="BP18" s="218"/>
      <c r="BQ18" s="226">
        <v>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x14ac:dyDescent="0.15">
      <c r="A19" s="225">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364"/>
      <c r="BA19" s="364"/>
      <c r="BB19" s="364"/>
      <c r="BC19" s="364"/>
      <c r="BD19" s="364"/>
      <c r="BE19" s="218"/>
      <c r="BF19" s="218"/>
      <c r="BG19" s="218"/>
      <c r="BH19" s="218"/>
      <c r="BI19" s="218"/>
      <c r="BJ19" s="218"/>
      <c r="BK19" s="218"/>
      <c r="BL19" s="218"/>
      <c r="BM19" s="218"/>
      <c r="BN19" s="218"/>
      <c r="BO19" s="218"/>
      <c r="BP19" s="218"/>
      <c r="BQ19" s="226">
        <v>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x14ac:dyDescent="0.15">
      <c r="A20" s="225">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364"/>
      <c r="BA20" s="364"/>
      <c r="BB20" s="364"/>
      <c r="BC20" s="364"/>
      <c r="BD20" s="364"/>
      <c r="BE20" s="218"/>
      <c r="BF20" s="218"/>
      <c r="BG20" s="218"/>
      <c r="BH20" s="218"/>
      <c r="BI20" s="218"/>
      <c r="BJ20" s="218"/>
      <c r="BK20" s="218"/>
      <c r="BL20" s="218"/>
      <c r="BM20" s="218"/>
      <c r="BN20" s="218"/>
      <c r="BO20" s="218"/>
      <c r="BP20" s="218"/>
      <c r="BQ20" s="226">
        <v>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x14ac:dyDescent="0.2">
      <c r="A21" s="225">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364"/>
      <c r="BA21" s="364"/>
      <c r="BB21" s="364"/>
      <c r="BC21" s="364"/>
      <c r="BD21" s="364"/>
      <c r="BE21" s="218"/>
      <c r="BF21" s="218"/>
      <c r="BG21" s="218"/>
      <c r="BH21" s="218"/>
      <c r="BI21" s="218"/>
      <c r="BJ21" s="218"/>
      <c r="BK21" s="218"/>
      <c r="BL21" s="218"/>
      <c r="BM21" s="218"/>
      <c r="BN21" s="218"/>
      <c r="BO21" s="218"/>
      <c r="BP21" s="218"/>
      <c r="BQ21" s="226">
        <v>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x14ac:dyDescent="0.15">
      <c r="A22" s="225">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234</v>
      </c>
      <c r="BA22" s="866"/>
      <c r="BB22" s="866"/>
      <c r="BC22" s="866"/>
      <c r="BD22" s="867"/>
      <c r="BE22" s="218"/>
      <c r="BF22" s="218"/>
      <c r="BG22" s="218"/>
      <c r="BH22" s="218"/>
      <c r="BI22" s="218"/>
      <c r="BJ22" s="218"/>
      <c r="BK22" s="218"/>
      <c r="BL22" s="218"/>
      <c r="BM22" s="218"/>
      <c r="BN22" s="218"/>
      <c r="BO22" s="218"/>
      <c r="BP22" s="218"/>
      <c r="BQ22" s="226">
        <v>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x14ac:dyDescent="0.2">
      <c r="A23" s="228" t="s">
        <v>235</v>
      </c>
      <c r="B23" s="850" t="s">
        <v>236</v>
      </c>
      <c r="C23" s="851"/>
      <c r="D23" s="851"/>
      <c r="E23" s="851"/>
      <c r="F23" s="851"/>
      <c r="G23" s="851"/>
      <c r="H23" s="851"/>
      <c r="I23" s="851"/>
      <c r="J23" s="851"/>
      <c r="K23" s="851"/>
      <c r="L23" s="851"/>
      <c r="M23" s="851"/>
      <c r="N23" s="851"/>
      <c r="O23" s="851"/>
      <c r="P23" s="852"/>
      <c r="Q23" s="853">
        <f>Q7</f>
        <v>9815</v>
      </c>
      <c r="R23" s="854"/>
      <c r="S23" s="854"/>
      <c r="T23" s="854"/>
      <c r="U23" s="854"/>
      <c r="V23" s="854">
        <f t="shared" ref="V23" si="0">V7</f>
        <v>8997</v>
      </c>
      <c r="W23" s="854"/>
      <c r="X23" s="854"/>
      <c r="Y23" s="854"/>
      <c r="Z23" s="854"/>
      <c r="AA23" s="854">
        <f t="shared" ref="AA23" si="1">AA7</f>
        <v>817</v>
      </c>
      <c r="AB23" s="854"/>
      <c r="AC23" s="854"/>
      <c r="AD23" s="854"/>
      <c r="AE23" s="855"/>
      <c r="AF23" s="856">
        <v>589</v>
      </c>
      <c r="AG23" s="854"/>
      <c r="AH23" s="854"/>
      <c r="AI23" s="854"/>
      <c r="AJ23" s="857"/>
      <c r="AK23" s="858"/>
      <c r="AL23" s="859"/>
      <c r="AM23" s="859"/>
      <c r="AN23" s="859"/>
      <c r="AO23" s="859"/>
      <c r="AP23" s="854">
        <f>AP7</f>
        <v>9926</v>
      </c>
      <c r="AQ23" s="854"/>
      <c r="AR23" s="854"/>
      <c r="AS23" s="854"/>
      <c r="AT23" s="854"/>
      <c r="AU23" s="860"/>
      <c r="AV23" s="860"/>
      <c r="AW23" s="860"/>
      <c r="AX23" s="860"/>
      <c r="AY23" s="861"/>
      <c r="AZ23" s="869" t="s">
        <v>511</v>
      </c>
      <c r="BA23" s="870"/>
      <c r="BB23" s="870"/>
      <c r="BC23" s="870"/>
      <c r="BD23" s="871"/>
      <c r="BE23" s="218"/>
      <c r="BF23" s="218"/>
      <c r="BG23" s="218"/>
      <c r="BH23" s="218"/>
      <c r="BI23" s="218"/>
      <c r="BJ23" s="218"/>
      <c r="BK23" s="218"/>
      <c r="BL23" s="218"/>
      <c r="BM23" s="218"/>
      <c r="BN23" s="218"/>
      <c r="BO23" s="218"/>
      <c r="BP23" s="218"/>
      <c r="BQ23" s="226">
        <v>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x14ac:dyDescent="0.15">
      <c r="A24" s="868" t="s">
        <v>512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364"/>
      <c r="BA24" s="364"/>
      <c r="BB24" s="364"/>
      <c r="BC24" s="364"/>
      <c r="BD24" s="364"/>
      <c r="BE24" s="218"/>
      <c r="BF24" s="218"/>
      <c r="BG24" s="218"/>
      <c r="BH24" s="218"/>
      <c r="BI24" s="218"/>
      <c r="BJ24" s="218"/>
      <c r="BK24" s="218"/>
      <c r="BL24" s="218"/>
      <c r="BM24" s="218"/>
      <c r="BN24" s="218"/>
      <c r="BO24" s="218"/>
      <c r="BP24" s="218"/>
      <c r="BQ24" s="226">
        <v>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x14ac:dyDescent="0.2">
      <c r="A25" s="809" t="s">
        <v>237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364"/>
      <c r="BK25" s="364"/>
      <c r="BL25" s="364"/>
      <c r="BM25" s="364"/>
      <c r="BN25" s="364"/>
      <c r="BO25" s="229"/>
      <c r="BP25" s="229"/>
      <c r="BQ25" s="226">
        <v>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x14ac:dyDescent="0.15">
      <c r="A26" s="800" t="s">
        <v>228</v>
      </c>
      <c r="B26" s="801"/>
      <c r="C26" s="801"/>
      <c r="D26" s="801"/>
      <c r="E26" s="801"/>
      <c r="F26" s="801"/>
      <c r="G26" s="801"/>
      <c r="H26" s="801"/>
      <c r="I26" s="801"/>
      <c r="J26" s="801"/>
      <c r="K26" s="801"/>
      <c r="L26" s="801"/>
      <c r="M26" s="801"/>
      <c r="N26" s="801"/>
      <c r="O26" s="801"/>
      <c r="P26" s="802"/>
      <c r="Q26" s="777" t="s">
        <v>513</v>
      </c>
      <c r="R26" s="778"/>
      <c r="S26" s="778"/>
      <c r="T26" s="778"/>
      <c r="U26" s="779"/>
      <c r="V26" s="777" t="s">
        <v>514</v>
      </c>
      <c r="W26" s="778"/>
      <c r="X26" s="778"/>
      <c r="Y26" s="778"/>
      <c r="Z26" s="779"/>
      <c r="AA26" s="777" t="s">
        <v>515</v>
      </c>
      <c r="AB26" s="778"/>
      <c r="AC26" s="778"/>
      <c r="AD26" s="778"/>
      <c r="AE26" s="778"/>
      <c r="AF26" s="872" t="s">
        <v>516</v>
      </c>
      <c r="AG26" s="873"/>
      <c r="AH26" s="873"/>
      <c r="AI26" s="873"/>
      <c r="AJ26" s="874"/>
      <c r="AK26" s="778" t="s">
        <v>517</v>
      </c>
      <c r="AL26" s="778"/>
      <c r="AM26" s="778"/>
      <c r="AN26" s="778"/>
      <c r="AO26" s="779"/>
      <c r="AP26" s="777" t="s">
        <v>518</v>
      </c>
      <c r="AQ26" s="778"/>
      <c r="AR26" s="778"/>
      <c r="AS26" s="778"/>
      <c r="AT26" s="779"/>
      <c r="AU26" s="777" t="s">
        <v>519</v>
      </c>
      <c r="AV26" s="778"/>
      <c r="AW26" s="778"/>
      <c r="AX26" s="778"/>
      <c r="AY26" s="779"/>
      <c r="AZ26" s="777" t="s">
        <v>238</v>
      </c>
      <c r="BA26" s="778"/>
      <c r="BB26" s="778"/>
      <c r="BC26" s="778"/>
      <c r="BD26" s="779"/>
      <c r="BE26" s="777" t="s">
        <v>231</v>
      </c>
      <c r="BF26" s="778"/>
      <c r="BG26" s="778"/>
      <c r="BH26" s="778"/>
      <c r="BI26" s="789"/>
      <c r="BJ26" s="364"/>
      <c r="BK26" s="364"/>
      <c r="BL26" s="364"/>
      <c r="BM26" s="364"/>
      <c r="BN26" s="364"/>
      <c r="BO26" s="229"/>
      <c r="BP26" s="229"/>
      <c r="BQ26" s="226">
        <v>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364"/>
      <c r="BK27" s="364"/>
      <c r="BL27" s="364"/>
      <c r="BM27" s="364"/>
      <c r="BN27" s="364"/>
      <c r="BO27" s="229"/>
      <c r="BP27" s="229"/>
      <c r="BQ27" s="226">
        <v>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x14ac:dyDescent="0.15">
      <c r="A28" s="230">
        <v>1</v>
      </c>
      <c r="B28" s="791" t="s">
        <v>520</v>
      </c>
      <c r="C28" s="792"/>
      <c r="D28" s="792"/>
      <c r="E28" s="792"/>
      <c r="F28" s="792"/>
      <c r="G28" s="792"/>
      <c r="H28" s="792"/>
      <c r="I28" s="792"/>
      <c r="J28" s="792"/>
      <c r="K28" s="792"/>
      <c r="L28" s="792"/>
      <c r="M28" s="792"/>
      <c r="N28" s="792"/>
      <c r="O28" s="792"/>
      <c r="P28" s="793"/>
      <c r="Q28" s="882">
        <v>2475</v>
      </c>
      <c r="R28" s="883"/>
      <c r="S28" s="883"/>
      <c r="T28" s="883"/>
      <c r="U28" s="883"/>
      <c r="V28" s="883">
        <v>2277</v>
      </c>
      <c r="W28" s="883"/>
      <c r="X28" s="883"/>
      <c r="Y28" s="883"/>
      <c r="Z28" s="883"/>
      <c r="AA28" s="883">
        <f>Q28-V28</f>
        <v>198</v>
      </c>
      <c r="AB28" s="883"/>
      <c r="AC28" s="883"/>
      <c r="AD28" s="883"/>
      <c r="AE28" s="884"/>
      <c r="AF28" s="885">
        <v>198</v>
      </c>
      <c r="AG28" s="883"/>
      <c r="AH28" s="883"/>
      <c r="AI28" s="883"/>
      <c r="AJ28" s="886"/>
      <c r="AK28" s="887">
        <v>138</v>
      </c>
      <c r="AL28" s="878"/>
      <c r="AM28" s="878"/>
      <c r="AN28" s="878"/>
      <c r="AO28" s="878"/>
      <c r="AP28" s="878" t="s">
        <v>314</v>
      </c>
      <c r="AQ28" s="878"/>
      <c r="AR28" s="878"/>
      <c r="AS28" s="878"/>
      <c r="AT28" s="878"/>
      <c r="AU28" s="878" t="s">
        <v>314</v>
      </c>
      <c r="AV28" s="878"/>
      <c r="AW28" s="878"/>
      <c r="AX28" s="878"/>
      <c r="AY28" s="878"/>
      <c r="AZ28" s="879" t="s">
        <v>314</v>
      </c>
      <c r="BA28" s="879"/>
      <c r="BB28" s="879"/>
      <c r="BC28" s="879"/>
      <c r="BD28" s="879"/>
      <c r="BE28" s="880"/>
      <c r="BF28" s="880"/>
      <c r="BG28" s="880"/>
      <c r="BH28" s="880"/>
      <c r="BI28" s="881"/>
      <c r="BJ28" s="364"/>
      <c r="BK28" s="364"/>
      <c r="BL28" s="364"/>
      <c r="BM28" s="364"/>
      <c r="BN28" s="364"/>
      <c r="BO28" s="229"/>
      <c r="BP28" s="229"/>
      <c r="BQ28" s="226">
        <v>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x14ac:dyDescent="0.15">
      <c r="A29" s="230">
        <v>2</v>
      </c>
      <c r="B29" s="815" t="s">
        <v>521</v>
      </c>
      <c r="C29" s="816"/>
      <c r="D29" s="816"/>
      <c r="E29" s="816"/>
      <c r="F29" s="816"/>
      <c r="G29" s="816"/>
      <c r="H29" s="816"/>
      <c r="I29" s="816"/>
      <c r="J29" s="816"/>
      <c r="K29" s="816"/>
      <c r="L29" s="816"/>
      <c r="M29" s="816"/>
      <c r="N29" s="816"/>
      <c r="O29" s="816"/>
      <c r="P29" s="817"/>
      <c r="Q29" s="818">
        <v>303</v>
      </c>
      <c r="R29" s="819"/>
      <c r="S29" s="819"/>
      <c r="T29" s="819"/>
      <c r="U29" s="819"/>
      <c r="V29" s="819">
        <v>297</v>
      </c>
      <c r="W29" s="819"/>
      <c r="X29" s="819"/>
      <c r="Y29" s="819"/>
      <c r="Z29" s="819"/>
      <c r="AA29" s="819">
        <f t="shared" ref="AA29:AA34" si="2">Q29-V29</f>
        <v>6</v>
      </c>
      <c r="AB29" s="819"/>
      <c r="AC29" s="819"/>
      <c r="AD29" s="819"/>
      <c r="AE29" s="820"/>
      <c r="AF29" s="821">
        <v>6</v>
      </c>
      <c r="AG29" s="822"/>
      <c r="AH29" s="822"/>
      <c r="AI29" s="822"/>
      <c r="AJ29" s="823"/>
      <c r="AK29" s="890">
        <v>55</v>
      </c>
      <c r="AL29" s="891"/>
      <c r="AM29" s="891"/>
      <c r="AN29" s="891"/>
      <c r="AO29" s="891"/>
      <c r="AP29" s="891" t="s">
        <v>314</v>
      </c>
      <c r="AQ29" s="891"/>
      <c r="AR29" s="891"/>
      <c r="AS29" s="891"/>
      <c r="AT29" s="891"/>
      <c r="AU29" s="891" t="s">
        <v>314</v>
      </c>
      <c r="AV29" s="891"/>
      <c r="AW29" s="891"/>
      <c r="AX29" s="891"/>
      <c r="AY29" s="891"/>
      <c r="AZ29" s="892" t="s">
        <v>314</v>
      </c>
      <c r="BA29" s="892"/>
      <c r="BB29" s="892"/>
      <c r="BC29" s="892"/>
      <c r="BD29" s="892"/>
      <c r="BE29" s="888"/>
      <c r="BF29" s="888"/>
      <c r="BG29" s="888"/>
      <c r="BH29" s="888"/>
      <c r="BI29" s="889"/>
      <c r="BJ29" s="364"/>
      <c r="BK29" s="364"/>
      <c r="BL29" s="364"/>
      <c r="BM29" s="364"/>
      <c r="BN29" s="364"/>
      <c r="BO29" s="229"/>
      <c r="BP29" s="229"/>
      <c r="BQ29" s="226">
        <v>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x14ac:dyDescent="0.15">
      <c r="A30" s="230">
        <v>3</v>
      </c>
      <c r="B30" s="815" t="s">
        <v>522</v>
      </c>
      <c r="C30" s="816"/>
      <c r="D30" s="816"/>
      <c r="E30" s="816"/>
      <c r="F30" s="816"/>
      <c r="G30" s="816"/>
      <c r="H30" s="816"/>
      <c r="I30" s="816"/>
      <c r="J30" s="816"/>
      <c r="K30" s="816"/>
      <c r="L30" s="816"/>
      <c r="M30" s="816"/>
      <c r="N30" s="816"/>
      <c r="O30" s="816"/>
      <c r="P30" s="817"/>
      <c r="Q30" s="818">
        <v>1624</v>
      </c>
      <c r="R30" s="819"/>
      <c r="S30" s="819"/>
      <c r="T30" s="819"/>
      <c r="U30" s="819"/>
      <c r="V30" s="819">
        <v>1616</v>
      </c>
      <c r="W30" s="819"/>
      <c r="X30" s="819"/>
      <c r="Y30" s="819"/>
      <c r="Z30" s="819"/>
      <c r="AA30" s="819">
        <f t="shared" si="2"/>
        <v>8</v>
      </c>
      <c r="AB30" s="819"/>
      <c r="AC30" s="819"/>
      <c r="AD30" s="819"/>
      <c r="AE30" s="820"/>
      <c r="AF30" s="821">
        <v>8</v>
      </c>
      <c r="AG30" s="822"/>
      <c r="AH30" s="822"/>
      <c r="AI30" s="822"/>
      <c r="AJ30" s="823"/>
      <c r="AK30" s="890">
        <v>236</v>
      </c>
      <c r="AL30" s="891"/>
      <c r="AM30" s="891"/>
      <c r="AN30" s="891"/>
      <c r="AO30" s="891"/>
      <c r="AP30" s="891" t="s">
        <v>314</v>
      </c>
      <c r="AQ30" s="891"/>
      <c r="AR30" s="891"/>
      <c r="AS30" s="891"/>
      <c r="AT30" s="891"/>
      <c r="AU30" s="891" t="s">
        <v>314</v>
      </c>
      <c r="AV30" s="891"/>
      <c r="AW30" s="891"/>
      <c r="AX30" s="891"/>
      <c r="AY30" s="891"/>
      <c r="AZ30" s="892" t="s">
        <v>314</v>
      </c>
      <c r="BA30" s="892"/>
      <c r="BB30" s="892"/>
      <c r="BC30" s="892"/>
      <c r="BD30" s="892"/>
      <c r="BE30" s="888"/>
      <c r="BF30" s="888"/>
      <c r="BG30" s="888"/>
      <c r="BH30" s="888"/>
      <c r="BI30" s="889"/>
      <c r="BJ30" s="364"/>
      <c r="BK30" s="364"/>
      <c r="BL30" s="364"/>
      <c r="BM30" s="364"/>
      <c r="BN30" s="364"/>
      <c r="BO30" s="229"/>
      <c r="BP30" s="229"/>
      <c r="BQ30" s="226">
        <v>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x14ac:dyDescent="0.15">
      <c r="A31" s="230">
        <v>4</v>
      </c>
      <c r="B31" s="815" t="s">
        <v>523</v>
      </c>
      <c r="C31" s="816"/>
      <c r="D31" s="816"/>
      <c r="E31" s="816"/>
      <c r="F31" s="816"/>
      <c r="G31" s="816"/>
      <c r="H31" s="816"/>
      <c r="I31" s="816"/>
      <c r="J31" s="816"/>
      <c r="K31" s="816"/>
      <c r="L31" s="816"/>
      <c r="M31" s="816"/>
      <c r="N31" s="816"/>
      <c r="O31" s="816"/>
      <c r="P31" s="817"/>
      <c r="Q31" s="818">
        <v>159</v>
      </c>
      <c r="R31" s="819"/>
      <c r="S31" s="819"/>
      <c r="T31" s="819"/>
      <c r="U31" s="819"/>
      <c r="V31" s="819">
        <v>115</v>
      </c>
      <c r="W31" s="819"/>
      <c r="X31" s="819"/>
      <c r="Y31" s="819"/>
      <c r="Z31" s="819"/>
      <c r="AA31" s="819">
        <f t="shared" si="2"/>
        <v>44</v>
      </c>
      <c r="AB31" s="819"/>
      <c r="AC31" s="819"/>
      <c r="AD31" s="819"/>
      <c r="AE31" s="820"/>
      <c r="AF31" s="821">
        <v>314</v>
      </c>
      <c r="AG31" s="822"/>
      <c r="AH31" s="822"/>
      <c r="AI31" s="822"/>
      <c r="AJ31" s="823"/>
      <c r="AK31" s="890" t="s">
        <v>314</v>
      </c>
      <c r="AL31" s="891"/>
      <c r="AM31" s="891"/>
      <c r="AN31" s="891"/>
      <c r="AO31" s="891"/>
      <c r="AP31" s="891">
        <v>273</v>
      </c>
      <c r="AQ31" s="891"/>
      <c r="AR31" s="891"/>
      <c r="AS31" s="891"/>
      <c r="AT31" s="891"/>
      <c r="AU31" s="891">
        <v>5</v>
      </c>
      <c r="AV31" s="891"/>
      <c r="AW31" s="891"/>
      <c r="AX31" s="891"/>
      <c r="AY31" s="891"/>
      <c r="AZ31" s="892" t="s">
        <v>314</v>
      </c>
      <c r="BA31" s="892"/>
      <c r="BB31" s="892"/>
      <c r="BC31" s="892"/>
      <c r="BD31" s="892"/>
      <c r="BE31" s="888" t="s">
        <v>239</v>
      </c>
      <c r="BF31" s="888"/>
      <c r="BG31" s="888"/>
      <c r="BH31" s="888"/>
      <c r="BI31" s="889"/>
      <c r="BJ31" s="364"/>
      <c r="BK31" s="364"/>
      <c r="BL31" s="364"/>
      <c r="BM31" s="364"/>
      <c r="BN31" s="364"/>
      <c r="BO31" s="229"/>
      <c r="BP31" s="229"/>
      <c r="BQ31" s="226">
        <v>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x14ac:dyDescent="0.15">
      <c r="A32" s="230">
        <v>5</v>
      </c>
      <c r="B32" s="815" t="s">
        <v>283</v>
      </c>
      <c r="C32" s="816"/>
      <c r="D32" s="816"/>
      <c r="E32" s="816"/>
      <c r="F32" s="816"/>
      <c r="G32" s="816"/>
      <c r="H32" s="816"/>
      <c r="I32" s="816"/>
      <c r="J32" s="816"/>
      <c r="K32" s="816"/>
      <c r="L32" s="816"/>
      <c r="M32" s="816"/>
      <c r="N32" s="816"/>
      <c r="O32" s="816"/>
      <c r="P32" s="817"/>
      <c r="Q32" s="818">
        <v>255</v>
      </c>
      <c r="R32" s="819"/>
      <c r="S32" s="819"/>
      <c r="T32" s="819"/>
      <c r="U32" s="819"/>
      <c r="V32" s="819">
        <v>252</v>
      </c>
      <c r="W32" s="819"/>
      <c r="X32" s="819"/>
      <c r="Y32" s="819"/>
      <c r="Z32" s="819"/>
      <c r="AA32" s="819">
        <f t="shared" si="2"/>
        <v>3</v>
      </c>
      <c r="AB32" s="819"/>
      <c r="AC32" s="819"/>
      <c r="AD32" s="819"/>
      <c r="AE32" s="820"/>
      <c r="AF32" s="821">
        <v>3</v>
      </c>
      <c r="AG32" s="822"/>
      <c r="AH32" s="822"/>
      <c r="AI32" s="822"/>
      <c r="AJ32" s="823"/>
      <c r="AK32" s="890">
        <v>210</v>
      </c>
      <c r="AL32" s="891"/>
      <c r="AM32" s="891"/>
      <c r="AN32" s="891"/>
      <c r="AO32" s="891"/>
      <c r="AP32" s="891">
        <v>2132</v>
      </c>
      <c r="AQ32" s="891"/>
      <c r="AR32" s="891"/>
      <c r="AS32" s="891"/>
      <c r="AT32" s="891"/>
      <c r="AU32" s="891">
        <v>1868</v>
      </c>
      <c r="AV32" s="891"/>
      <c r="AW32" s="891"/>
      <c r="AX32" s="891"/>
      <c r="AY32" s="891"/>
      <c r="AZ32" s="892" t="s">
        <v>314</v>
      </c>
      <c r="BA32" s="892"/>
      <c r="BB32" s="892"/>
      <c r="BC32" s="892"/>
      <c r="BD32" s="892"/>
      <c r="BE32" s="888" t="s">
        <v>524</v>
      </c>
      <c r="BF32" s="888"/>
      <c r="BG32" s="888"/>
      <c r="BH32" s="888"/>
      <c r="BI32" s="889"/>
      <c r="BJ32" s="364"/>
      <c r="BK32" s="364"/>
      <c r="BL32" s="364"/>
      <c r="BM32" s="364"/>
      <c r="BN32" s="364"/>
      <c r="BO32" s="229"/>
      <c r="BP32" s="229"/>
      <c r="BQ32" s="226">
        <v>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x14ac:dyDescent="0.15">
      <c r="A33" s="230">
        <v>6</v>
      </c>
      <c r="B33" s="815" t="s">
        <v>525</v>
      </c>
      <c r="C33" s="816"/>
      <c r="D33" s="816"/>
      <c r="E33" s="816"/>
      <c r="F33" s="816"/>
      <c r="G33" s="816"/>
      <c r="H33" s="816"/>
      <c r="I33" s="816"/>
      <c r="J33" s="816"/>
      <c r="K33" s="816"/>
      <c r="L33" s="816"/>
      <c r="M33" s="816"/>
      <c r="N33" s="816"/>
      <c r="O33" s="816"/>
      <c r="P33" s="817"/>
      <c r="Q33" s="818">
        <v>507</v>
      </c>
      <c r="R33" s="819"/>
      <c r="S33" s="819"/>
      <c r="T33" s="819"/>
      <c r="U33" s="819"/>
      <c r="V33" s="819">
        <v>501</v>
      </c>
      <c r="W33" s="819"/>
      <c r="X33" s="819"/>
      <c r="Y33" s="819"/>
      <c r="Z33" s="819"/>
      <c r="AA33" s="819">
        <f t="shared" si="2"/>
        <v>6</v>
      </c>
      <c r="AB33" s="819"/>
      <c r="AC33" s="819"/>
      <c r="AD33" s="819"/>
      <c r="AE33" s="820"/>
      <c r="AF33" s="821">
        <v>3</v>
      </c>
      <c r="AG33" s="822"/>
      <c r="AH33" s="822"/>
      <c r="AI33" s="822"/>
      <c r="AJ33" s="823"/>
      <c r="AK33" s="890">
        <v>259</v>
      </c>
      <c r="AL33" s="891"/>
      <c r="AM33" s="891"/>
      <c r="AN33" s="891"/>
      <c r="AO33" s="891"/>
      <c r="AP33" s="891">
        <v>3955</v>
      </c>
      <c r="AQ33" s="891"/>
      <c r="AR33" s="891"/>
      <c r="AS33" s="891"/>
      <c r="AT33" s="891"/>
      <c r="AU33" s="891">
        <v>3453</v>
      </c>
      <c r="AV33" s="891"/>
      <c r="AW33" s="891"/>
      <c r="AX33" s="891"/>
      <c r="AY33" s="891"/>
      <c r="AZ33" s="892" t="s">
        <v>314</v>
      </c>
      <c r="BA33" s="892"/>
      <c r="BB33" s="892"/>
      <c r="BC33" s="892"/>
      <c r="BD33" s="892"/>
      <c r="BE33" s="888" t="s">
        <v>524</v>
      </c>
      <c r="BF33" s="888"/>
      <c r="BG33" s="888"/>
      <c r="BH33" s="888"/>
      <c r="BI33" s="889"/>
      <c r="BJ33" s="364"/>
      <c r="BK33" s="364"/>
      <c r="BL33" s="364"/>
      <c r="BM33" s="364"/>
      <c r="BN33" s="364"/>
      <c r="BO33" s="229"/>
      <c r="BP33" s="229"/>
      <c r="BQ33" s="226">
        <v>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x14ac:dyDescent="0.15">
      <c r="A34" s="230">
        <v>7</v>
      </c>
      <c r="B34" s="815" t="s">
        <v>526</v>
      </c>
      <c r="C34" s="816"/>
      <c r="D34" s="816"/>
      <c r="E34" s="816"/>
      <c r="F34" s="816"/>
      <c r="G34" s="816"/>
      <c r="H34" s="816"/>
      <c r="I34" s="816"/>
      <c r="J34" s="816"/>
      <c r="K34" s="816"/>
      <c r="L34" s="816"/>
      <c r="M34" s="816"/>
      <c r="N34" s="816"/>
      <c r="O34" s="816"/>
      <c r="P34" s="817"/>
      <c r="Q34" s="818">
        <v>235</v>
      </c>
      <c r="R34" s="819"/>
      <c r="S34" s="819"/>
      <c r="T34" s="819"/>
      <c r="U34" s="819"/>
      <c r="V34" s="819">
        <v>224</v>
      </c>
      <c r="W34" s="819"/>
      <c r="X34" s="819"/>
      <c r="Y34" s="819"/>
      <c r="Z34" s="819"/>
      <c r="AA34" s="819">
        <f t="shared" si="2"/>
        <v>11</v>
      </c>
      <c r="AB34" s="819"/>
      <c r="AC34" s="819"/>
      <c r="AD34" s="819"/>
      <c r="AE34" s="820"/>
      <c r="AF34" s="821">
        <v>11</v>
      </c>
      <c r="AG34" s="822"/>
      <c r="AH34" s="822"/>
      <c r="AI34" s="822"/>
      <c r="AJ34" s="823"/>
      <c r="AK34" s="890">
        <v>5</v>
      </c>
      <c r="AL34" s="891"/>
      <c r="AM34" s="891"/>
      <c r="AN34" s="891"/>
      <c r="AO34" s="891"/>
      <c r="AP34" s="891">
        <v>512</v>
      </c>
      <c r="AQ34" s="891"/>
      <c r="AR34" s="891"/>
      <c r="AS34" s="891"/>
      <c r="AT34" s="891"/>
      <c r="AU34" s="891">
        <v>85</v>
      </c>
      <c r="AV34" s="891"/>
      <c r="AW34" s="891"/>
      <c r="AX34" s="891"/>
      <c r="AY34" s="891"/>
      <c r="AZ34" s="892" t="s">
        <v>314</v>
      </c>
      <c r="BA34" s="892"/>
      <c r="BB34" s="892"/>
      <c r="BC34" s="892"/>
      <c r="BD34" s="892"/>
      <c r="BE34" s="888" t="s">
        <v>524</v>
      </c>
      <c r="BF34" s="888"/>
      <c r="BG34" s="888"/>
      <c r="BH34" s="888"/>
      <c r="BI34" s="889"/>
      <c r="BJ34" s="364"/>
      <c r="BK34" s="364"/>
      <c r="BL34" s="364"/>
      <c r="BM34" s="364"/>
      <c r="BN34" s="364"/>
      <c r="BO34" s="229"/>
      <c r="BP34" s="229"/>
      <c r="BQ34" s="226">
        <v>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x14ac:dyDescent="0.15">
      <c r="A35" s="230">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364"/>
      <c r="BK35" s="364"/>
      <c r="BL35" s="364"/>
      <c r="BM35" s="364"/>
      <c r="BN35" s="364"/>
      <c r="BO35" s="229"/>
      <c r="BP35" s="229"/>
      <c r="BQ35" s="226">
        <v>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x14ac:dyDescent="0.15">
      <c r="A36" s="230">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364"/>
      <c r="BK36" s="364"/>
      <c r="BL36" s="364"/>
      <c r="BM36" s="364"/>
      <c r="BN36" s="364"/>
      <c r="BO36" s="229"/>
      <c r="BP36" s="229"/>
      <c r="BQ36" s="226">
        <v>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x14ac:dyDescent="0.15">
      <c r="A37" s="230">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364"/>
      <c r="BK37" s="364"/>
      <c r="BL37" s="364"/>
      <c r="BM37" s="364"/>
      <c r="BN37" s="364"/>
      <c r="BO37" s="229"/>
      <c r="BP37" s="229"/>
      <c r="BQ37" s="226">
        <v>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x14ac:dyDescent="0.15">
      <c r="A38" s="230">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364"/>
      <c r="BK38" s="364"/>
      <c r="BL38" s="364"/>
      <c r="BM38" s="364"/>
      <c r="BN38" s="364"/>
      <c r="BO38" s="229"/>
      <c r="BP38" s="229"/>
      <c r="BQ38" s="226">
        <v>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x14ac:dyDescent="0.15">
      <c r="A39" s="230">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364"/>
      <c r="BK39" s="364"/>
      <c r="BL39" s="364"/>
      <c r="BM39" s="364"/>
      <c r="BN39" s="364"/>
      <c r="BO39" s="229"/>
      <c r="BP39" s="229"/>
      <c r="BQ39" s="226">
        <v>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x14ac:dyDescent="0.15">
      <c r="A40" s="225">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364"/>
      <c r="BK40" s="364"/>
      <c r="BL40" s="364"/>
      <c r="BM40" s="364"/>
      <c r="BN40" s="364"/>
      <c r="BO40" s="229"/>
      <c r="BP40" s="229"/>
      <c r="BQ40" s="226">
        <v>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x14ac:dyDescent="0.15">
      <c r="A41" s="225">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364"/>
      <c r="BK41" s="364"/>
      <c r="BL41" s="364"/>
      <c r="BM41" s="364"/>
      <c r="BN41" s="364"/>
      <c r="BO41" s="229"/>
      <c r="BP41" s="229"/>
      <c r="BQ41" s="226">
        <v>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x14ac:dyDescent="0.15">
      <c r="A42" s="225">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364"/>
      <c r="BK42" s="364"/>
      <c r="BL42" s="364"/>
      <c r="BM42" s="364"/>
      <c r="BN42" s="364"/>
      <c r="BO42" s="229"/>
      <c r="BP42" s="229"/>
      <c r="BQ42" s="226">
        <v>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x14ac:dyDescent="0.15">
      <c r="A43" s="225">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364"/>
      <c r="BK43" s="364"/>
      <c r="BL43" s="364"/>
      <c r="BM43" s="364"/>
      <c r="BN43" s="364"/>
      <c r="BO43" s="229"/>
      <c r="BP43" s="229"/>
      <c r="BQ43" s="226">
        <v>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x14ac:dyDescent="0.15">
      <c r="A44" s="225">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364"/>
      <c r="BK44" s="364"/>
      <c r="BL44" s="364"/>
      <c r="BM44" s="364"/>
      <c r="BN44" s="364"/>
      <c r="BO44" s="229"/>
      <c r="BP44" s="229"/>
      <c r="BQ44" s="226">
        <v>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x14ac:dyDescent="0.15">
      <c r="A45" s="225">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364"/>
      <c r="BK45" s="364"/>
      <c r="BL45" s="364"/>
      <c r="BM45" s="364"/>
      <c r="BN45" s="364"/>
      <c r="BO45" s="229"/>
      <c r="BP45" s="229"/>
      <c r="BQ45" s="226">
        <v>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x14ac:dyDescent="0.15">
      <c r="A46" s="225">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364"/>
      <c r="BK46" s="364"/>
      <c r="BL46" s="364"/>
      <c r="BM46" s="364"/>
      <c r="BN46" s="364"/>
      <c r="BO46" s="229"/>
      <c r="BP46" s="229"/>
      <c r="BQ46" s="226">
        <v>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x14ac:dyDescent="0.15">
      <c r="A47" s="225">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364"/>
      <c r="BK47" s="364"/>
      <c r="BL47" s="364"/>
      <c r="BM47" s="364"/>
      <c r="BN47" s="364"/>
      <c r="BO47" s="229"/>
      <c r="BP47" s="229"/>
      <c r="BQ47" s="226">
        <v>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x14ac:dyDescent="0.15">
      <c r="A48" s="225">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364"/>
      <c r="BK48" s="364"/>
      <c r="BL48" s="364"/>
      <c r="BM48" s="364"/>
      <c r="BN48" s="364"/>
      <c r="BO48" s="229"/>
      <c r="BP48" s="229"/>
      <c r="BQ48" s="226">
        <v>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x14ac:dyDescent="0.15">
      <c r="A49" s="225">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364"/>
      <c r="BK49" s="364"/>
      <c r="BL49" s="364"/>
      <c r="BM49" s="364"/>
      <c r="BN49" s="364"/>
      <c r="BO49" s="229"/>
      <c r="BP49" s="229"/>
      <c r="BQ49" s="226">
        <v>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x14ac:dyDescent="0.15">
      <c r="A50" s="225">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364"/>
      <c r="BK50" s="364"/>
      <c r="BL50" s="364"/>
      <c r="BM50" s="364"/>
      <c r="BN50" s="364"/>
      <c r="BO50" s="229"/>
      <c r="BP50" s="229"/>
      <c r="BQ50" s="226">
        <v>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x14ac:dyDescent="0.15">
      <c r="A51" s="225">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364"/>
      <c r="BK51" s="364"/>
      <c r="BL51" s="364"/>
      <c r="BM51" s="364"/>
      <c r="BN51" s="364"/>
      <c r="BO51" s="229"/>
      <c r="BP51" s="229"/>
      <c r="BQ51" s="226">
        <v>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x14ac:dyDescent="0.15">
      <c r="A52" s="225">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364"/>
      <c r="BK52" s="364"/>
      <c r="BL52" s="364"/>
      <c r="BM52" s="364"/>
      <c r="BN52" s="364"/>
      <c r="BO52" s="229"/>
      <c r="BP52" s="229"/>
      <c r="BQ52" s="226">
        <v>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x14ac:dyDescent="0.15">
      <c r="A53" s="225">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364"/>
      <c r="BK53" s="364"/>
      <c r="BL53" s="364"/>
      <c r="BM53" s="364"/>
      <c r="BN53" s="364"/>
      <c r="BO53" s="229"/>
      <c r="BP53" s="229"/>
      <c r="BQ53" s="226">
        <v>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x14ac:dyDescent="0.15">
      <c r="A54" s="225">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364"/>
      <c r="BK54" s="364"/>
      <c r="BL54" s="364"/>
      <c r="BM54" s="364"/>
      <c r="BN54" s="364"/>
      <c r="BO54" s="229"/>
      <c r="BP54" s="229"/>
      <c r="BQ54" s="226">
        <v>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x14ac:dyDescent="0.15">
      <c r="A55" s="225">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364"/>
      <c r="BK55" s="364"/>
      <c r="BL55" s="364"/>
      <c r="BM55" s="364"/>
      <c r="BN55" s="364"/>
      <c r="BO55" s="229"/>
      <c r="BP55" s="229"/>
      <c r="BQ55" s="226">
        <v>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x14ac:dyDescent="0.15">
      <c r="A56" s="225">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364"/>
      <c r="BK56" s="364"/>
      <c r="BL56" s="364"/>
      <c r="BM56" s="364"/>
      <c r="BN56" s="364"/>
      <c r="BO56" s="229"/>
      <c r="BP56" s="229"/>
      <c r="BQ56" s="226">
        <v>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x14ac:dyDescent="0.15">
      <c r="A57" s="225">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364"/>
      <c r="BK57" s="364"/>
      <c r="BL57" s="364"/>
      <c r="BM57" s="364"/>
      <c r="BN57" s="364"/>
      <c r="BO57" s="229"/>
      <c r="BP57" s="229"/>
      <c r="BQ57" s="226">
        <v>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x14ac:dyDescent="0.15">
      <c r="A58" s="225">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364"/>
      <c r="BK58" s="364"/>
      <c r="BL58" s="364"/>
      <c r="BM58" s="364"/>
      <c r="BN58" s="364"/>
      <c r="BO58" s="229"/>
      <c r="BP58" s="229"/>
      <c r="BQ58" s="226">
        <v>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x14ac:dyDescent="0.15">
      <c r="A59" s="225">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364"/>
      <c r="BK59" s="364"/>
      <c r="BL59" s="364"/>
      <c r="BM59" s="364"/>
      <c r="BN59" s="364"/>
      <c r="BO59" s="229"/>
      <c r="BP59" s="229"/>
      <c r="BQ59" s="226">
        <v>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x14ac:dyDescent="0.15">
      <c r="A60" s="225">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364"/>
      <c r="BK60" s="364"/>
      <c r="BL60" s="364"/>
      <c r="BM60" s="364"/>
      <c r="BN60" s="364"/>
      <c r="BO60" s="229"/>
      <c r="BP60" s="229"/>
      <c r="BQ60" s="226">
        <v>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x14ac:dyDescent="0.2">
      <c r="A61" s="225">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364"/>
      <c r="BK61" s="364"/>
      <c r="BL61" s="364"/>
      <c r="BM61" s="364"/>
      <c r="BN61" s="364"/>
      <c r="BO61" s="229"/>
      <c r="BP61" s="229"/>
      <c r="BQ61" s="226">
        <v>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x14ac:dyDescent="0.15">
      <c r="A62" s="225">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240</v>
      </c>
      <c r="BK62" s="866"/>
      <c r="BL62" s="866"/>
      <c r="BM62" s="866"/>
      <c r="BN62" s="867"/>
      <c r="BO62" s="229"/>
      <c r="BP62" s="229"/>
      <c r="BQ62" s="226">
        <v>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x14ac:dyDescent="0.2">
      <c r="A63" s="228" t="s">
        <v>235</v>
      </c>
      <c r="B63" s="850" t="s">
        <v>241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543</v>
      </c>
      <c r="AG63" s="902"/>
      <c r="AH63" s="902"/>
      <c r="AI63" s="902"/>
      <c r="AJ63" s="903"/>
      <c r="AK63" s="904"/>
      <c r="AL63" s="899"/>
      <c r="AM63" s="899"/>
      <c r="AN63" s="899"/>
      <c r="AO63" s="899"/>
      <c r="AP63" s="902">
        <f>SUM(AP28:AT34)</f>
        <v>6872</v>
      </c>
      <c r="AQ63" s="902"/>
      <c r="AR63" s="902"/>
      <c r="AS63" s="902"/>
      <c r="AT63" s="902"/>
      <c r="AU63" s="902">
        <f>SUM(AU28:AY34)</f>
        <v>5411</v>
      </c>
      <c r="AV63" s="902"/>
      <c r="AW63" s="902"/>
      <c r="AX63" s="902"/>
      <c r="AY63" s="902"/>
      <c r="AZ63" s="906"/>
      <c r="BA63" s="906"/>
      <c r="BB63" s="906"/>
      <c r="BC63" s="906"/>
      <c r="BD63" s="906"/>
      <c r="BE63" s="907"/>
      <c r="BF63" s="907"/>
      <c r="BG63" s="907"/>
      <c r="BH63" s="907"/>
      <c r="BI63" s="908"/>
      <c r="BJ63" s="909" t="s">
        <v>527</v>
      </c>
      <c r="BK63" s="910"/>
      <c r="BL63" s="910"/>
      <c r="BM63" s="910"/>
      <c r="BN63" s="911"/>
      <c r="BO63" s="229"/>
      <c r="BP63" s="229"/>
      <c r="BQ63" s="226">
        <v>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x14ac:dyDescent="0.2">
      <c r="A65" s="364" t="s">
        <v>242</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x14ac:dyDescent="0.15">
      <c r="A66" s="800" t="s">
        <v>243</v>
      </c>
      <c r="B66" s="801"/>
      <c r="C66" s="801"/>
      <c r="D66" s="801"/>
      <c r="E66" s="801"/>
      <c r="F66" s="801"/>
      <c r="G66" s="801"/>
      <c r="H66" s="801"/>
      <c r="I66" s="801"/>
      <c r="J66" s="801"/>
      <c r="K66" s="801"/>
      <c r="L66" s="801"/>
      <c r="M66" s="801"/>
      <c r="N66" s="801"/>
      <c r="O66" s="801"/>
      <c r="P66" s="802"/>
      <c r="Q66" s="777" t="s">
        <v>528</v>
      </c>
      <c r="R66" s="778"/>
      <c r="S66" s="778"/>
      <c r="T66" s="778"/>
      <c r="U66" s="779"/>
      <c r="V66" s="777" t="s">
        <v>529</v>
      </c>
      <c r="W66" s="778"/>
      <c r="X66" s="778"/>
      <c r="Y66" s="778"/>
      <c r="Z66" s="779"/>
      <c r="AA66" s="777" t="s">
        <v>530</v>
      </c>
      <c r="AB66" s="778"/>
      <c r="AC66" s="778"/>
      <c r="AD66" s="778"/>
      <c r="AE66" s="779"/>
      <c r="AF66" s="912" t="s">
        <v>531</v>
      </c>
      <c r="AG66" s="873"/>
      <c r="AH66" s="873"/>
      <c r="AI66" s="873"/>
      <c r="AJ66" s="913"/>
      <c r="AK66" s="777" t="s">
        <v>532</v>
      </c>
      <c r="AL66" s="801"/>
      <c r="AM66" s="801"/>
      <c r="AN66" s="801"/>
      <c r="AO66" s="802"/>
      <c r="AP66" s="777" t="s">
        <v>533</v>
      </c>
      <c r="AQ66" s="778"/>
      <c r="AR66" s="778"/>
      <c r="AS66" s="778"/>
      <c r="AT66" s="779"/>
      <c r="AU66" s="777" t="s">
        <v>534</v>
      </c>
      <c r="AV66" s="778"/>
      <c r="AW66" s="778"/>
      <c r="AX66" s="778"/>
      <c r="AY66" s="779"/>
      <c r="AZ66" s="777" t="s">
        <v>231</v>
      </c>
      <c r="BA66" s="778"/>
      <c r="BB66" s="778"/>
      <c r="BC66" s="778"/>
      <c r="BD66" s="789"/>
      <c r="BE66" s="229"/>
      <c r="BF66" s="229"/>
      <c r="BG66" s="229"/>
      <c r="BH66" s="229"/>
      <c r="BI66" s="229"/>
      <c r="BJ66" s="229"/>
      <c r="BK66" s="229"/>
      <c r="BL66" s="229"/>
      <c r="BM66" s="229"/>
      <c r="BN66" s="229"/>
      <c r="BO66" s="229"/>
      <c r="BP66" s="229"/>
      <c r="BQ66" s="226">
        <v>60</v>
      </c>
      <c r="BR66" s="231"/>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61</v>
      </c>
      <c r="BR67" s="231"/>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x14ac:dyDescent="0.15">
      <c r="A68" s="222">
        <v>1</v>
      </c>
      <c r="B68" s="929" t="s">
        <v>535</v>
      </c>
      <c r="C68" s="930"/>
      <c r="D68" s="930"/>
      <c r="E68" s="930"/>
      <c r="F68" s="930"/>
      <c r="G68" s="930"/>
      <c r="H68" s="930"/>
      <c r="I68" s="930"/>
      <c r="J68" s="930"/>
      <c r="K68" s="930"/>
      <c r="L68" s="930"/>
      <c r="M68" s="930"/>
      <c r="N68" s="930"/>
      <c r="O68" s="930"/>
      <c r="P68" s="931"/>
      <c r="Q68" s="932">
        <v>8850</v>
      </c>
      <c r="R68" s="926"/>
      <c r="S68" s="926"/>
      <c r="T68" s="926"/>
      <c r="U68" s="926"/>
      <c r="V68" s="926">
        <v>7338</v>
      </c>
      <c r="W68" s="926"/>
      <c r="X68" s="926"/>
      <c r="Y68" s="926"/>
      <c r="Z68" s="926"/>
      <c r="AA68" s="926">
        <v>1512</v>
      </c>
      <c r="AB68" s="926"/>
      <c r="AC68" s="926"/>
      <c r="AD68" s="926"/>
      <c r="AE68" s="926"/>
      <c r="AF68" s="926">
        <v>1512</v>
      </c>
      <c r="AG68" s="926"/>
      <c r="AH68" s="926"/>
      <c r="AI68" s="926"/>
      <c r="AJ68" s="926"/>
      <c r="AK68" s="926" t="s">
        <v>314</v>
      </c>
      <c r="AL68" s="926"/>
      <c r="AM68" s="926"/>
      <c r="AN68" s="926"/>
      <c r="AO68" s="926"/>
      <c r="AP68" s="926" t="s">
        <v>314</v>
      </c>
      <c r="AQ68" s="926"/>
      <c r="AR68" s="926"/>
      <c r="AS68" s="926"/>
      <c r="AT68" s="926"/>
      <c r="AU68" s="926" t="s">
        <v>314</v>
      </c>
      <c r="AV68" s="926"/>
      <c r="AW68" s="926"/>
      <c r="AX68" s="926"/>
      <c r="AY68" s="926"/>
      <c r="AZ68" s="927"/>
      <c r="BA68" s="927"/>
      <c r="BB68" s="927"/>
      <c r="BC68" s="927"/>
      <c r="BD68" s="928"/>
      <c r="BE68" s="229"/>
      <c r="BF68" s="229"/>
      <c r="BG68" s="229"/>
      <c r="BH68" s="229"/>
      <c r="BI68" s="229"/>
      <c r="BJ68" s="229"/>
      <c r="BK68" s="229"/>
      <c r="BL68" s="229"/>
      <c r="BM68" s="229"/>
      <c r="BN68" s="229"/>
      <c r="BO68" s="229"/>
      <c r="BP68" s="229"/>
      <c r="BQ68" s="226">
        <v>62</v>
      </c>
      <c r="BR68" s="231"/>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x14ac:dyDescent="0.15">
      <c r="A69" s="225">
        <v>2</v>
      </c>
      <c r="B69" s="933" t="s">
        <v>536</v>
      </c>
      <c r="C69" s="934"/>
      <c r="D69" s="934"/>
      <c r="E69" s="934"/>
      <c r="F69" s="934"/>
      <c r="G69" s="934"/>
      <c r="H69" s="934"/>
      <c r="I69" s="934"/>
      <c r="J69" s="934"/>
      <c r="K69" s="934"/>
      <c r="L69" s="934"/>
      <c r="M69" s="934"/>
      <c r="N69" s="934"/>
      <c r="O69" s="934"/>
      <c r="P69" s="935"/>
      <c r="Q69" s="936">
        <v>141</v>
      </c>
      <c r="R69" s="891"/>
      <c r="S69" s="891"/>
      <c r="T69" s="891"/>
      <c r="U69" s="891"/>
      <c r="V69" s="891">
        <v>140</v>
      </c>
      <c r="W69" s="891"/>
      <c r="X69" s="891"/>
      <c r="Y69" s="891"/>
      <c r="Z69" s="891"/>
      <c r="AA69" s="891">
        <v>1</v>
      </c>
      <c r="AB69" s="891"/>
      <c r="AC69" s="891"/>
      <c r="AD69" s="891"/>
      <c r="AE69" s="891"/>
      <c r="AF69" s="891">
        <v>1</v>
      </c>
      <c r="AG69" s="891"/>
      <c r="AH69" s="891"/>
      <c r="AI69" s="891"/>
      <c r="AJ69" s="891"/>
      <c r="AK69" s="891">
        <v>17</v>
      </c>
      <c r="AL69" s="891"/>
      <c r="AM69" s="891"/>
      <c r="AN69" s="891"/>
      <c r="AO69" s="891"/>
      <c r="AP69" s="891" t="s">
        <v>314</v>
      </c>
      <c r="AQ69" s="891"/>
      <c r="AR69" s="891"/>
      <c r="AS69" s="891"/>
      <c r="AT69" s="891"/>
      <c r="AU69" s="891" t="s">
        <v>314</v>
      </c>
      <c r="AV69" s="891"/>
      <c r="AW69" s="891"/>
      <c r="AX69" s="891"/>
      <c r="AY69" s="891"/>
      <c r="AZ69" s="937"/>
      <c r="BA69" s="937"/>
      <c r="BB69" s="937"/>
      <c r="BC69" s="937"/>
      <c r="BD69" s="938"/>
      <c r="BE69" s="229"/>
      <c r="BF69" s="229"/>
      <c r="BG69" s="229"/>
      <c r="BH69" s="229"/>
      <c r="BI69" s="229"/>
      <c r="BJ69" s="229"/>
      <c r="BK69" s="229"/>
      <c r="BL69" s="229"/>
      <c r="BM69" s="229"/>
      <c r="BN69" s="229"/>
      <c r="BO69" s="229"/>
      <c r="BP69" s="229"/>
      <c r="BQ69" s="226">
        <v>63</v>
      </c>
      <c r="BR69" s="231"/>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x14ac:dyDescent="0.15">
      <c r="A70" s="225">
        <v>3</v>
      </c>
      <c r="B70" s="933" t="s">
        <v>537</v>
      </c>
      <c r="C70" s="934"/>
      <c r="D70" s="934"/>
      <c r="E70" s="934"/>
      <c r="F70" s="934"/>
      <c r="G70" s="934"/>
      <c r="H70" s="934"/>
      <c r="I70" s="934"/>
      <c r="J70" s="934"/>
      <c r="K70" s="934"/>
      <c r="L70" s="934"/>
      <c r="M70" s="934"/>
      <c r="N70" s="934"/>
      <c r="O70" s="934"/>
      <c r="P70" s="935"/>
      <c r="Q70" s="936">
        <v>185</v>
      </c>
      <c r="R70" s="891"/>
      <c r="S70" s="891"/>
      <c r="T70" s="891"/>
      <c r="U70" s="891"/>
      <c r="V70" s="891">
        <v>160</v>
      </c>
      <c r="W70" s="891"/>
      <c r="X70" s="891"/>
      <c r="Y70" s="891"/>
      <c r="Z70" s="891"/>
      <c r="AA70" s="891">
        <v>25</v>
      </c>
      <c r="AB70" s="891"/>
      <c r="AC70" s="891"/>
      <c r="AD70" s="891"/>
      <c r="AE70" s="891"/>
      <c r="AF70" s="891">
        <v>25</v>
      </c>
      <c r="AG70" s="891"/>
      <c r="AH70" s="891"/>
      <c r="AI70" s="891"/>
      <c r="AJ70" s="891"/>
      <c r="AK70" s="891" t="s">
        <v>314</v>
      </c>
      <c r="AL70" s="891"/>
      <c r="AM70" s="891"/>
      <c r="AN70" s="891"/>
      <c r="AO70" s="891"/>
      <c r="AP70" s="891" t="s">
        <v>314</v>
      </c>
      <c r="AQ70" s="891"/>
      <c r="AR70" s="891"/>
      <c r="AS70" s="891"/>
      <c r="AT70" s="891"/>
      <c r="AU70" s="891" t="s">
        <v>314</v>
      </c>
      <c r="AV70" s="891"/>
      <c r="AW70" s="891"/>
      <c r="AX70" s="891"/>
      <c r="AY70" s="891"/>
      <c r="AZ70" s="937"/>
      <c r="BA70" s="937"/>
      <c r="BB70" s="937"/>
      <c r="BC70" s="937"/>
      <c r="BD70" s="938"/>
      <c r="BE70" s="229"/>
      <c r="BF70" s="229"/>
      <c r="BG70" s="229"/>
      <c r="BH70" s="229"/>
      <c r="BI70" s="229"/>
      <c r="BJ70" s="229"/>
      <c r="BK70" s="229"/>
      <c r="BL70" s="229"/>
      <c r="BM70" s="229"/>
      <c r="BN70" s="229"/>
      <c r="BO70" s="229"/>
      <c r="BP70" s="229"/>
      <c r="BQ70" s="226">
        <v>64</v>
      </c>
      <c r="BR70" s="231"/>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x14ac:dyDescent="0.15">
      <c r="A71" s="225">
        <v>4</v>
      </c>
      <c r="B71" s="933" t="s">
        <v>538</v>
      </c>
      <c r="C71" s="934"/>
      <c r="D71" s="934"/>
      <c r="E71" s="934"/>
      <c r="F71" s="934"/>
      <c r="G71" s="934"/>
      <c r="H71" s="934"/>
      <c r="I71" s="934"/>
      <c r="J71" s="934"/>
      <c r="K71" s="934"/>
      <c r="L71" s="934"/>
      <c r="M71" s="934"/>
      <c r="N71" s="934"/>
      <c r="O71" s="934"/>
      <c r="P71" s="935"/>
      <c r="Q71" s="936">
        <v>606</v>
      </c>
      <c r="R71" s="891"/>
      <c r="S71" s="891"/>
      <c r="T71" s="891"/>
      <c r="U71" s="891"/>
      <c r="V71" s="891">
        <v>574</v>
      </c>
      <c r="W71" s="891"/>
      <c r="X71" s="891"/>
      <c r="Y71" s="891"/>
      <c r="Z71" s="891"/>
      <c r="AA71" s="891">
        <v>32</v>
      </c>
      <c r="AB71" s="891"/>
      <c r="AC71" s="891"/>
      <c r="AD71" s="891"/>
      <c r="AE71" s="891"/>
      <c r="AF71" s="891">
        <v>32</v>
      </c>
      <c r="AG71" s="891"/>
      <c r="AH71" s="891"/>
      <c r="AI71" s="891"/>
      <c r="AJ71" s="891"/>
      <c r="AK71" s="891">
        <v>49</v>
      </c>
      <c r="AL71" s="891"/>
      <c r="AM71" s="891"/>
      <c r="AN71" s="891"/>
      <c r="AO71" s="891"/>
      <c r="AP71" s="891">
        <v>143</v>
      </c>
      <c r="AQ71" s="891"/>
      <c r="AR71" s="891"/>
      <c r="AS71" s="891"/>
      <c r="AT71" s="891"/>
      <c r="AU71" s="891">
        <v>24</v>
      </c>
      <c r="AV71" s="891"/>
      <c r="AW71" s="891"/>
      <c r="AX71" s="891"/>
      <c r="AY71" s="891"/>
      <c r="AZ71" s="937"/>
      <c r="BA71" s="937"/>
      <c r="BB71" s="937"/>
      <c r="BC71" s="937"/>
      <c r="BD71" s="938"/>
      <c r="BE71" s="229"/>
      <c r="BF71" s="229"/>
      <c r="BG71" s="229"/>
      <c r="BH71" s="229"/>
      <c r="BI71" s="229"/>
      <c r="BJ71" s="229"/>
      <c r="BK71" s="229"/>
      <c r="BL71" s="229"/>
      <c r="BM71" s="229"/>
      <c r="BN71" s="229"/>
      <c r="BO71" s="229"/>
      <c r="BP71" s="229"/>
      <c r="BQ71" s="226">
        <v>65</v>
      </c>
      <c r="BR71" s="231"/>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x14ac:dyDescent="0.15">
      <c r="A72" s="225">
        <v>5</v>
      </c>
      <c r="B72" s="933" t="s">
        <v>539</v>
      </c>
      <c r="C72" s="934"/>
      <c r="D72" s="934"/>
      <c r="E72" s="934"/>
      <c r="F72" s="934"/>
      <c r="G72" s="934"/>
      <c r="H72" s="934"/>
      <c r="I72" s="934"/>
      <c r="J72" s="934"/>
      <c r="K72" s="934"/>
      <c r="L72" s="934"/>
      <c r="M72" s="934"/>
      <c r="N72" s="934"/>
      <c r="O72" s="934"/>
      <c r="P72" s="935"/>
      <c r="Q72" s="936">
        <v>246</v>
      </c>
      <c r="R72" s="891"/>
      <c r="S72" s="891"/>
      <c r="T72" s="891"/>
      <c r="U72" s="891"/>
      <c r="V72" s="891">
        <v>205</v>
      </c>
      <c r="W72" s="891"/>
      <c r="X72" s="891"/>
      <c r="Y72" s="891"/>
      <c r="Z72" s="891"/>
      <c r="AA72" s="891">
        <v>41</v>
      </c>
      <c r="AB72" s="891"/>
      <c r="AC72" s="891"/>
      <c r="AD72" s="891"/>
      <c r="AE72" s="891"/>
      <c r="AF72" s="891">
        <v>41</v>
      </c>
      <c r="AG72" s="891"/>
      <c r="AH72" s="891"/>
      <c r="AI72" s="891"/>
      <c r="AJ72" s="891"/>
      <c r="AK72" s="891" t="s">
        <v>314</v>
      </c>
      <c r="AL72" s="891"/>
      <c r="AM72" s="891"/>
      <c r="AN72" s="891"/>
      <c r="AO72" s="891"/>
      <c r="AP72" s="891" t="s">
        <v>314</v>
      </c>
      <c r="AQ72" s="891"/>
      <c r="AR72" s="891"/>
      <c r="AS72" s="891"/>
      <c r="AT72" s="891"/>
      <c r="AU72" s="891" t="s">
        <v>314</v>
      </c>
      <c r="AV72" s="891"/>
      <c r="AW72" s="891"/>
      <c r="AX72" s="891"/>
      <c r="AY72" s="891"/>
      <c r="AZ72" s="937"/>
      <c r="BA72" s="937"/>
      <c r="BB72" s="937"/>
      <c r="BC72" s="937"/>
      <c r="BD72" s="938"/>
      <c r="BE72" s="229"/>
      <c r="BF72" s="229"/>
      <c r="BG72" s="229"/>
      <c r="BH72" s="229"/>
      <c r="BI72" s="229"/>
      <c r="BJ72" s="229"/>
      <c r="BK72" s="229"/>
      <c r="BL72" s="229"/>
      <c r="BM72" s="229"/>
      <c r="BN72" s="229"/>
      <c r="BO72" s="229"/>
      <c r="BP72" s="229"/>
      <c r="BQ72" s="226">
        <v>66</v>
      </c>
      <c r="BR72" s="231"/>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x14ac:dyDescent="0.15">
      <c r="A73" s="225">
        <v>6</v>
      </c>
      <c r="B73" s="933" t="s">
        <v>540</v>
      </c>
      <c r="C73" s="934"/>
      <c r="D73" s="934"/>
      <c r="E73" s="934"/>
      <c r="F73" s="934"/>
      <c r="G73" s="934"/>
      <c r="H73" s="934"/>
      <c r="I73" s="934"/>
      <c r="J73" s="934"/>
      <c r="K73" s="934"/>
      <c r="L73" s="934"/>
      <c r="M73" s="934"/>
      <c r="N73" s="934"/>
      <c r="O73" s="934"/>
      <c r="P73" s="935"/>
      <c r="Q73" s="936">
        <v>300</v>
      </c>
      <c r="R73" s="891"/>
      <c r="S73" s="891"/>
      <c r="T73" s="891"/>
      <c r="U73" s="891"/>
      <c r="V73" s="891">
        <v>278</v>
      </c>
      <c r="W73" s="891"/>
      <c r="X73" s="891"/>
      <c r="Y73" s="891"/>
      <c r="Z73" s="891"/>
      <c r="AA73" s="891">
        <v>22</v>
      </c>
      <c r="AB73" s="891"/>
      <c r="AC73" s="891"/>
      <c r="AD73" s="891"/>
      <c r="AE73" s="891"/>
      <c r="AF73" s="891">
        <v>22</v>
      </c>
      <c r="AG73" s="891"/>
      <c r="AH73" s="891"/>
      <c r="AI73" s="891"/>
      <c r="AJ73" s="891"/>
      <c r="AK73" s="891">
        <v>16</v>
      </c>
      <c r="AL73" s="891"/>
      <c r="AM73" s="891"/>
      <c r="AN73" s="891"/>
      <c r="AO73" s="891"/>
      <c r="AP73" s="891" t="s">
        <v>314</v>
      </c>
      <c r="AQ73" s="891"/>
      <c r="AR73" s="891"/>
      <c r="AS73" s="891"/>
      <c r="AT73" s="891"/>
      <c r="AU73" s="891" t="s">
        <v>314</v>
      </c>
      <c r="AV73" s="891"/>
      <c r="AW73" s="891"/>
      <c r="AX73" s="891"/>
      <c r="AY73" s="891"/>
      <c r="AZ73" s="937"/>
      <c r="BA73" s="937"/>
      <c r="BB73" s="937"/>
      <c r="BC73" s="937"/>
      <c r="BD73" s="938"/>
      <c r="BE73" s="229"/>
      <c r="BF73" s="229"/>
      <c r="BG73" s="229"/>
      <c r="BH73" s="229"/>
      <c r="BI73" s="229"/>
      <c r="BJ73" s="229"/>
      <c r="BK73" s="229"/>
      <c r="BL73" s="229"/>
      <c r="BM73" s="229"/>
      <c r="BN73" s="229"/>
      <c r="BO73" s="229"/>
      <c r="BP73" s="229"/>
      <c r="BQ73" s="226">
        <v>67</v>
      </c>
      <c r="BR73" s="231"/>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x14ac:dyDescent="0.15">
      <c r="A74" s="225">
        <v>7</v>
      </c>
      <c r="B74" s="933" t="s">
        <v>541</v>
      </c>
      <c r="C74" s="934"/>
      <c r="D74" s="934"/>
      <c r="E74" s="934"/>
      <c r="F74" s="934"/>
      <c r="G74" s="934"/>
      <c r="H74" s="934"/>
      <c r="I74" s="934"/>
      <c r="J74" s="934"/>
      <c r="K74" s="934"/>
      <c r="L74" s="934"/>
      <c r="M74" s="934"/>
      <c r="N74" s="934"/>
      <c r="O74" s="934"/>
      <c r="P74" s="935"/>
      <c r="Q74" s="936">
        <v>1031</v>
      </c>
      <c r="R74" s="891"/>
      <c r="S74" s="891"/>
      <c r="T74" s="891"/>
      <c r="U74" s="891"/>
      <c r="V74" s="891">
        <v>1009</v>
      </c>
      <c r="W74" s="891"/>
      <c r="X74" s="891"/>
      <c r="Y74" s="891"/>
      <c r="Z74" s="891"/>
      <c r="AA74" s="891">
        <v>22</v>
      </c>
      <c r="AB74" s="891"/>
      <c r="AC74" s="891"/>
      <c r="AD74" s="891"/>
      <c r="AE74" s="891"/>
      <c r="AF74" s="891">
        <v>22</v>
      </c>
      <c r="AG74" s="891"/>
      <c r="AH74" s="891"/>
      <c r="AI74" s="891"/>
      <c r="AJ74" s="891"/>
      <c r="AK74" s="891">
        <v>20</v>
      </c>
      <c r="AL74" s="891"/>
      <c r="AM74" s="891"/>
      <c r="AN74" s="891"/>
      <c r="AO74" s="891"/>
      <c r="AP74" s="891">
        <v>487</v>
      </c>
      <c r="AQ74" s="891"/>
      <c r="AR74" s="891"/>
      <c r="AS74" s="891"/>
      <c r="AT74" s="891"/>
      <c r="AU74" s="891">
        <v>119</v>
      </c>
      <c r="AV74" s="891"/>
      <c r="AW74" s="891"/>
      <c r="AX74" s="891"/>
      <c r="AY74" s="891"/>
      <c r="AZ74" s="937"/>
      <c r="BA74" s="937"/>
      <c r="BB74" s="937"/>
      <c r="BC74" s="937"/>
      <c r="BD74" s="938"/>
      <c r="BE74" s="229"/>
      <c r="BF74" s="229"/>
      <c r="BG74" s="229"/>
      <c r="BH74" s="229"/>
      <c r="BI74" s="229"/>
      <c r="BJ74" s="229"/>
      <c r="BK74" s="229"/>
      <c r="BL74" s="229"/>
      <c r="BM74" s="229"/>
      <c r="BN74" s="229"/>
      <c r="BO74" s="229"/>
      <c r="BP74" s="229"/>
      <c r="BQ74" s="226">
        <v>68</v>
      </c>
      <c r="BR74" s="231"/>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x14ac:dyDescent="0.15">
      <c r="A75" s="225">
        <v>8</v>
      </c>
      <c r="B75" s="933" t="s">
        <v>542</v>
      </c>
      <c r="C75" s="934"/>
      <c r="D75" s="934"/>
      <c r="E75" s="934"/>
      <c r="F75" s="934"/>
      <c r="G75" s="934"/>
      <c r="H75" s="934"/>
      <c r="I75" s="934"/>
      <c r="J75" s="934"/>
      <c r="K75" s="934"/>
      <c r="L75" s="934"/>
      <c r="M75" s="934"/>
      <c r="N75" s="934"/>
      <c r="O75" s="934"/>
      <c r="P75" s="935"/>
      <c r="Q75" s="939">
        <v>127</v>
      </c>
      <c r="R75" s="940"/>
      <c r="S75" s="940"/>
      <c r="T75" s="940"/>
      <c r="U75" s="890"/>
      <c r="V75" s="941">
        <v>115</v>
      </c>
      <c r="W75" s="940"/>
      <c r="X75" s="940"/>
      <c r="Y75" s="940"/>
      <c r="Z75" s="890"/>
      <c r="AA75" s="941">
        <v>12</v>
      </c>
      <c r="AB75" s="940"/>
      <c r="AC75" s="940"/>
      <c r="AD75" s="940"/>
      <c r="AE75" s="890"/>
      <c r="AF75" s="941">
        <v>10</v>
      </c>
      <c r="AG75" s="940"/>
      <c r="AH75" s="940"/>
      <c r="AI75" s="940"/>
      <c r="AJ75" s="890"/>
      <c r="AK75" s="941" t="s">
        <v>314</v>
      </c>
      <c r="AL75" s="940"/>
      <c r="AM75" s="940"/>
      <c r="AN75" s="940"/>
      <c r="AO75" s="890"/>
      <c r="AP75" s="941" t="s">
        <v>314</v>
      </c>
      <c r="AQ75" s="940"/>
      <c r="AR75" s="940"/>
      <c r="AS75" s="940"/>
      <c r="AT75" s="890"/>
      <c r="AU75" s="941" t="s">
        <v>314</v>
      </c>
      <c r="AV75" s="940"/>
      <c r="AW75" s="940"/>
      <c r="AX75" s="940"/>
      <c r="AY75" s="890"/>
      <c r="AZ75" s="937"/>
      <c r="BA75" s="937"/>
      <c r="BB75" s="937"/>
      <c r="BC75" s="937"/>
      <c r="BD75" s="938"/>
      <c r="BE75" s="229"/>
      <c r="BF75" s="229"/>
      <c r="BG75" s="229"/>
      <c r="BH75" s="229"/>
      <c r="BI75" s="229"/>
      <c r="BJ75" s="229"/>
      <c r="BK75" s="229"/>
      <c r="BL75" s="229"/>
      <c r="BM75" s="229"/>
      <c r="BN75" s="229"/>
      <c r="BO75" s="229"/>
      <c r="BP75" s="229"/>
      <c r="BQ75" s="226">
        <v>69</v>
      </c>
      <c r="BR75" s="231"/>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x14ac:dyDescent="0.15">
      <c r="A76" s="225">
        <v>9</v>
      </c>
      <c r="B76" s="933" t="s">
        <v>543</v>
      </c>
      <c r="C76" s="934"/>
      <c r="D76" s="934"/>
      <c r="E76" s="934"/>
      <c r="F76" s="934"/>
      <c r="G76" s="934"/>
      <c r="H76" s="934"/>
      <c r="I76" s="934"/>
      <c r="J76" s="934"/>
      <c r="K76" s="934"/>
      <c r="L76" s="934"/>
      <c r="M76" s="934"/>
      <c r="N76" s="934"/>
      <c r="O76" s="934"/>
      <c r="P76" s="935"/>
      <c r="Q76" s="939">
        <v>232</v>
      </c>
      <c r="R76" s="940"/>
      <c r="S76" s="940"/>
      <c r="T76" s="940"/>
      <c r="U76" s="890"/>
      <c r="V76" s="941">
        <v>232</v>
      </c>
      <c r="W76" s="940"/>
      <c r="X76" s="940"/>
      <c r="Y76" s="940"/>
      <c r="Z76" s="890"/>
      <c r="AA76" s="941"/>
      <c r="AB76" s="940"/>
      <c r="AC76" s="940"/>
      <c r="AD76" s="940"/>
      <c r="AE76" s="890"/>
      <c r="AF76" s="941"/>
      <c r="AG76" s="940"/>
      <c r="AH76" s="940"/>
      <c r="AI76" s="940"/>
      <c r="AJ76" s="890"/>
      <c r="AK76" s="941">
        <v>4</v>
      </c>
      <c r="AL76" s="940"/>
      <c r="AM76" s="940"/>
      <c r="AN76" s="940"/>
      <c r="AO76" s="890"/>
      <c r="AP76" s="941" t="s">
        <v>314</v>
      </c>
      <c r="AQ76" s="940"/>
      <c r="AR76" s="940"/>
      <c r="AS76" s="940"/>
      <c r="AT76" s="890"/>
      <c r="AU76" s="941" t="s">
        <v>314</v>
      </c>
      <c r="AV76" s="940"/>
      <c r="AW76" s="940"/>
      <c r="AX76" s="940"/>
      <c r="AY76" s="890"/>
      <c r="AZ76" s="937"/>
      <c r="BA76" s="937"/>
      <c r="BB76" s="937"/>
      <c r="BC76" s="937"/>
      <c r="BD76" s="938"/>
      <c r="BE76" s="229"/>
      <c r="BF76" s="229"/>
      <c r="BG76" s="229"/>
      <c r="BH76" s="229"/>
      <c r="BI76" s="229"/>
      <c r="BJ76" s="229"/>
      <c r="BK76" s="229"/>
      <c r="BL76" s="229"/>
      <c r="BM76" s="229"/>
      <c r="BN76" s="229"/>
      <c r="BO76" s="229"/>
      <c r="BP76" s="229"/>
      <c r="BQ76" s="226">
        <v>70</v>
      </c>
      <c r="BR76" s="231"/>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x14ac:dyDescent="0.15">
      <c r="A77" s="225">
        <v>10</v>
      </c>
      <c r="B77" s="933" t="s">
        <v>544</v>
      </c>
      <c r="C77" s="934"/>
      <c r="D77" s="934"/>
      <c r="E77" s="934"/>
      <c r="F77" s="934"/>
      <c r="G77" s="934"/>
      <c r="H77" s="934"/>
      <c r="I77" s="934"/>
      <c r="J77" s="934"/>
      <c r="K77" s="934"/>
      <c r="L77" s="934"/>
      <c r="M77" s="934"/>
      <c r="N77" s="934"/>
      <c r="O77" s="934"/>
      <c r="P77" s="935"/>
      <c r="Q77" s="939">
        <v>11964</v>
      </c>
      <c r="R77" s="940"/>
      <c r="S77" s="940"/>
      <c r="T77" s="940"/>
      <c r="U77" s="890"/>
      <c r="V77" s="941">
        <v>11912</v>
      </c>
      <c r="W77" s="940"/>
      <c r="X77" s="940"/>
      <c r="Y77" s="940"/>
      <c r="Z77" s="890"/>
      <c r="AA77" s="941">
        <v>52</v>
      </c>
      <c r="AB77" s="940"/>
      <c r="AC77" s="940"/>
      <c r="AD77" s="940"/>
      <c r="AE77" s="890"/>
      <c r="AF77" s="941">
        <v>2734</v>
      </c>
      <c r="AG77" s="940"/>
      <c r="AH77" s="940"/>
      <c r="AI77" s="940"/>
      <c r="AJ77" s="890"/>
      <c r="AK77" s="941" t="s">
        <v>314</v>
      </c>
      <c r="AL77" s="940"/>
      <c r="AM77" s="940"/>
      <c r="AN77" s="940"/>
      <c r="AO77" s="890"/>
      <c r="AP77" s="941">
        <v>6062</v>
      </c>
      <c r="AQ77" s="940"/>
      <c r="AR77" s="940"/>
      <c r="AS77" s="940"/>
      <c r="AT77" s="890"/>
      <c r="AU77" s="941">
        <v>676</v>
      </c>
      <c r="AV77" s="940"/>
      <c r="AW77" s="940"/>
      <c r="AX77" s="940"/>
      <c r="AY77" s="890"/>
      <c r="AZ77" s="937"/>
      <c r="BA77" s="937"/>
      <c r="BB77" s="937"/>
      <c r="BC77" s="937"/>
      <c r="BD77" s="938"/>
      <c r="BE77" s="229"/>
      <c r="BF77" s="229"/>
      <c r="BG77" s="229"/>
      <c r="BH77" s="229"/>
      <c r="BI77" s="229"/>
      <c r="BJ77" s="229"/>
      <c r="BK77" s="229"/>
      <c r="BL77" s="229"/>
      <c r="BM77" s="229"/>
      <c r="BN77" s="229"/>
      <c r="BO77" s="229"/>
      <c r="BP77" s="229"/>
      <c r="BQ77" s="226">
        <v>71</v>
      </c>
      <c r="BR77" s="231"/>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x14ac:dyDescent="0.15">
      <c r="A78" s="225">
        <v>11</v>
      </c>
      <c r="B78" s="933" t="s">
        <v>545</v>
      </c>
      <c r="C78" s="934"/>
      <c r="D78" s="934"/>
      <c r="E78" s="934"/>
      <c r="F78" s="934"/>
      <c r="G78" s="934"/>
      <c r="H78" s="934"/>
      <c r="I78" s="934"/>
      <c r="J78" s="934"/>
      <c r="K78" s="934"/>
      <c r="L78" s="934"/>
      <c r="M78" s="934"/>
      <c r="N78" s="934"/>
      <c r="O78" s="934"/>
      <c r="P78" s="935"/>
      <c r="Q78" s="936">
        <v>1166</v>
      </c>
      <c r="R78" s="891"/>
      <c r="S78" s="891"/>
      <c r="T78" s="891"/>
      <c r="U78" s="891"/>
      <c r="V78" s="891">
        <v>1158</v>
      </c>
      <c r="W78" s="891"/>
      <c r="X78" s="891"/>
      <c r="Y78" s="891"/>
      <c r="Z78" s="891"/>
      <c r="AA78" s="891">
        <v>42</v>
      </c>
      <c r="AB78" s="891"/>
      <c r="AC78" s="891"/>
      <c r="AD78" s="891"/>
      <c r="AE78" s="891"/>
      <c r="AF78" s="891">
        <v>42</v>
      </c>
      <c r="AG78" s="891"/>
      <c r="AH78" s="891"/>
      <c r="AI78" s="891"/>
      <c r="AJ78" s="891"/>
      <c r="AK78" s="891" t="s">
        <v>314</v>
      </c>
      <c r="AL78" s="891"/>
      <c r="AM78" s="891"/>
      <c r="AN78" s="891"/>
      <c r="AO78" s="891"/>
      <c r="AP78" s="891" t="s">
        <v>314</v>
      </c>
      <c r="AQ78" s="891"/>
      <c r="AR78" s="891"/>
      <c r="AS78" s="891"/>
      <c r="AT78" s="891"/>
      <c r="AU78" s="891" t="s">
        <v>314</v>
      </c>
      <c r="AV78" s="891"/>
      <c r="AW78" s="891"/>
      <c r="AX78" s="891"/>
      <c r="AY78" s="891"/>
      <c r="AZ78" s="937"/>
      <c r="BA78" s="937"/>
      <c r="BB78" s="937"/>
      <c r="BC78" s="937"/>
      <c r="BD78" s="938"/>
      <c r="BE78" s="229"/>
      <c r="BF78" s="229"/>
      <c r="BG78" s="229"/>
      <c r="BH78" s="229"/>
      <c r="BI78" s="229"/>
      <c r="BJ78" s="232"/>
      <c r="BK78" s="232"/>
      <c r="BL78" s="232"/>
      <c r="BM78" s="232"/>
      <c r="BN78" s="232"/>
      <c r="BO78" s="229"/>
      <c r="BP78" s="229"/>
      <c r="BQ78" s="226">
        <v>72</v>
      </c>
      <c r="BR78" s="231"/>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x14ac:dyDescent="0.15">
      <c r="A79" s="225">
        <v>12</v>
      </c>
      <c r="B79" s="933" t="s">
        <v>546</v>
      </c>
      <c r="C79" s="934"/>
      <c r="D79" s="934"/>
      <c r="E79" s="934"/>
      <c r="F79" s="934"/>
      <c r="G79" s="934"/>
      <c r="H79" s="934"/>
      <c r="I79" s="934"/>
      <c r="J79" s="934"/>
      <c r="K79" s="934"/>
      <c r="L79" s="934"/>
      <c r="M79" s="934"/>
      <c r="N79" s="934"/>
      <c r="O79" s="934"/>
      <c r="P79" s="935"/>
      <c r="Q79" s="936">
        <v>145875</v>
      </c>
      <c r="R79" s="891"/>
      <c r="S79" s="891"/>
      <c r="T79" s="891"/>
      <c r="U79" s="891"/>
      <c r="V79" s="891">
        <v>144159</v>
      </c>
      <c r="W79" s="891"/>
      <c r="X79" s="891"/>
      <c r="Y79" s="891"/>
      <c r="Z79" s="891"/>
      <c r="AA79" s="891">
        <v>1716</v>
      </c>
      <c r="AB79" s="891"/>
      <c r="AC79" s="891"/>
      <c r="AD79" s="891"/>
      <c r="AE79" s="891"/>
      <c r="AF79" s="891">
        <v>1716</v>
      </c>
      <c r="AG79" s="891"/>
      <c r="AH79" s="891"/>
      <c r="AI79" s="891"/>
      <c r="AJ79" s="891"/>
      <c r="AK79" s="891">
        <v>26</v>
      </c>
      <c r="AL79" s="891"/>
      <c r="AM79" s="891"/>
      <c r="AN79" s="891"/>
      <c r="AO79" s="891"/>
      <c r="AP79" s="891" t="s">
        <v>314</v>
      </c>
      <c r="AQ79" s="891"/>
      <c r="AR79" s="891"/>
      <c r="AS79" s="891"/>
      <c r="AT79" s="891"/>
      <c r="AU79" s="891" t="s">
        <v>314</v>
      </c>
      <c r="AV79" s="891"/>
      <c r="AW79" s="891"/>
      <c r="AX79" s="891"/>
      <c r="AY79" s="891"/>
      <c r="AZ79" s="937"/>
      <c r="BA79" s="937"/>
      <c r="BB79" s="937"/>
      <c r="BC79" s="937"/>
      <c r="BD79" s="938"/>
      <c r="BE79" s="229"/>
      <c r="BF79" s="229"/>
      <c r="BG79" s="229"/>
      <c r="BH79" s="229"/>
      <c r="BI79" s="229"/>
      <c r="BJ79" s="232"/>
      <c r="BK79" s="232"/>
      <c r="BL79" s="232"/>
      <c r="BM79" s="232"/>
      <c r="BN79" s="232"/>
      <c r="BO79" s="229"/>
      <c r="BP79" s="229"/>
      <c r="BQ79" s="226">
        <v>73</v>
      </c>
      <c r="BR79" s="231"/>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x14ac:dyDescent="0.15">
      <c r="A80" s="225">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29"/>
      <c r="BF80" s="229"/>
      <c r="BG80" s="229"/>
      <c r="BH80" s="229"/>
      <c r="BI80" s="229"/>
      <c r="BJ80" s="229"/>
      <c r="BK80" s="229"/>
      <c r="BL80" s="229"/>
      <c r="BM80" s="229"/>
      <c r="BN80" s="229"/>
      <c r="BO80" s="229"/>
      <c r="BP80" s="229"/>
      <c r="BQ80" s="226">
        <v>74</v>
      </c>
      <c r="BR80" s="231"/>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x14ac:dyDescent="0.15">
      <c r="A81" s="225">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29"/>
      <c r="BF81" s="229"/>
      <c r="BG81" s="229"/>
      <c r="BH81" s="229"/>
      <c r="BI81" s="229"/>
      <c r="BJ81" s="229"/>
      <c r="BK81" s="229"/>
      <c r="BL81" s="229"/>
      <c r="BM81" s="229"/>
      <c r="BN81" s="229"/>
      <c r="BO81" s="229"/>
      <c r="BP81" s="229"/>
      <c r="BQ81" s="226">
        <v>75</v>
      </c>
      <c r="BR81" s="231"/>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x14ac:dyDescent="0.15">
      <c r="A82" s="225">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29"/>
      <c r="BF82" s="229"/>
      <c r="BG82" s="229"/>
      <c r="BH82" s="229"/>
      <c r="BI82" s="229"/>
      <c r="BJ82" s="229"/>
      <c r="BK82" s="229"/>
      <c r="BL82" s="229"/>
      <c r="BM82" s="229"/>
      <c r="BN82" s="229"/>
      <c r="BO82" s="229"/>
      <c r="BP82" s="229"/>
      <c r="BQ82" s="226">
        <v>76</v>
      </c>
      <c r="BR82" s="231"/>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x14ac:dyDescent="0.15">
      <c r="A83" s="225">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29"/>
      <c r="BF83" s="229"/>
      <c r="BG83" s="229"/>
      <c r="BH83" s="229"/>
      <c r="BI83" s="229"/>
      <c r="BJ83" s="229"/>
      <c r="BK83" s="229"/>
      <c r="BL83" s="229"/>
      <c r="BM83" s="229"/>
      <c r="BN83" s="229"/>
      <c r="BO83" s="229"/>
      <c r="BP83" s="229"/>
      <c r="BQ83" s="226">
        <v>77</v>
      </c>
      <c r="BR83" s="231"/>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x14ac:dyDescent="0.15">
      <c r="A84" s="225">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29"/>
      <c r="BF84" s="229"/>
      <c r="BG84" s="229"/>
      <c r="BH84" s="229"/>
      <c r="BI84" s="229"/>
      <c r="BJ84" s="229"/>
      <c r="BK84" s="229"/>
      <c r="BL84" s="229"/>
      <c r="BM84" s="229"/>
      <c r="BN84" s="229"/>
      <c r="BO84" s="229"/>
      <c r="BP84" s="229"/>
      <c r="BQ84" s="226">
        <v>78</v>
      </c>
      <c r="BR84" s="231"/>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x14ac:dyDescent="0.15">
      <c r="A85" s="225">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29"/>
      <c r="BF85" s="229"/>
      <c r="BG85" s="229"/>
      <c r="BH85" s="229"/>
      <c r="BI85" s="229"/>
      <c r="BJ85" s="229"/>
      <c r="BK85" s="229"/>
      <c r="BL85" s="229"/>
      <c r="BM85" s="229"/>
      <c r="BN85" s="229"/>
      <c r="BO85" s="229"/>
      <c r="BP85" s="229"/>
      <c r="BQ85" s="226">
        <v>79</v>
      </c>
      <c r="BR85" s="231"/>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x14ac:dyDescent="0.15">
      <c r="A86" s="225">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29"/>
      <c r="BF86" s="229"/>
      <c r="BG86" s="229"/>
      <c r="BH86" s="229"/>
      <c r="BI86" s="229"/>
      <c r="BJ86" s="229"/>
      <c r="BK86" s="229"/>
      <c r="BL86" s="229"/>
      <c r="BM86" s="229"/>
      <c r="BN86" s="229"/>
      <c r="BO86" s="229"/>
      <c r="BP86" s="229"/>
      <c r="BQ86" s="226">
        <v>80</v>
      </c>
      <c r="BR86" s="231"/>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x14ac:dyDescent="0.15">
      <c r="A87" s="233">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29"/>
      <c r="BF87" s="229"/>
      <c r="BG87" s="229"/>
      <c r="BH87" s="229"/>
      <c r="BI87" s="229"/>
      <c r="BJ87" s="229"/>
      <c r="BK87" s="229"/>
      <c r="BL87" s="229"/>
      <c r="BM87" s="229"/>
      <c r="BN87" s="229"/>
      <c r="BO87" s="229"/>
      <c r="BP87" s="229"/>
      <c r="BQ87" s="226">
        <v>81</v>
      </c>
      <c r="BR87" s="231"/>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x14ac:dyDescent="0.2">
      <c r="A88" s="228" t="s">
        <v>235</v>
      </c>
      <c r="B88" s="850" t="s">
        <v>244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SUM(AF68:AJ79)</f>
        <v>6157</v>
      </c>
      <c r="AG88" s="902"/>
      <c r="AH88" s="902"/>
      <c r="AI88" s="902"/>
      <c r="AJ88" s="902"/>
      <c r="AK88" s="899"/>
      <c r="AL88" s="899"/>
      <c r="AM88" s="899"/>
      <c r="AN88" s="899"/>
      <c r="AO88" s="899"/>
      <c r="AP88" s="902">
        <f>SUM(AP68:AT79)</f>
        <v>6692</v>
      </c>
      <c r="AQ88" s="902"/>
      <c r="AR88" s="902"/>
      <c r="AS88" s="902"/>
      <c r="AT88" s="902"/>
      <c r="AU88" s="902">
        <f>SUM(AU68:AY79)</f>
        <v>819</v>
      </c>
      <c r="AV88" s="902"/>
      <c r="AW88" s="902"/>
      <c r="AX88" s="902"/>
      <c r="AY88" s="902"/>
      <c r="AZ88" s="907"/>
      <c r="BA88" s="907"/>
      <c r="BB88" s="907"/>
      <c r="BC88" s="907"/>
      <c r="BD88" s="908"/>
      <c r="BE88" s="229"/>
      <c r="BF88" s="229"/>
      <c r="BG88" s="229"/>
      <c r="BH88" s="229"/>
      <c r="BI88" s="229"/>
      <c r="BJ88" s="229"/>
      <c r="BK88" s="229"/>
      <c r="BL88" s="229"/>
      <c r="BM88" s="229"/>
      <c r="BN88" s="229"/>
      <c r="BO88" s="229"/>
      <c r="BP88" s="229"/>
      <c r="BQ88" s="226">
        <v>82</v>
      </c>
      <c r="BR88" s="231"/>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235</v>
      </c>
      <c r="BR102" s="850" t="s">
        <v>245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CR7</f>
        <v>10</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9" t="s">
        <v>547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80" t="s">
        <v>548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246</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549</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x14ac:dyDescent="0.15">
      <c r="A108" s="981" t="s">
        <v>247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248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x14ac:dyDescent="0.15">
      <c r="A109" s="974" t="s">
        <v>249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250</v>
      </c>
      <c r="AB109" s="955"/>
      <c r="AC109" s="955"/>
      <c r="AD109" s="955"/>
      <c r="AE109" s="956"/>
      <c r="AF109" s="954" t="s">
        <v>197</v>
      </c>
      <c r="AG109" s="955"/>
      <c r="AH109" s="955"/>
      <c r="AI109" s="955"/>
      <c r="AJ109" s="956"/>
      <c r="AK109" s="954" t="s">
        <v>196</v>
      </c>
      <c r="AL109" s="955"/>
      <c r="AM109" s="955"/>
      <c r="AN109" s="955"/>
      <c r="AO109" s="956"/>
      <c r="AP109" s="954" t="s">
        <v>251</v>
      </c>
      <c r="AQ109" s="955"/>
      <c r="AR109" s="955"/>
      <c r="AS109" s="955"/>
      <c r="AT109" s="957"/>
      <c r="AU109" s="974" t="s">
        <v>249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250</v>
      </c>
      <c r="BR109" s="955"/>
      <c r="BS109" s="955"/>
      <c r="BT109" s="955"/>
      <c r="BU109" s="956"/>
      <c r="BV109" s="954" t="s">
        <v>197</v>
      </c>
      <c r="BW109" s="955"/>
      <c r="BX109" s="955"/>
      <c r="BY109" s="955"/>
      <c r="BZ109" s="956"/>
      <c r="CA109" s="954" t="s">
        <v>196</v>
      </c>
      <c r="CB109" s="955"/>
      <c r="CC109" s="955"/>
      <c r="CD109" s="955"/>
      <c r="CE109" s="956"/>
      <c r="CF109" s="975" t="s">
        <v>251</v>
      </c>
      <c r="CG109" s="975"/>
      <c r="CH109" s="975"/>
      <c r="CI109" s="975"/>
      <c r="CJ109" s="975"/>
      <c r="CK109" s="954" t="s">
        <v>252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250</v>
      </c>
      <c r="DH109" s="955"/>
      <c r="DI109" s="955"/>
      <c r="DJ109" s="955"/>
      <c r="DK109" s="956"/>
      <c r="DL109" s="954" t="s">
        <v>197</v>
      </c>
      <c r="DM109" s="955"/>
      <c r="DN109" s="955"/>
      <c r="DO109" s="955"/>
      <c r="DP109" s="956"/>
      <c r="DQ109" s="954" t="s">
        <v>196</v>
      </c>
      <c r="DR109" s="955"/>
      <c r="DS109" s="955"/>
      <c r="DT109" s="955"/>
      <c r="DU109" s="956"/>
      <c r="DV109" s="954" t="s">
        <v>251</v>
      </c>
      <c r="DW109" s="955"/>
      <c r="DX109" s="955"/>
      <c r="DY109" s="955"/>
      <c r="DZ109" s="957"/>
    </row>
    <row r="110" spans="1:131" s="212" customFormat="1" ht="26.25" customHeight="1" x14ac:dyDescent="0.15">
      <c r="A110" s="958" t="s">
        <v>253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1577188</v>
      </c>
      <c r="AB110" s="962"/>
      <c r="AC110" s="962"/>
      <c r="AD110" s="962"/>
      <c r="AE110" s="963"/>
      <c r="AF110" s="964">
        <v>1580334</v>
      </c>
      <c r="AG110" s="962"/>
      <c r="AH110" s="962"/>
      <c r="AI110" s="962"/>
      <c r="AJ110" s="963"/>
      <c r="AK110" s="964">
        <v>1479251</v>
      </c>
      <c r="AL110" s="962"/>
      <c r="AM110" s="962"/>
      <c r="AN110" s="962"/>
      <c r="AO110" s="963"/>
      <c r="AP110" s="965">
        <v>37.200000000000003</v>
      </c>
      <c r="AQ110" s="966"/>
      <c r="AR110" s="966"/>
      <c r="AS110" s="966"/>
      <c r="AT110" s="967"/>
      <c r="AU110" s="968" t="s">
        <v>51</v>
      </c>
      <c r="AV110" s="969"/>
      <c r="AW110" s="969"/>
      <c r="AX110" s="969"/>
      <c r="AY110" s="969"/>
      <c r="AZ110" s="1010" t="s">
        <v>254</v>
      </c>
      <c r="BA110" s="959"/>
      <c r="BB110" s="959"/>
      <c r="BC110" s="959"/>
      <c r="BD110" s="959"/>
      <c r="BE110" s="959"/>
      <c r="BF110" s="959"/>
      <c r="BG110" s="959"/>
      <c r="BH110" s="959"/>
      <c r="BI110" s="959"/>
      <c r="BJ110" s="959"/>
      <c r="BK110" s="959"/>
      <c r="BL110" s="959"/>
      <c r="BM110" s="959"/>
      <c r="BN110" s="959"/>
      <c r="BO110" s="959"/>
      <c r="BP110" s="960"/>
      <c r="BQ110" s="996">
        <v>11161842</v>
      </c>
      <c r="BR110" s="997"/>
      <c r="BS110" s="997"/>
      <c r="BT110" s="997"/>
      <c r="BU110" s="997"/>
      <c r="BV110" s="997">
        <v>10347970</v>
      </c>
      <c r="BW110" s="997"/>
      <c r="BX110" s="997"/>
      <c r="BY110" s="997"/>
      <c r="BZ110" s="997"/>
      <c r="CA110" s="997">
        <v>9925639</v>
      </c>
      <c r="CB110" s="997"/>
      <c r="CC110" s="997"/>
      <c r="CD110" s="997"/>
      <c r="CE110" s="997"/>
      <c r="CF110" s="1011">
        <v>249.4</v>
      </c>
      <c r="CG110" s="1012"/>
      <c r="CH110" s="1012"/>
      <c r="CI110" s="1012"/>
      <c r="CJ110" s="1012"/>
      <c r="CK110" s="1013" t="s">
        <v>255</v>
      </c>
      <c r="CL110" s="1014"/>
      <c r="CM110" s="993" t="s">
        <v>256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550</v>
      </c>
      <c r="DH110" s="997"/>
      <c r="DI110" s="997"/>
      <c r="DJ110" s="997"/>
      <c r="DK110" s="997"/>
      <c r="DL110" s="997" t="s">
        <v>550</v>
      </c>
      <c r="DM110" s="997"/>
      <c r="DN110" s="997"/>
      <c r="DO110" s="997"/>
      <c r="DP110" s="997"/>
      <c r="DQ110" s="997" t="s">
        <v>550</v>
      </c>
      <c r="DR110" s="997"/>
      <c r="DS110" s="997"/>
      <c r="DT110" s="997"/>
      <c r="DU110" s="997"/>
      <c r="DV110" s="998" t="s">
        <v>550</v>
      </c>
      <c r="DW110" s="998"/>
      <c r="DX110" s="998"/>
      <c r="DY110" s="998"/>
      <c r="DZ110" s="999"/>
    </row>
    <row r="111" spans="1:131" s="212" customFormat="1" ht="26.25" customHeight="1" x14ac:dyDescent="0.15">
      <c r="A111" s="1000" t="s">
        <v>257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550</v>
      </c>
      <c r="AB111" s="1004"/>
      <c r="AC111" s="1004"/>
      <c r="AD111" s="1004"/>
      <c r="AE111" s="1005"/>
      <c r="AF111" s="1006" t="s">
        <v>550</v>
      </c>
      <c r="AG111" s="1004"/>
      <c r="AH111" s="1004"/>
      <c r="AI111" s="1004"/>
      <c r="AJ111" s="1005"/>
      <c r="AK111" s="1006" t="s">
        <v>550</v>
      </c>
      <c r="AL111" s="1004"/>
      <c r="AM111" s="1004"/>
      <c r="AN111" s="1004"/>
      <c r="AO111" s="1005"/>
      <c r="AP111" s="1007" t="s">
        <v>550</v>
      </c>
      <c r="AQ111" s="1008"/>
      <c r="AR111" s="1008"/>
      <c r="AS111" s="1008"/>
      <c r="AT111" s="1009"/>
      <c r="AU111" s="970"/>
      <c r="AV111" s="971"/>
      <c r="AW111" s="971"/>
      <c r="AX111" s="971"/>
      <c r="AY111" s="971"/>
      <c r="AZ111" s="1019" t="s">
        <v>258</v>
      </c>
      <c r="BA111" s="1020"/>
      <c r="BB111" s="1020"/>
      <c r="BC111" s="1020"/>
      <c r="BD111" s="1020"/>
      <c r="BE111" s="1020"/>
      <c r="BF111" s="1020"/>
      <c r="BG111" s="1020"/>
      <c r="BH111" s="1020"/>
      <c r="BI111" s="1020"/>
      <c r="BJ111" s="1020"/>
      <c r="BK111" s="1020"/>
      <c r="BL111" s="1020"/>
      <c r="BM111" s="1020"/>
      <c r="BN111" s="1020"/>
      <c r="BO111" s="1020"/>
      <c r="BP111" s="1021"/>
      <c r="BQ111" s="989">
        <v>19527</v>
      </c>
      <c r="BR111" s="990"/>
      <c r="BS111" s="990"/>
      <c r="BT111" s="990"/>
      <c r="BU111" s="990"/>
      <c r="BV111" s="990">
        <v>17317</v>
      </c>
      <c r="BW111" s="990"/>
      <c r="BX111" s="990"/>
      <c r="BY111" s="990"/>
      <c r="BZ111" s="990"/>
      <c r="CA111" s="990">
        <v>15107</v>
      </c>
      <c r="CB111" s="990"/>
      <c r="CC111" s="990"/>
      <c r="CD111" s="990"/>
      <c r="CE111" s="990"/>
      <c r="CF111" s="984">
        <v>0.4</v>
      </c>
      <c r="CG111" s="985"/>
      <c r="CH111" s="985"/>
      <c r="CI111" s="985"/>
      <c r="CJ111" s="985"/>
      <c r="CK111" s="1015"/>
      <c r="CL111" s="1016"/>
      <c r="CM111" s="986" t="s">
        <v>259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550</v>
      </c>
      <c r="DH111" s="990"/>
      <c r="DI111" s="990"/>
      <c r="DJ111" s="990"/>
      <c r="DK111" s="990"/>
      <c r="DL111" s="990" t="s">
        <v>550</v>
      </c>
      <c r="DM111" s="990"/>
      <c r="DN111" s="990"/>
      <c r="DO111" s="990"/>
      <c r="DP111" s="990"/>
      <c r="DQ111" s="990" t="s">
        <v>550</v>
      </c>
      <c r="DR111" s="990"/>
      <c r="DS111" s="990"/>
      <c r="DT111" s="990"/>
      <c r="DU111" s="990"/>
      <c r="DV111" s="991" t="s">
        <v>550</v>
      </c>
      <c r="DW111" s="991"/>
      <c r="DX111" s="991"/>
      <c r="DY111" s="991"/>
      <c r="DZ111" s="992"/>
    </row>
    <row r="112" spans="1:131" s="212" customFormat="1" ht="26.25" customHeight="1" x14ac:dyDescent="0.15">
      <c r="A112" s="1022" t="s">
        <v>260</v>
      </c>
      <c r="B112" s="1023"/>
      <c r="C112" s="1020" t="s">
        <v>261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550</v>
      </c>
      <c r="AB112" s="1029"/>
      <c r="AC112" s="1029"/>
      <c r="AD112" s="1029"/>
      <c r="AE112" s="1030"/>
      <c r="AF112" s="1031" t="s">
        <v>550</v>
      </c>
      <c r="AG112" s="1029"/>
      <c r="AH112" s="1029"/>
      <c r="AI112" s="1029"/>
      <c r="AJ112" s="1030"/>
      <c r="AK112" s="1031" t="s">
        <v>550</v>
      </c>
      <c r="AL112" s="1029"/>
      <c r="AM112" s="1029"/>
      <c r="AN112" s="1029"/>
      <c r="AO112" s="1030"/>
      <c r="AP112" s="1032" t="s">
        <v>550</v>
      </c>
      <c r="AQ112" s="1033"/>
      <c r="AR112" s="1033"/>
      <c r="AS112" s="1033"/>
      <c r="AT112" s="1034"/>
      <c r="AU112" s="970"/>
      <c r="AV112" s="971"/>
      <c r="AW112" s="971"/>
      <c r="AX112" s="971"/>
      <c r="AY112" s="971"/>
      <c r="AZ112" s="1019" t="s">
        <v>262</v>
      </c>
      <c r="BA112" s="1020"/>
      <c r="BB112" s="1020"/>
      <c r="BC112" s="1020"/>
      <c r="BD112" s="1020"/>
      <c r="BE112" s="1020"/>
      <c r="BF112" s="1020"/>
      <c r="BG112" s="1020"/>
      <c r="BH112" s="1020"/>
      <c r="BI112" s="1020"/>
      <c r="BJ112" s="1020"/>
      <c r="BK112" s="1020"/>
      <c r="BL112" s="1020"/>
      <c r="BM112" s="1020"/>
      <c r="BN112" s="1020"/>
      <c r="BO112" s="1020"/>
      <c r="BP112" s="1021"/>
      <c r="BQ112" s="989">
        <v>5796740</v>
      </c>
      <c r="BR112" s="990"/>
      <c r="BS112" s="990"/>
      <c r="BT112" s="990"/>
      <c r="BU112" s="990"/>
      <c r="BV112" s="990">
        <v>5605673</v>
      </c>
      <c r="BW112" s="990"/>
      <c r="BX112" s="990"/>
      <c r="BY112" s="990"/>
      <c r="BZ112" s="990"/>
      <c r="CA112" s="990">
        <v>5410552</v>
      </c>
      <c r="CB112" s="990"/>
      <c r="CC112" s="990"/>
      <c r="CD112" s="990"/>
      <c r="CE112" s="990"/>
      <c r="CF112" s="984">
        <v>136</v>
      </c>
      <c r="CG112" s="985"/>
      <c r="CH112" s="985"/>
      <c r="CI112" s="985"/>
      <c r="CJ112" s="985"/>
      <c r="CK112" s="1015"/>
      <c r="CL112" s="1016"/>
      <c r="CM112" s="986" t="s">
        <v>263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550</v>
      </c>
      <c r="DH112" s="990"/>
      <c r="DI112" s="990"/>
      <c r="DJ112" s="990"/>
      <c r="DK112" s="990"/>
      <c r="DL112" s="990" t="s">
        <v>550</v>
      </c>
      <c r="DM112" s="990"/>
      <c r="DN112" s="990"/>
      <c r="DO112" s="990"/>
      <c r="DP112" s="990"/>
      <c r="DQ112" s="990" t="s">
        <v>550</v>
      </c>
      <c r="DR112" s="990"/>
      <c r="DS112" s="990"/>
      <c r="DT112" s="990"/>
      <c r="DU112" s="990"/>
      <c r="DV112" s="991" t="s">
        <v>550</v>
      </c>
      <c r="DW112" s="991"/>
      <c r="DX112" s="991"/>
      <c r="DY112" s="991"/>
      <c r="DZ112" s="992"/>
    </row>
    <row r="113" spans="1:130" s="212" customFormat="1" ht="26.25" customHeight="1" x14ac:dyDescent="0.15">
      <c r="A113" s="1024"/>
      <c r="B113" s="1025"/>
      <c r="C113" s="1020" t="s">
        <v>264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348327</v>
      </c>
      <c r="AB113" s="1004"/>
      <c r="AC113" s="1004"/>
      <c r="AD113" s="1004"/>
      <c r="AE113" s="1005"/>
      <c r="AF113" s="1006">
        <v>351970</v>
      </c>
      <c r="AG113" s="1004"/>
      <c r="AH113" s="1004"/>
      <c r="AI113" s="1004"/>
      <c r="AJ113" s="1005"/>
      <c r="AK113" s="1006">
        <v>371402</v>
      </c>
      <c r="AL113" s="1004"/>
      <c r="AM113" s="1004"/>
      <c r="AN113" s="1004"/>
      <c r="AO113" s="1005"/>
      <c r="AP113" s="1007">
        <v>9.3000000000000007</v>
      </c>
      <c r="AQ113" s="1008"/>
      <c r="AR113" s="1008"/>
      <c r="AS113" s="1008"/>
      <c r="AT113" s="1009"/>
      <c r="AU113" s="970"/>
      <c r="AV113" s="971"/>
      <c r="AW113" s="971"/>
      <c r="AX113" s="971"/>
      <c r="AY113" s="971"/>
      <c r="AZ113" s="1019" t="s">
        <v>265</v>
      </c>
      <c r="BA113" s="1020"/>
      <c r="BB113" s="1020"/>
      <c r="BC113" s="1020"/>
      <c r="BD113" s="1020"/>
      <c r="BE113" s="1020"/>
      <c r="BF113" s="1020"/>
      <c r="BG113" s="1020"/>
      <c r="BH113" s="1020"/>
      <c r="BI113" s="1020"/>
      <c r="BJ113" s="1020"/>
      <c r="BK113" s="1020"/>
      <c r="BL113" s="1020"/>
      <c r="BM113" s="1020"/>
      <c r="BN113" s="1020"/>
      <c r="BO113" s="1020"/>
      <c r="BP113" s="1021"/>
      <c r="BQ113" s="989">
        <v>723733</v>
      </c>
      <c r="BR113" s="990"/>
      <c r="BS113" s="990"/>
      <c r="BT113" s="990"/>
      <c r="BU113" s="990"/>
      <c r="BV113" s="990">
        <v>754835</v>
      </c>
      <c r="BW113" s="990"/>
      <c r="BX113" s="990"/>
      <c r="BY113" s="990"/>
      <c r="BZ113" s="990"/>
      <c r="CA113" s="990">
        <v>818697</v>
      </c>
      <c r="CB113" s="990"/>
      <c r="CC113" s="990"/>
      <c r="CD113" s="990"/>
      <c r="CE113" s="990"/>
      <c r="CF113" s="984">
        <v>20.6</v>
      </c>
      <c r="CG113" s="985"/>
      <c r="CH113" s="985"/>
      <c r="CI113" s="985"/>
      <c r="CJ113" s="985"/>
      <c r="CK113" s="1015"/>
      <c r="CL113" s="1016"/>
      <c r="CM113" s="986" t="s">
        <v>551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19527</v>
      </c>
      <c r="DH113" s="1029"/>
      <c r="DI113" s="1029"/>
      <c r="DJ113" s="1029"/>
      <c r="DK113" s="1030"/>
      <c r="DL113" s="1031">
        <v>17317</v>
      </c>
      <c r="DM113" s="1029"/>
      <c r="DN113" s="1029"/>
      <c r="DO113" s="1029"/>
      <c r="DP113" s="1030"/>
      <c r="DQ113" s="1031">
        <v>15107</v>
      </c>
      <c r="DR113" s="1029"/>
      <c r="DS113" s="1029"/>
      <c r="DT113" s="1029"/>
      <c r="DU113" s="1030"/>
      <c r="DV113" s="1032">
        <v>0.4</v>
      </c>
      <c r="DW113" s="1033"/>
      <c r="DX113" s="1033"/>
      <c r="DY113" s="1033"/>
      <c r="DZ113" s="1034"/>
    </row>
    <row r="114" spans="1:130" s="212" customFormat="1" ht="26.25" customHeight="1" x14ac:dyDescent="0.15">
      <c r="A114" s="1024"/>
      <c r="B114" s="1025"/>
      <c r="C114" s="1020" t="s">
        <v>266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24023</v>
      </c>
      <c r="AB114" s="1029"/>
      <c r="AC114" s="1029"/>
      <c r="AD114" s="1029"/>
      <c r="AE114" s="1030"/>
      <c r="AF114" s="1031">
        <v>25860</v>
      </c>
      <c r="AG114" s="1029"/>
      <c r="AH114" s="1029"/>
      <c r="AI114" s="1029"/>
      <c r="AJ114" s="1030"/>
      <c r="AK114" s="1031">
        <v>43021</v>
      </c>
      <c r="AL114" s="1029"/>
      <c r="AM114" s="1029"/>
      <c r="AN114" s="1029"/>
      <c r="AO114" s="1030"/>
      <c r="AP114" s="1032">
        <v>1.1000000000000001</v>
      </c>
      <c r="AQ114" s="1033"/>
      <c r="AR114" s="1033"/>
      <c r="AS114" s="1033"/>
      <c r="AT114" s="1034"/>
      <c r="AU114" s="970"/>
      <c r="AV114" s="971"/>
      <c r="AW114" s="971"/>
      <c r="AX114" s="971"/>
      <c r="AY114" s="971"/>
      <c r="AZ114" s="1019" t="s">
        <v>267</v>
      </c>
      <c r="BA114" s="1020"/>
      <c r="BB114" s="1020"/>
      <c r="BC114" s="1020"/>
      <c r="BD114" s="1020"/>
      <c r="BE114" s="1020"/>
      <c r="BF114" s="1020"/>
      <c r="BG114" s="1020"/>
      <c r="BH114" s="1020"/>
      <c r="BI114" s="1020"/>
      <c r="BJ114" s="1020"/>
      <c r="BK114" s="1020"/>
      <c r="BL114" s="1020"/>
      <c r="BM114" s="1020"/>
      <c r="BN114" s="1020"/>
      <c r="BO114" s="1020"/>
      <c r="BP114" s="1021"/>
      <c r="BQ114" s="989">
        <v>1283220</v>
      </c>
      <c r="BR114" s="990"/>
      <c r="BS114" s="990"/>
      <c r="BT114" s="990"/>
      <c r="BU114" s="990"/>
      <c r="BV114" s="990">
        <v>1400619</v>
      </c>
      <c r="BW114" s="990"/>
      <c r="BX114" s="990"/>
      <c r="BY114" s="990"/>
      <c r="BZ114" s="990"/>
      <c r="CA114" s="990">
        <v>1179339</v>
      </c>
      <c r="CB114" s="990"/>
      <c r="CC114" s="990"/>
      <c r="CD114" s="990"/>
      <c r="CE114" s="990"/>
      <c r="CF114" s="984">
        <v>29.6</v>
      </c>
      <c r="CG114" s="985"/>
      <c r="CH114" s="985"/>
      <c r="CI114" s="985"/>
      <c r="CJ114" s="985"/>
      <c r="CK114" s="1015"/>
      <c r="CL114" s="1016"/>
      <c r="CM114" s="986" t="s">
        <v>268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550</v>
      </c>
      <c r="DH114" s="1029"/>
      <c r="DI114" s="1029"/>
      <c r="DJ114" s="1029"/>
      <c r="DK114" s="1030"/>
      <c r="DL114" s="1031" t="s">
        <v>550</v>
      </c>
      <c r="DM114" s="1029"/>
      <c r="DN114" s="1029"/>
      <c r="DO114" s="1029"/>
      <c r="DP114" s="1030"/>
      <c r="DQ114" s="1031" t="s">
        <v>550</v>
      </c>
      <c r="DR114" s="1029"/>
      <c r="DS114" s="1029"/>
      <c r="DT114" s="1029"/>
      <c r="DU114" s="1030"/>
      <c r="DV114" s="1032" t="s">
        <v>550</v>
      </c>
      <c r="DW114" s="1033"/>
      <c r="DX114" s="1033"/>
      <c r="DY114" s="1033"/>
      <c r="DZ114" s="1034"/>
    </row>
    <row r="115" spans="1:130" s="212" customFormat="1" ht="26.25" customHeight="1" x14ac:dyDescent="0.15">
      <c r="A115" s="1024"/>
      <c r="B115" s="1025"/>
      <c r="C115" s="1020" t="s">
        <v>269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2214</v>
      </c>
      <c r="AB115" s="1004"/>
      <c r="AC115" s="1004"/>
      <c r="AD115" s="1004"/>
      <c r="AE115" s="1005"/>
      <c r="AF115" s="1006">
        <v>2214</v>
      </c>
      <c r="AG115" s="1004"/>
      <c r="AH115" s="1004"/>
      <c r="AI115" s="1004"/>
      <c r="AJ115" s="1005"/>
      <c r="AK115" s="1006">
        <v>2214</v>
      </c>
      <c r="AL115" s="1004"/>
      <c r="AM115" s="1004"/>
      <c r="AN115" s="1004"/>
      <c r="AO115" s="1005"/>
      <c r="AP115" s="1007">
        <v>0.1</v>
      </c>
      <c r="AQ115" s="1008"/>
      <c r="AR115" s="1008"/>
      <c r="AS115" s="1008"/>
      <c r="AT115" s="1009"/>
      <c r="AU115" s="970"/>
      <c r="AV115" s="971"/>
      <c r="AW115" s="971"/>
      <c r="AX115" s="971"/>
      <c r="AY115" s="971"/>
      <c r="AZ115" s="1019" t="s">
        <v>270</v>
      </c>
      <c r="BA115" s="1020"/>
      <c r="BB115" s="1020"/>
      <c r="BC115" s="1020"/>
      <c r="BD115" s="1020"/>
      <c r="BE115" s="1020"/>
      <c r="BF115" s="1020"/>
      <c r="BG115" s="1020"/>
      <c r="BH115" s="1020"/>
      <c r="BI115" s="1020"/>
      <c r="BJ115" s="1020"/>
      <c r="BK115" s="1020"/>
      <c r="BL115" s="1020"/>
      <c r="BM115" s="1020"/>
      <c r="BN115" s="1020"/>
      <c r="BO115" s="1020"/>
      <c r="BP115" s="1021"/>
      <c r="BQ115" s="989" t="s">
        <v>550</v>
      </c>
      <c r="BR115" s="990"/>
      <c r="BS115" s="990"/>
      <c r="BT115" s="990"/>
      <c r="BU115" s="990"/>
      <c r="BV115" s="990" t="s">
        <v>550</v>
      </c>
      <c r="BW115" s="990"/>
      <c r="BX115" s="990"/>
      <c r="BY115" s="990"/>
      <c r="BZ115" s="990"/>
      <c r="CA115" s="990" t="s">
        <v>550</v>
      </c>
      <c r="CB115" s="990"/>
      <c r="CC115" s="990"/>
      <c r="CD115" s="990"/>
      <c r="CE115" s="990"/>
      <c r="CF115" s="984" t="s">
        <v>550</v>
      </c>
      <c r="CG115" s="985"/>
      <c r="CH115" s="985"/>
      <c r="CI115" s="985"/>
      <c r="CJ115" s="985"/>
      <c r="CK115" s="1015"/>
      <c r="CL115" s="1016"/>
      <c r="CM115" s="1019" t="s">
        <v>271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550</v>
      </c>
      <c r="DH115" s="1029"/>
      <c r="DI115" s="1029"/>
      <c r="DJ115" s="1029"/>
      <c r="DK115" s="1030"/>
      <c r="DL115" s="1031" t="s">
        <v>550</v>
      </c>
      <c r="DM115" s="1029"/>
      <c r="DN115" s="1029"/>
      <c r="DO115" s="1029"/>
      <c r="DP115" s="1030"/>
      <c r="DQ115" s="1031" t="s">
        <v>550</v>
      </c>
      <c r="DR115" s="1029"/>
      <c r="DS115" s="1029"/>
      <c r="DT115" s="1029"/>
      <c r="DU115" s="1030"/>
      <c r="DV115" s="1032" t="s">
        <v>550</v>
      </c>
      <c r="DW115" s="1033"/>
      <c r="DX115" s="1033"/>
      <c r="DY115" s="1033"/>
      <c r="DZ115" s="1034"/>
    </row>
    <row r="116" spans="1:130" s="212" customFormat="1" ht="26.25" customHeight="1" x14ac:dyDescent="0.15">
      <c r="A116" s="1026"/>
      <c r="B116" s="1027"/>
      <c r="C116" s="1035" t="s">
        <v>272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550</v>
      </c>
      <c r="AB116" s="1029"/>
      <c r="AC116" s="1029"/>
      <c r="AD116" s="1029"/>
      <c r="AE116" s="1030"/>
      <c r="AF116" s="1031" t="s">
        <v>550</v>
      </c>
      <c r="AG116" s="1029"/>
      <c r="AH116" s="1029"/>
      <c r="AI116" s="1029"/>
      <c r="AJ116" s="1030"/>
      <c r="AK116" s="1031" t="s">
        <v>550</v>
      </c>
      <c r="AL116" s="1029"/>
      <c r="AM116" s="1029"/>
      <c r="AN116" s="1029"/>
      <c r="AO116" s="1030"/>
      <c r="AP116" s="1032" t="s">
        <v>550</v>
      </c>
      <c r="AQ116" s="1033"/>
      <c r="AR116" s="1033"/>
      <c r="AS116" s="1033"/>
      <c r="AT116" s="1034"/>
      <c r="AU116" s="970"/>
      <c r="AV116" s="971"/>
      <c r="AW116" s="971"/>
      <c r="AX116" s="971"/>
      <c r="AY116" s="971"/>
      <c r="AZ116" s="1037" t="s">
        <v>552</v>
      </c>
      <c r="BA116" s="1038"/>
      <c r="BB116" s="1038"/>
      <c r="BC116" s="1038"/>
      <c r="BD116" s="1038"/>
      <c r="BE116" s="1038"/>
      <c r="BF116" s="1038"/>
      <c r="BG116" s="1038"/>
      <c r="BH116" s="1038"/>
      <c r="BI116" s="1038"/>
      <c r="BJ116" s="1038"/>
      <c r="BK116" s="1038"/>
      <c r="BL116" s="1038"/>
      <c r="BM116" s="1038"/>
      <c r="BN116" s="1038"/>
      <c r="BO116" s="1038"/>
      <c r="BP116" s="1039"/>
      <c r="BQ116" s="989" t="s">
        <v>550</v>
      </c>
      <c r="BR116" s="990"/>
      <c r="BS116" s="990"/>
      <c r="BT116" s="990"/>
      <c r="BU116" s="990"/>
      <c r="BV116" s="990" t="s">
        <v>550</v>
      </c>
      <c r="BW116" s="990"/>
      <c r="BX116" s="990"/>
      <c r="BY116" s="990"/>
      <c r="BZ116" s="990"/>
      <c r="CA116" s="990" t="s">
        <v>550</v>
      </c>
      <c r="CB116" s="990"/>
      <c r="CC116" s="990"/>
      <c r="CD116" s="990"/>
      <c r="CE116" s="990"/>
      <c r="CF116" s="984" t="s">
        <v>550</v>
      </c>
      <c r="CG116" s="985"/>
      <c r="CH116" s="985"/>
      <c r="CI116" s="985"/>
      <c r="CJ116" s="985"/>
      <c r="CK116" s="1015"/>
      <c r="CL116" s="1016"/>
      <c r="CM116" s="986" t="s">
        <v>273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550</v>
      </c>
      <c r="DH116" s="1029"/>
      <c r="DI116" s="1029"/>
      <c r="DJ116" s="1029"/>
      <c r="DK116" s="1030"/>
      <c r="DL116" s="1031" t="s">
        <v>550</v>
      </c>
      <c r="DM116" s="1029"/>
      <c r="DN116" s="1029"/>
      <c r="DO116" s="1029"/>
      <c r="DP116" s="1030"/>
      <c r="DQ116" s="1031" t="s">
        <v>550</v>
      </c>
      <c r="DR116" s="1029"/>
      <c r="DS116" s="1029"/>
      <c r="DT116" s="1029"/>
      <c r="DU116" s="1030"/>
      <c r="DV116" s="1032" t="s">
        <v>550</v>
      </c>
      <c r="DW116" s="1033"/>
      <c r="DX116" s="1033"/>
      <c r="DY116" s="1033"/>
      <c r="DZ116" s="1034"/>
    </row>
    <row r="117" spans="1:130" s="212" customFormat="1" ht="26.25" customHeight="1" x14ac:dyDescent="0.15">
      <c r="A117" s="974" t="s">
        <v>126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553</v>
      </c>
      <c r="Z117" s="956"/>
      <c r="AA117" s="1046">
        <v>1951752</v>
      </c>
      <c r="AB117" s="1047"/>
      <c r="AC117" s="1047"/>
      <c r="AD117" s="1047"/>
      <c r="AE117" s="1048"/>
      <c r="AF117" s="1049">
        <v>1960378</v>
      </c>
      <c r="AG117" s="1047"/>
      <c r="AH117" s="1047"/>
      <c r="AI117" s="1047"/>
      <c r="AJ117" s="1048"/>
      <c r="AK117" s="1049">
        <v>1895888</v>
      </c>
      <c r="AL117" s="1047"/>
      <c r="AM117" s="1047"/>
      <c r="AN117" s="1047"/>
      <c r="AO117" s="1048"/>
      <c r="AP117" s="1050"/>
      <c r="AQ117" s="1051"/>
      <c r="AR117" s="1051"/>
      <c r="AS117" s="1051"/>
      <c r="AT117" s="1052"/>
      <c r="AU117" s="970"/>
      <c r="AV117" s="971"/>
      <c r="AW117" s="971"/>
      <c r="AX117" s="971"/>
      <c r="AY117" s="971"/>
      <c r="AZ117" s="1037" t="s">
        <v>554</v>
      </c>
      <c r="BA117" s="1038"/>
      <c r="BB117" s="1038"/>
      <c r="BC117" s="1038"/>
      <c r="BD117" s="1038"/>
      <c r="BE117" s="1038"/>
      <c r="BF117" s="1038"/>
      <c r="BG117" s="1038"/>
      <c r="BH117" s="1038"/>
      <c r="BI117" s="1038"/>
      <c r="BJ117" s="1038"/>
      <c r="BK117" s="1038"/>
      <c r="BL117" s="1038"/>
      <c r="BM117" s="1038"/>
      <c r="BN117" s="1038"/>
      <c r="BO117" s="1038"/>
      <c r="BP117" s="1039"/>
      <c r="BQ117" s="989" t="s">
        <v>550</v>
      </c>
      <c r="BR117" s="990"/>
      <c r="BS117" s="990"/>
      <c r="BT117" s="990"/>
      <c r="BU117" s="990"/>
      <c r="BV117" s="990" t="s">
        <v>550</v>
      </c>
      <c r="BW117" s="990"/>
      <c r="BX117" s="990"/>
      <c r="BY117" s="990"/>
      <c r="BZ117" s="990"/>
      <c r="CA117" s="990" t="s">
        <v>550</v>
      </c>
      <c r="CB117" s="990"/>
      <c r="CC117" s="990"/>
      <c r="CD117" s="990"/>
      <c r="CE117" s="990"/>
      <c r="CF117" s="984" t="s">
        <v>550</v>
      </c>
      <c r="CG117" s="985"/>
      <c r="CH117" s="985"/>
      <c r="CI117" s="985"/>
      <c r="CJ117" s="985"/>
      <c r="CK117" s="1015"/>
      <c r="CL117" s="1016"/>
      <c r="CM117" s="986" t="s">
        <v>274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550</v>
      </c>
      <c r="DH117" s="1029"/>
      <c r="DI117" s="1029"/>
      <c r="DJ117" s="1029"/>
      <c r="DK117" s="1030"/>
      <c r="DL117" s="1031" t="s">
        <v>550</v>
      </c>
      <c r="DM117" s="1029"/>
      <c r="DN117" s="1029"/>
      <c r="DO117" s="1029"/>
      <c r="DP117" s="1030"/>
      <c r="DQ117" s="1031" t="s">
        <v>550</v>
      </c>
      <c r="DR117" s="1029"/>
      <c r="DS117" s="1029"/>
      <c r="DT117" s="1029"/>
      <c r="DU117" s="1030"/>
      <c r="DV117" s="1032" t="s">
        <v>550</v>
      </c>
      <c r="DW117" s="1033"/>
      <c r="DX117" s="1033"/>
      <c r="DY117" s="1033"/>
      <c r="DZ117" s="1034"/>
    </row>
    <row r="118" spans="1:130" s="212" customFormat="1" ht="26.25" customHeight="1" x14ac:dyDescent="0.15">
      <c r="A118" s="974" t="s">
        <v>252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250</v>
      </c>
      <c r="AB118" s="955"/>
      <c r="AC118" s="955"/>
      <c r="AD118" s="955"/>
      <c r="AE118" s="956"/>
      <c r="AF118" s="954" t="s">
        <v>197</v>
      </c>
      <c r="AG118" s="955"/>
      <c r="AH118" s="955"/>
      <c r="AI118" s="955"/>
      <c r="AJ118" s="956"/>
      <c r="AK118" s="954" t="s">
        <v>196</v>
      </c>
      <c r="AL118" s="955"/>
      <c r="AM118" s="955"/>
      <c r="AN118" s="955"/>
      <c r="AO118" s="956"/>
      <c r="AP118" s="1041" t="s">
        <v>251</v>
      </c>
      <c r="AQ118" s="1042"/>
      <c r="AR118" s="1042"/>
      <c r="AS118" s="1042"/>
      <c r="AT118" s="1043"/>
      <c r="AU118" s="970"/>
      <c r="AV118" s="971"/>
      <c r="AW118" s="971"/>
      <c r="AX118" s="971"/>
      <c r="AY118" s="971"/>
      <c r="AZ118" s="1044" t="s">
        <v>275</v>
      </c>
      <c r="BA118" s="1035"/>
      <c r="BB118" s="1035"/>
      <c r="BC118" s="1035"/>
      <c r="BD118" s="1035"/>
      <c r="BE118" s="1035"/>
      <c r="BF118" s="1035"/>
      <c r="BG118" s="1035"/>
      <c r="BH118" s="1035"/>
      <c r="BI118" s="1035"/>
      <c r="BJ118" s="1035"/>
      <c r="BK118" s="1035"/>
      <c r="BL118" s="1035"/>
      <c r="BM118" s="1035"/>
      <c r="BN118" s="1035"/>
      <c r="BO118" s="1035"/>
      <c r="BP118" s="1036"/>
      <c r="BQ118" s="1067" t="s">
        <v>550</v>
      </c>
      <c r="BR118" s="1068"/>
      <c r="BS118" s="1068"/>
      <c r="BT118" s="1068"/>
      <c r="BU118" s="1068"/>
      <c r="BV118" s="1068" t="s">
        <v>550</v>
      </c>
      <c r="BW118" s="1068"/>
      <c r="BX118" s="1068"/>
      <c r="BY118" s="1068"/>
      <c r="BZ118" s="1068"/>
      <c r="CA118" s="1068" t="s">
        <v>550</v>
      </c>
      <c r="CB118" s="1068"/>
      <c r="CC118" s="1068"/>
      <c r="CD118" s="1068"/>
      <c r="CE118" s="1068"/>
      <c r="CF118" s="984" t="s">
        <v>550</v>
      </c>
      <c r="CG118" s="985"/>
      <c r="CH118" s="985"/>
      <c r="CI118" s="985"/>
      <c r="CJ118" s="985"/>
      <c r="CK118" s="1015"/>
      <c r="CL118" s="1016"/>
      <c r="CM118" s="986" t="s">
        <v>276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550</v>
      </c>
      <c r="DH118" s="1029"/>
      <c r="DI118" s="1029"/>
      <c r="DJ118" s="1029"/>
      <c r="DK118" s="1030"/>
      <c r="DL118" s="1031" t="s">
        <v>550</v>
      </c>
      <c r="DM118" s="1029"/>
      <c r="DN118" s="1029"/>
      <c r="DO118" s="1029"/>
      <c r="DP118" s="1030"/>
      <c r="DQ118" s="1031" t="s">
        <v>550</v>
      </c>
      <c r="DR118" s="1029"/>
      <c r="DS118" s="1029"/>
      <c r="DT118" s="1029"/>
      <c r="DU118" s="1030"/>
      <c r="DV118" s="1032" t="s">
        <v>550</v>
      </c>
      <c r="DW118" s="1033"/>
      <c r="DX118" s="1033"/>
      <c r="DY118" s="1033"/>
      <c r="DZ118" s="1034"/>
    </row>
    <row r="119" spans="1:130" s="212" customFormat="1" ht="26.25" customHeight="1" x14ac:dyDescent="0.15">
      <c r="A119" s="1134" t="s">
        <v>255</v>
      </c>
      <c r="B119" s="1014"/>
      <c r="C119" s="993" t="s">
        <v>256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550</v>
      </c>
      <c r="AB119" s="962"/>
      <c r="AC119" s="962"/>
      <c r="AD119" s="962"/>
      <c r="AE119" s="963"/>
      <c r="AF119" s="964" t="s">
        <v>550</v>
      </c>
      <c r="AG119" s="962"/>
      <c r="AH119" s="962"/>
      <c r="AI119" s="962"/>
      <c r="AJ119" s="963"/>
      <c r="AK119" s="964" t="s">
        <v>550</v>
      </c>
      <c r="AL119" s="962"/>
      <c r="AM119" s="962"/>
      <c r="AN119" s="962"/>
      <c r="AO119" s="963"/>
      <c r="AP119" s="965" t="s">
        <v>550</v>
      </c>
      <c r="AQ119" s="966"/>
      <c r="AR119" s="966"/>
      <c r="AS119" s="966"/>
      <c r="AT119" s="967"/>
      <c r="AU119" s="972"/>
      <c r="AV119" s="973"/>
      <c r="AW119" s="973"/>
      <c r="AX119" s="973"/>
      <c r="AY119" s="973"/>
      <c r="AZ119" s="240" t="s">
        <v>126</v>
      </c>
      <c r="BA119" s="240"/>
      <c r="BB119" s="240"/>
      <c r="BC119" s="240"/>
      <c r="BD119" s="240"/>
      <c r="BE119" s="240"/>
      <c r="BF119" s="240"/>
      <c r="BG119" s="240"/>
      <c r="BH119" s="240"/>
      <c r="BI119" s="240"/>
      <c r="BJ119" s="240"/>
      <c r="BK119" s="240"/>
      <c r="BL119" s="240"/>
      <c r="BM119" s="240"/>
      <c r="BN119" s="240"/>
      <c r="BO119" s="1045" t="s">
        <v>555</v>
      </c>
      <c r="BP119" s="1076"/>
      <c r="BQ119" s="1067">
        <v>18985062</v>
      </c>
      <c r="BR119" s="1068"/>
      <c r="BS119" s="1068"/>
      <c r="BT119" s="1068"/>
      <c r="BU119" s="1068"/>
      <c r="BV119" s="1068">
        <v>18126414</v>
      </c>
      <c r="BW119" s="1068"/>
      <c r="BX119" s="1068"/>
      <c r="BY119" s="1068"/>
      <c r="BZ119" s="1068"/>
      <c r="CA119" s="1068">
        <v>17349334</v>
      </c>
      <c r="CB119" s="1068"/>
      <c r="CC119" s="1068"/>
      <c r="CD119" s="1068"/>
      <c r="CE119" s="1068"/>
      <c r="CF119" s="1069"/>
      <c r="CG119" s="1070"/>
      <c r="CH119" s="1070"/>
      <c r="CI119" s="1070"/>
      <c r="CJ119" s="1071"/>
      <c r="CK119" s="1017"/>
      <c r="CL119" s="1018"/>
      <c r="CM119" s="1072" t="s">
        <v>277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550</v>
      </c>
      <c r="DH119" s="1054"/>
      <c r="DI119" s="1054"/>
      <c r="DJ119" s="1054"/>
      <c r="DK119" s="1055"/>
      <c r="DL119" s="1053" t="s">
        <v>550</v>
      </c>
      <c r="DM119" s="1054"/>
      <c r="DN119" s="1054"/>
      <c r="DO119" s="1054"/>
      <c r="DP119" s="1055"/>
      <c r="DQ119" s="1053" t="s">
        <v>550</v>
      </c>
      <c r="DR119" s="1054"/>
      <c r="DS119" s="1054"/>
      <c r="DT119" s="1054"/>
      <c r="DU119" s="1055"/>
      <c r="DV119" s="1056" t="s">
        <v>550</v>
      </c>
      <c r="DW119" s="1057"/>
      <c r="DX119" s="1057"/>
      <c r="DY119" s="1057"/>
      <c r="DZ119" s="1058"/>
    </row>
    <row r="120" spans="1:130" s="212" customFormat="1" ht="26.25" customHeight="1" x14ac:dyDescent="0.15">
      <c r="A120" s="1135"/>
      <c r="B120" s="1016"/>
      <c r="C120" s="986" t="s">
        <v>259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550</v>
      </c>
      <c r="AB120" s="1029"/>
      <c r="AC120" s="1029"/>
      <c r="AD120" s="1029"/>
      <c r="AE120" s="1030"/>
      <c r="AF120" s="1031" t="s">
        <v>550</v>
      </c>
      <c r="AG120" s="1029"/>
      <c r="AH120" s="1029"/>
      <c r="AI120" s="1029"/>
      <c r="AJ120" s="1030"/>
      <c r="AK120" s="1031" t="s">
        <v>550</v>
      </c>
      <c r="AL120" s="1029"/>
      <c r="AM120" s="1029"/>
      <c r="AN120" s="1029"/>
      <c r="AO120" s="1030"/>
      <c r="AP120" s="1032" t="s">
        <v>550</v>
      </c>
      <c r="AQ120" s="1033"/>
      <c r="AR120" s="1033"/>
      <c r="AS120" s="1033"/>
      <c r="AT120" s="1034"/>
      <c r="AU120" s="1059" t="s">
        <v>278</v>
      </c>
      <c r="AV120" s="1060"/>
      <c r="AW120" s="1060"/>
      <c r="AX120" s="1060"/>
      <c r="AY120" s="1061"/>
      <c r="AZ120" s="1010" t="s">
        <v>279</v>
      </c>
      <c r="BA120" s="959"/>
      <c r="BB120" s="959"/>
      <c r="BC120" s="959"/>
      <c r="BD120" s="959"/>
      <c r="BE120" s="959"/>
      <c r="BF120" s="959"/>
      <c r="BG120" s="959"/>
      <c r="BH120" s="959"/>
      <c r="BI120" s="959"/>
      <c r="BJ120" s="959"/>
      <c r="BK120" s="959"/>
      <c r="BL120" s="959"/>
      <c r="BM120" s="959"/>
      <c r="BN120" s="959"/>
      <c r="BO120" s="959"/>
      <c r="BP120" s="960"/>
      <c r="BQ120" s="996">
        <v>4791598</v>
      </c>
      <c r="BR120" s="997"/>
      <c r="BS120" s="997"/>
      <c r="BT120" s="997"/>
      <c r="BU120" s="997"/>
      <c r="BV120" s="997">
        <v>4827875</v>
      </c>
      <c r="BW120" s="997"/>
      <c r="BX120" s="997"/>
      <c r="BY120" s="997"/>
      <c r="BZ120" s="997"/>
      <c r="CA120" s="997">
        <v>4861664</v>
      </c>
      <c r="CB120" s="997"/>
      <c r="CC120" s="997"/>
      <c r="CD120" s="997"/>
      <c r="CE120" s="997"/>
      <c r="CF120" s="1011">
        <v>122.2</v>
      </c>
      <c r="CG120" s="1012"/>
      <c r="CH120" s="1012"/>
      <c r="CI120" s="1012"/>
      <c r="CJ120" s="1012"/>
      <c r="CK120" s="1077" t="s">
        <v>280</v>
      </c>
      <c r="CL120" s="1078"/>
      <c r="CM120" s="1078"/>
      <c r="CN120" s="1078"/>
      <c r="CO120" s="1079"/>
      <c r="CP120" s="1085" t="s">
        <v>556</v>
      </c>
      <c r="CQ120" s="1086"/>
      <c r="CR120" s="1086"/>
      <c r="CS120" s="1086"/>
      <c r="CT120" s="1086"/>
      <c r="CU120" s="1086"/>
      <c r="CV120" s="1086"/>
      <c r="CW120" s="1086"/>
      <c r="CX120" s="1086"/>
      <c r="CY120" s="1086"/>
      <c r="CZ120" s="1086"/>
      <c r="DA120" s="1086"/>
      <c r="DB120" s="1086"/>
      <c r="DC120" s="1086"/>
      <c r="DD120" s="1086"/>
      <c r="DE120" s="1086"/>
      <c r="DF120" s="1087"/>
      <c r="DG120" s="996">
        <v>3652051</v>
      </c>
      <c r="DH120" s="997"/>
      <c r="DI120" s="997"/>
      <c r="DJ120" s="997"/>
      <c r="DK120" s="997"/>
      <c r="DL120" s="997">
        <v>3544779</v>
      </c>
      <c r="DM120" s="997"/>
      <c r="DN120" s="997"/>
      <c r="DO120" s="997"/>
      <c r="DP120" s="997"/>
      <c r="DQ120" s="997">
        <v>3452815</v>
      </c>
      <c r="DR120" s="997"/>
      <c r="DS120" s="997"/>
      <c r="DT120" s="997"/>
      <c r="DU120" s="997"/>
      <c r="DV120" s="998">
        <v>86.8</v>
      </c>
      <c r="DW120" s="998"/>
      <c r="DX120" s="998"/>
      <c r="DY120" s="998"/>
      <c r="DZ120" s="999"/>
    </row>
    <row r="121" spans="1:130" s="212" customFormat="1" ht="26.25" customHeight="1" x14ac:dyDescent="0.15">
      <c r="A121" s="1135"/>
      <c r="B121" s="1016"/>
      <c r="C121" s="1037" t="s">
        <v>281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2214</v>
      </c>
      <c r="AB121" s="1029"/>
      <c r="AC121" s="1029"/>
      <c r="AD121" s="1029"/>
      <c r="AE121" s="1030"/>
      <c r="AF121" s="1031">
        <v>2214</v>
      </c>
      <c r="AG121" s="1029"/>
      <c r="AH121" s="1029"/>
      <c r="AI121" s="1029"/>
      <c r="AJ121" s="1030"/>
      <c r="AK121" s="1031">
        <v>2214</v>
      </c>
      <c r="AL121" s="1029"/>
      <c r="AM121" s="1029"/>
      <c r="AN121" s="1029"/>
      <c r="AO121" s="1030"/>
      <c r="AP121" s="1032">
        <v>0.1</v>
      </c>
      <c r="AQ121" s="1033"/>
      <c r="AR121" s="1033"/>
      <c r="AS121" s="1033"/>
      <c r="AT121" s="1034"/>
      <c r="AU121" s="1062"/>
      <c r="AV121" s="1063"/>
      <c r="AW121" s="1063"/>
      <c r="AX121" s="1063"/>
      <c r="AY121" s="1064"/>
      <c r="AZ121" s="1019" t="s">
        <v>282</v>
      </c>
      <c r="BA121" s="1020"/>
      <c r="BB121" s="1020"/>
      <c r="BC121" s="1020"/>
      <c r="BD121" s="1020"/>
      <c r="BE121" s="1020"/>
      <c r="BF121" s="1020"/>
      <c r="BG121" s="1020"/>
      <c r="BH121" s="1020"/>
      <c r="BI121" s="1020"/>
      <c r="BJ121" s="1020"/>
      <c r="BK121" s="1020"/>
      <c r="BL121" s="1020"/>
      <c r="BM121" s="1020"/>
      <c r="BN121" s="1020"/>
      <c r="BO121" s="1020"/>
      <c r="BP121" s="1021"/>
      <c r="BQ121" s="989">
        <v>73583</v>
      </c>
      <c r="BR121" s="990"/>
      <c r="BS121" s="990"/>
      <c r="BT121" s="990"/>
      <c r="BU121" s="990"/>
      <c r="BV121" s="990">
        <v>40314</v>
      </c>
      <c r="BW121" s="990"/>
      <c r="BX121" s="990"/>
      <c r="BY121" s="990"/>
      <c r="BZ121" s="990"/>
      <c r="CA121" s="990">
        <v>36995</v>
      </c>
      <c r="CB121" s="990"/>
      <c r="CC121" s="990"/>
      <c r="CD121" s="990"/>
      <c r="CE121" s="990"/>
      <c r="CF121" s="984">
        <v>0.9</v>
      </c>
      <c r="CG121" s="985"/>
      <c r="CH121" s="985"/>
      <c r="CI121" s="985"/>
      <c r="CJ121" s="985"/>
      <c r="CK121" s="1080"/>
      <c r="CL121" s="1081"/>
      <c r="CM121" s="1081"/>
      <c r="CN121" s="1081"/>
      <c r="CO121" s="1082"/>
      <c r="CP121" s="1090" t="s">
        <v>557</v>
      </c>
      <c r="CQ121" s="1091"/>
      <c r="CR121" s="1091"/>
      <c r="CS121" s="1091"/>
      <c r="CT121" s="1091"/>
      <c r="CU121" s="1091"/>
      <c r="CV121" s="1091"/>
      <c r="CW121" s="1091"/>
      <c r="CX121" s="1091"/>
      <c r="CY121" s="1091"/>
      <c r="CZ121" s="1091"/>
      <c r="DA121" s="1091"/>
      <c r="DB121" s="1091"/>
      <c r="DC121" s="1091"/>
      <c r="DD121" s="1091"/>
      <c r="DE121" s="1091"/>
      <c r="DF121" s="1092"/>
      <c r="DG121" s="989">
        <v>2077617</v>
      </c>
      <c r="DH121" s="990"/>
      <c r="DI121" s="990"/>
      <c r="DJ121" s="990"/>
      <c r="DK121" s="990"/>
      <c r="DL121" s="990">
        <v>1977582</v>
      </c>
      <c r="DM121" s="990"/>
      <c r="DN121" s="990"/>
      <c r="DO121" s="990"/>
      <c r="DP121" s="990"/>
      <c r="DQ121" s="990">
        <v>1867970</v>
      </c>
      <c r="DR121" s="990"/>
      <c r="DS121" s="990"/>
      <c r="DT121" s="990"/>
      <c r="DU121" s="990"/>
      <c r="DV121" s="991">
        <v>46.9</v>
      </c>
      <c r="DW121" s="991"/>
      <c r="DX121" s="991"/>
      <c r="DY121" s="991"/>
      <c r="DZ121" s="992"/>
    </row>
    <row r="122" spans="1:130" s="212" customFormat="1" ht="26.25" customHeight="1" x14ac:dyDescent="0.15">
      <c r="A122" s="1135"/>
      <c r="B122" s="1016"/>
      <c r="C122" s="986" t="s">
        <v>268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286</v>
      </c>
      <c r="AB122" s="1029"/>
      <c r="AC122" s="1029"/>
      <c r="AD122" s="1029"/>
      <c r="AE122" s="1030"/>
      <c r="AF122" s="1031" t="s">
        <v>286</v>
      </c>
      <c r="AG122" s="1029"/>
      <c r="AH122" s="1029"/>
      <c r="AI122" s="1029"/>
      <c r="AJ122" s="1030"/>
      <c r="AK122" s="1031" t="s">
        <v>286</v>
      </c>
      <c r="AL122" s="1029"/>
      <c r="AM122" s="1029"/>
      <c r="AN122" s="1029"/>
      <c r="AO122" s="1030"/>
      <c r="AP122" s="1032" t="s">
        <v>286</v>
      </c>
      <c r="AQ122" s="1033"/>
      <c r="AR122" s="1033"/>
      <c r="AS122" s="1033"/>
      <c r="AT122" s="1034"/>
      <c r="AU122" s="1062"/>
      <c r="AV122" s="1063"/>
      <c r="AW122" s="1063"/>
      <c r="AX122" s="1063"/>
      <c r="AY122" s="1064"/>
      <c r="AZ122" s="1044" t="s">
        <v>284</v>
      </c>
      <c r="BA122" s="1035"/>
      <c r="BB122" s="1035"/>
      <c r="BC122" s="1035"/>
      <c r="BD122" s="1035"/>
      <c r="BE122" s="1035"/>
      <c r="BF122" s="1035"/>
      <c r="BG122" s="1035"/>
      <c r="BH122" s="1035"/>
      <c r="BI122" s="1035"/>
      <c r="BJ122" s="1035"/>
      <c r="BK122" s="1035"/>
      <c r="BL122" s="1035"/>
      <c r="BM122" s="1035"/>
      <c r="BN122" s="1035"/>
      <c r="BO122" s="1035"/>
      <c r="BP122" s="1036"/>
      <c r="BQ122" s="1067">
        <v>12234408</v>
      </c>
      <c r="BR122" s="1068"/>
      <c r="BS122" s="1068"/>
      <c r="BT122" s="1068"/>
      <c r="BU122" s="1068"/>
      <c r="BV122" s="1068">
        <v>11747886</v>
      </c>
      <c r="BW122" s="1068"/>
      <c r="BX122" s="1068"/>
      <c r="BY122" s="1068"/>
      <c r="BZ122" s="1068"/>
      <c r="CA122" s="1068">
        <v>11432308</v>
      </c>
      <c r="CB122" s="1068"/>
      <c r="CC122" s="1068"/>
      <c r="CD122" s="1068"/>
      <c r="CE122" s="1068"/>
      <c r="CF122" s="1088">
        <v>287.3</v>
      </c>
      <c r="CG122" s="1089"/>
      <c r="CH122" s="1089"/>
      <c r="CI122" s="1089"/>
      <c r="CJ122" s="1089"/>
      <c r="CK122" s="1080"/>
      <c r="CL122" s="1081"/>
      <c r="CM122" s="1081"/>
      <c r="CN122" s="1081"/>
      <c r="CO122" s="1082"/>
      <c r="CP122" s="1090" t="s">
        <v>526</v>
      </c>
      <c r="CQ122" s="1091"/>
      <c r="CR122" s="1091"/>
      <c r="CS122" s="1091"/>
      <c r="CT122" s="1091"/>
      <c r="CU122" s="1091"/>
      <c r="CV122" s="1091"/>
      <c r="CW122" s="1091"/>
      <c r="CX122" s="1091"/>
      <c r="CY122" s="1091"/>
      <c r="CZ122" s="1091"/>
      <c r="DA122" s="1091"/>
      <c r="DB122" s="1091"/>
      <c r="DC122" s="1091"/>
      <c r="DD122" s="1091"/>
      <c r="DE122" s="1091"/>
      <c r="DF122" s="1092"/>
      <c r="DG122" s="989">
        <v>61964</v>
      </c>
      <c r="DH122" s="990"/>
      <c r="DI122" s="990"/>
      <c r="DJ122" s="990"/>
      <c r="DK122" s="990"/>
      <c r="DL122" s="990">
        <v>79216</v>
      </c>
      <c r="DM122" s="990"/>
      <c r="DN122" s="990"/>
      <c r="DO122" s="990"/>
      <c r="DP122" s="990"/>
      <c r="DQ122" s="990">
        <v>85009</v>
      </c>
      <c r="DR122" s="990"/>
      <c r="DS122" s="990"/>
      <c r="DT122" s="990"/>
      <c r="DU122" s="990"/>
      <c r="DV122" s="991">
        <v>2.1</v>
      </c>
      <c r="DW122" s="991"/>
      <c r="DX122" s="991"/>
      <c r="DY122" s="991"/>
      <c r="DZ122" s="992"/>
    </row>
    <row r="123" spans="1:130" s="212" customFormat="1" ht="26.25" customHeight="1" x14ac:dyDescent="0.15">
      <c r="A123" s="1135"/>
      <c r="B123" s="1016"/>
      <c r="C123" s="986" t="s">
        <v>273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286</v>
      </c>
      <c r="AB123" s="1029"/>
      <c r="AC123" s="1029"/>
      <c r="AD123" s="1029"/>
      <c r="AE123" s="1030"/>
      <c r="AF123" s="1031" t="s">
        <v>286</v>
      </c>
      <c r="AG123" s="1029"/>
      <c r="AH123" s="1029"/>
      <c r="AI123" s="1029"/>
      <c r="AJ123" s="1030"/>
      <c r="AK123" s="1031" t="s">
        <v>286</v>
      </c>
      <c r="AL123" s="1029"/>
      <c r="AM123" s="1029"/>
      <c r="AN123" s="1029"/>
      <c r="AO123" s="1030"/>
      <c r="AP123" s="1032" t="s">
        <v>286</v>
      </c>
      <c r="AQ123" s="1033"/>
      <c r="AR123" s="1033"/>
      <c r="AS123" s="1033"/>
      <c r="AT123" s="1034"/>
      <c r="AU123" s="1065"/>
      <c r="AV123" s="1066"/>
      <c r="AW123" s="1066"/>
      <c r="AX123" s="1066"/>
      <c r="AY123" s="1066"/>
      <c r="AZ123" s="240" t="s">
        <v>126</v>
      </c>
      <c r="BA123" s="240"/>
      <c r="BB123" s="240"/>
      <c r="BC123" s="240"/>
      <c r="BD123" s="240"/>
      <c r="BE123" s="240"/>
      <c r="BF123" s="240"/>
      <c r="BG123" s="240"/>
      <c r="BH123" s="240"/>
      <c r="BI123" s="240"/>
      <c r="BJ123" s="240"/>
      <c r="BK123" s="240"/>
      <c r="BL123" s="240"/>
      <c r="BM123" s="240"/>
      <c r="BN123" s="240"/>
      <c r="BO123" s="1045" t="s">
        <v>558</v>
      </c>
      <c r="BP123" s="1076"/>
      <c r="BQ123" s="1106">
        <v>17099589</v>
      </c>
      <c r="BR123" s="1107"/>
      <c r="BS123" s="1107"/>
      <c r="BT123" s="1107"/>
      <c r="BU123" s="1107"/>
      <c r="BV123" s="1107">
        <v>16616075</v>
      </c>
      <c r="BW123" s="1107"/>
      <c r="BX123" s="1107"/>
      <c r="BY123" s="1107"/>
      <c r="BZ123" s="1107"/>
      <c r="CA123" s="1107">
        <v>16330967</v>
      </c>
      <c r="CB123" s="1107"/>
      <c r="CC123" s="1107"/>
      <c r="CD123" s="1107"/>
      <c r="CE123" s="1107"/>
      <c r="CF123" s="1069"/>
      <c r="CG123" s="1070"/>
      <c r="CH123" s="1070"/>
      <c r="CI123" s="1070"/>
      <c r="CJ123" s="1071"/>
      <c r="CK123" s="1080"/>
      <c r="CL123" s="1081"/>
      <c r="CM123" s="1081"/>
      <c r="CN123" s="1081"/>
      <c r="CO123" s="1082"/>
      <c r="CP123" s="1090" t="s">
        <v>523</v>
      </c>
      <c r="CQ123" s="1091"/>
      <c r="CR123" s="1091"/>
      <c r="CS123" s="1091"/>
      <c r="CT123" s="1091"/>
      <c r="CU123" s="1091"/>
      <c r="CV123" s="1091"/>
      <c r="CW123" s="1091"/>
      <c r="CX123" s="1091"/>
      <c r="CY123" s="1091"/>
      <c r="CZ123" s="1091"/>
      <c r="DA123" s="1091"/>
      <c r="DB123" s="1091"/>
      <c r="DC123" s="1091"/>
      <c r="DD123" s="1091"/>
      <c r="DE123" s="1091"/>
      <c r="DF123" s="1092"/>
      <c r="DG123" s="1028">
        <v>5108</v>
      </c>
      <c r="DH123" s="1029"/>
      <c r="DI123" s="1029"/>
      <c r="DJ123" s="1029"/>
      <c r="DK123" s="1030"/>
      <c r="DL123" s="1031">
        <v>4096</v>
      </c>
      <c r="DM123" s="1029"/>
      <c r="DN123" s="1029"/>
      <c r="DO123" s="1029"/>
      <c r="DP123" s="1030"/>
      <c r="DQ123" s="1031">
        <v>4758</v>
      </c>
      <c r="DR123" s="1029"/>
      <c r="DS123" s="1029"/>
      <c r="DT123" s="1029"/>
      <c r="DU123" s="1030"/>
      <c r="DV123" s="1032">
        <v>0.1</v>
      </c>
      <c r="DW123" s="1033"/>
      <c r="DX123" s="1033"/>
      <c r="DY123" s="1033"/>
      <c r="DZ123" s="1034"/>
    </row>
    <row r="124" spans="1:130" s="212" customFormat="1" ht="26.25" customHeight="1" thickBot="1" x14ac:dyDescent="0.2">
      <c r="A124" s="1135"/>
      <c r="B124" s="1016"/>
      <c r="C124" s="986" t="s">
        <v>274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286</v>
      </c>
      <c r="AB124" s="1029"/>
      <c r="AC124" s="1029"/>
      <c r="AD124" s="1029"/>
      <c r="AE124" s="1030"/>
      <c r="AF124" s="1031" t="s">
        <v>286</v>
      </c>
      <c r="AG124" s="1029"/>
      <c r="AH124" s="1029"/>
      <c r="AI124" s="1029"/>
      <c r="AJ124" s="1030"/>
      <c r="AK124" s="1031" t="s">
        <v>286</v>
      </c>
      <c r="AL124" s="1029"/>
      <c r="AM124" s="1029"/>
      <c r="AN124" s="1029"/>
      <c r="AO124" s="1030"/>
      <c r="AP124" s="1032" t="s">
        <v>286</v>
      </c>
      <c r="AQ124" s="1033"/>
      <c r="AR124" s="1033"/>
      <c r="AS124" s="1033"/>
      <c r="AT124" s="1034"/>
      <c r="AU124" s="1102" t="s">
        <v>285</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45.4</v>
      </c>
      <c r="BR124" s="1098"/>
      <c r="BS124" s="1098"/>
      <c r="BT124" s="1098"/>
      <c r="BU124" s="1098"/>
      <c r="BV124" s="1098">
        <v>37.1</v>
      </c>
      <c r="BW124" s="1098"/>
      <c r="BX124" s="1098"/>
      <c r="BY124" s="1098"/>
      <c r="BZ124" s="1098"/>
      <c r="CA124" s="1098">
        <v>25.5</v>
      </c>
      <c r="CB124" s="1098"/>
      <c r="CC124" s="1098"/>
      <c r="CD124" s="1098"/>
      <c r="CE124" s="1098"/>
      <c r="CF124" s="1099"/>
      <c r="CG124" s="1100"/>
      <c r="CH124" s="1100"/>
      <c r="CI124" s="1100"/>
      <c r="CJ124" s="1101"/>
      <c r="CK124" s="1083"/>
      <c r="CL124" s="1083"/>
      <c r="CM124" s="1083"/>
      <c r="CN124" s="1083"/>
      <c r="CO124" s="1084"/>
      <c r="CP124" s="1090" t="s">
        <v>559</v>
      </c>
      <c r="CQ124" s="1091"/>
      <c r="CR124" s="1091"/>
      <c r="CS124" s="1091"/>
      <c r="CT124" s="1091"/>
      <c r="CU124" s="1091"/>
      <c r="CV124" s="1091"/>
      <c r="CW124" s="1091"/>
      <c r="CX124" s="1091"/>
      <c r="CY124" s="1091"/>
      <c r="CZ124" s="1091"/>
      <c r="DA124" s="1091"/>
      <c r="DB124" s="1091"/>
      <c r="DC124" s="1091"/>
      <c r="DD124" s="1091"/>
      <c r="DE124" s="1091"/>
      <c r="DF124" s="1092"/>
      <c r="DG124" s="1075" t="s">
        <v>286</v>
      </c>
      <c r="DH124" s="1054"/>
      <c r="DI124" s="1054"/>
      <c r="DJ124" s="1054"/>
      <c r="DK124" s="1055"/>
      <c r="DL124" s="1053" t="s">
        <v>286</v>
      </c>
      <c r="DM124" s="1054"/>
      <c r="DN124" s="1054"/>
      <c r="DO124" s="1054"/>
      <c r="DP124" s="1055"/>
      <c r="DQ124" s="1053" t="s">
        <v>286</v>
      </c>
      <c r="DR124" s="1054"/>
      <c r="DS124" s="1054"/>
      <c r="DT124" s="1054"/>
      <c r="DU124" s="1055"/>
      <c r="DV124" s="1056" t="s">
        <v>286</v>
      </c>
      <c r="DW124" s="1057"/>
      <c r="DX124" s="1057"/>
      <c r="DY124" s="1057"/>
      <c r="DZ124" s="1058"/>
    </row>
    <row r="125" spans="1:130" s="212" customFormat="1" ht="26.25" customHeight="1" x14ac:dyDescent="0.15">
      <c r="A125" s="1135"/>
      <c r="B125" s="1016"/>
      <c r="C125" s="986" t="s">
        <v>276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286</v>
      </c>
      <c r="AB125" s="1029"/>
      <c r="AC125" s="1029"/>
      <c r="AD125" s="1029"/>
      <c r="AE125" s="1030"/>
      <c r="AF125" s="1031" t="s">
        <v>286</v>
      </c>
      <c r="AG125" s="1029"/>
      <c r="AH125" s="1029"/>
      <c r="AI125" s="1029"/>
      <c r="AJ125" s="1030"/>
      <c r="AK125" s="1031" t="s">
        <v>286</v>
      </c>
      <c r="AL125" s="1029"/>
      <c r="AM125" s="1029"/>
      <c r="AN125" s="1029"/>
      <c r="AO125" s="1030"/>
      <c r="AP125" s="1032" t="s">
        <v>286</v>
      </c>
      <c r="AQ125" s="1033"/>
      <c r="AR125" s="1033"/>
      <c r="AS125" s="1033"/>
      <c r="AT125" s="1034"/>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1093" t="s">
        <v>287</v>
      </c>
      <c r="CL125" s="1078"/>
      <c r="CM125" s="1078"/>
      <c r="CN125" s="1078"/>
      <c r="CO125" s="1079"/>
      <c r="CP125" s="1010" t="s">
        <v>288</v>
      </c>
      <c r="CQ125" s="959"/>
      <c r="CR125" s="959"/>
      <c r="CS125" s="959"/>
      <c r="CT125" s="959"/>
      <c r="CU125" s="959"/>
      <c r="CV125" s="959"/>
      <c r="CW125" s="959"/>
      <c r="CX125" s="959"/>
      <c r="CY125" s="959"/>
      <c r="CZ125" s="959"/>
      <c r="DA125" s="959"/>
      <c r="DB125" s="959"/>
      <c r="DC125" s="959"/>
      <c r="DD125" s="959"/>
      <c r="DE125" s="959"/>
      <c r="DF125" s="960"/>
      <c r="DG125" s="996" t="s">
        <v>286</v>
      </c>
      <c r="DH125" s="997"/>
      <c r="DI125" s="997"/>
      <c r="DJ125" s="997"/>
      <c r="DK125" s="997"/>
      <c r="DL125" s="997" t="s">
        <v>286</v>
      </c>
      <c r="DM125" s="997"/>
      <c r="DN125" s="997"/>
      <c r="DO125" s="997"/>
      <c r="DP125" s="997"/>
      <c r="DQ125" s="997" t="s">
        <v>286</v>
      </c>
      <c r="DR125" s="997"/>
      <c r="DS125" s="997"/>
      <c r="DT125" s="997"/>
      <c r="DU125" s="997"/>
      <c r="DV125" s="998" t="s">
        <v>286</v>
      </c>
      <c r="DW125" s="998"/>
      <c r="DX125" s="998"/>
      <c r="DY125" s="998"/>
      <c r="DZ125" s="999"/>
    </row>
    <row r="126" spans="1:130" s="212" customFormat="1" ht="26.25" customHeight="1" thickBot="1" x14ac:dyDescent="0.2">
      <c r="A126" s="1135"/>
      <c r="B126" s="1016"/>
      <c r="C126" s="986" t="s">
        <v>277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286</v>
      </c>
      <c r="AB126" s="1029"/>
      <c r="AC126" s="1029"/>
      <c r="AD126" s="1029"/>
      <c r="AE126" s="1030"/>
      <c r="AF126" s="1031" t="s">
        <v>286</v>
      </c>
      <c r="AG126" s="1029"/>
      <c r="AH126" s="1029"/>
      <c r="AI126" s="1029"/>
      <c r="AJ126" s="1030"/>
      <c r="AK126" s="1031" t="s">
        <v>286</v>
      </c>
      <c r="AL126" s="1029"/>
      <c r="AM126" s="1029"/>
      <c r="AN126" s="1029"/>
      <c r="AO126" s="1030"/>
      <c r="AP126" s="1032" t="s">
        <v>286</v>
      </c>
      <c r="AQ126" s="1033"/>
      <c r="AR126" s="1033"/>
      <c r="AS126" s="1033"/>
      <c r="AT126" s="1034"/>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1094"/>
      <c r="CL126" s="1081"/>
      <c r="CM126" s="1081"/>
      <c r="CN126" s="1081"/>
      <c r="CO126" s="1082"/>
      <c r="CP126" s="1019" t="s">
        <v>289</v>
      </c>
      <c r="CQ126" s="1020"/>
      <c r="CR126" s="1020"/>
      <c r="CS126" s="1020"/>
      <c r="CT126" s="1020"/>
      <c r="CU126" s="1020"/>
      <c r="CV126" s="1020"/>
      <c r="CW126" s="1020"/>
      <c r="CX126" s="1020"/>
      <c r="CY126" s="1020"/>
      <c r="CZ126" s="1020"/>
      <c r="DA126" s="1020"/>
      <c r="DB126" s="1020"/>
      <c r="DC126" s="1020"/>
      <c r="DD126" s="1020"/>
      <c r="DE126" s="1020"/>
      <c r="DF126" s="1021"/>
      <c r="DG126" s="989" t="s">
        <v>286</v>
      </c>
      <c r="DH126" s="990"/>
      <c r="DI126" s="990"/>
      <c r="DJ126" s="990"/>
      <c r="DK126" s="990"/>
      <c r="DL126" s="990" t="s">
        <v>286</v>
      </c>
      <c r="DM126" s="990"/>
      <c r="DN126" s="990"/>
      <c r="DO126" s="990"/>
      <c r="DP126" s="990"/>
      <c r="DQ126" s="990" t="s">
        <v>286</v>
      </c>
      <c r="DR126" s="990"/>
      <c r="DS126" s="990"/>
      <c r="DT126" s="990"/>
      <c r="DU126" s="990"/>
      <c r="DV126" s="991" t="s">
        <v>286</v>
      </c>
      <c r="DW126" s="991"/>
      <c r="DX126" s="991"/>
      <c r="DY126" s="991"/>
      <c r="DZ126" s="992"/>
    </row>
    <row r="127" spans="1:130" s="212" customFormat="1" ht="26.25" customHeight="1" x14ac:dyDescent="0.15">
      <c r="A127" s="1136"/>
      <c r="B127" s="1018"/>
      <c r="C127" s="1072" t="s">
        <v>290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286</v>
      </c>
      <c r="AB127" s="1029"/>
      <c r="AC127" s="1029"/>
      <c r="AD127" s="1029"/>
      <c r="AE127" s="1030"/>
      <c r="AF127" s="1031" t="s">
        <v>286</v>
      </c>
      <c r="AG127" s="1029"/>
      <c r="AH127" s="1029"/>
      <c r="AI127" s="1029"/>
      <c r="AJ127" s="1030"/>
      <c r="AK127" s="1031" t="s">
        <v>286</v>
      </c>
      <c r="AL127" s="1029"/>
      <c r="AM127" s="1029"/>
      <c r="AN127" s="1029"/>
      <c r="AO127" s="1030"/>
      <c r="AP127" s="1032" t="s">
        <v>286</v>
      </c>
      <c r="AQ127" s="1033"/>
      <c r="AR127" s="1033"/>
      <c r="AS127" s="1033"/>
      <c r="AT127" s="1034"/>
      <c r="AU127" s="243"/>
      <c r="AV127" s="243"/>
      <c r="AW127" s="243"/>
      <c r="AX127" s="1108" t="s">
        <v>291</v>
      </c>
      <c r="AY127" s="1109"/>
      <c r="AZ127" s="1109"/>
      <c r="BA127" s="1109"/>
      <c r="BB127" s="1109"/>
      <c r="BC127" s="1109"/>
      <c r="BD127" s="1109"/>
      <c r="BE127" s="1110"/>
      <c r="BF127" s="1111" t="s">
        <v>292</v>
      </c>
      <c r="BG127" s="1109"/>
      <c r="BH127" s="1109"/>
      <c r="BI127" s="1109"/>
      <c r="BJ127" s="1109"/>
      <c r="BK127" s="1109"/>
      <c r="BL127" s="1110"/>
      <c r="BM127" s="1111" t="s">
        <v>560</v>
      </c>
      <c r="BN127" s="1109"/>
      <c r="BO127" s="1109"/>
      <c r="BP127" s="1109"/>
      <c r="BQ127" s="1109"/>
      <c r="BR127" s="1109"/>
      <c r="BS127" s="1110"/>
      <c r="BT127" s="1111" t="s">
        <v>561</v>
      </c>
      <c r="BU127" s="1109"/>
      <c r="BV127" s="1109"/>
      <c r="BW127" s="1109"/>
      <c r="BX127" s="1109"/>
      <c r="BY127" s="1109"/>
      <c r="BZ127" s="1133"/>
      <c r="CA127" s="243"/>
      <c r="CB127" s="243"/>
      <c r="CC127" s="243"/>
      <c r="CD127" s="244"/>
      <c r="CE127" s="244"/>
      <c r="CF127" s="244"/>
      <c r="CG127" s="362"/>
      <c r="CH127" s="362"/>
      <c r="CI127" s="362"/>
      <c r="CJ127" s="242"/>
      <c r="CK127" s="1094"/>
      <c r="CL127" s="1081"/>
      <c r="CM127" s="1081"/>
      <c r="CN127" s="1081"/>
      <c r="CO127" s="1082"/>
      <c r="CP127" s="1019" t="s">
        <v>562</v>
      </c>
      <c r="CQ127" s="1020"/>
      <c r="CR127" s="1020"/>
      <c r="CS127" s="1020"/>
      <c r="CT127" s="1020"/>
      <c r="CU127" s="1020"/>
      <c r="CV127" s="1020"/>
      <c r="CW127" s="1020"/>
      <c r="CX127" s="1020"/>
      <c r="CY127" s="1020"/>
      <c r="CZ127" s="1020"/>
      <c r="DA127" s="1020"/>
      <c r="DB127" s="1020"/>
      <c r="DC127" s="1020"/>
      <c r="DD127" s="1020"/>
      <c r="DE127" s="1020"/>
      <c r="DF127" s="1021"/>
      <c r="DG127" s="989" t="s">
        <v>286</v>
      </c>
      <c r="DH127" s="990"/>
      <c r="DI127" s="990"/>
      <c r="DJ127" s="990"/>
      <c r="DK127" s="990"/>
      <c r="DL127" s="990" t="s">
        <v>286</v>
      </c>
      <c r="DM127" s="990"/>
      <c r="DN127" s="990"/>
      <c r="DO127" s="990"/>
      <c r="DP127" s="990"/>
      <c r="DQ127" s="990" t="s">
        <v>286</v>
      </c>
      <c r="DR127" s="990"/>
      <c r="DS127" s="990"/>
      <c r="DT127" s="990"/>
      <c r="DU127" s="990"/>
      <c r="DV127" s="991" t="s">
        <v>286</v>
      </c>
      <c r="DW127" s="991"/>
      <c r="DX127" s="991"/>
      <c r="DY127" s="991"/>
      <c r="DZ127" s="992"/>
    </row>
    <row r="128" spans="1:130" s="212" customFormat="1" ht="26.25" customHeight="1" thickBot="1" x14ac:dyDescent="0.2">
      <c r="A128" s="1119" t="s">
        <v>293</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563</v>
      </c>
      <c r="X128" s="1121"/>
      <c r="Y128" s="1121"/>
      <c r="Z128" s="1122"/>
      <c r="AA128" s="1123">
        <v>38374</v>
      </c>
      <c r="AB128" s="1124"/>
      <c r="AC128" s="1124"/>
      <c r="AD128" s="1124"/>
      <c r="AE128" s="1125"/>
      <c r="AF128" s="1126">
        <v>34579</v>
      </c>
      <c r="AG128" s="1124"/>
      <c r="AH128" s="1124"/>
      <c r="AI128" s="1124"/>
      <c r="AJ128" s="1125"/>
      <c r="AK128" s="1126">
        <v>3987</v>
      </c>
      <c r="AL128" s="1124"/>
      <c r="AM128" s="1124"/>
      <c r="AN128" s="1124"/>
      <c r="AO128" s="1125"/>
      <c r="AP128" s="1127"/>
      <c r="AQ128" s="1128"/>
      <c r="AR128" s="1128"/>
      <c r="AS128" s="1128"/>
      <c r="AT128" s="1129"/>
      <c r="AU128" s="243"/>
      <c r="AV128" s="243"/>
      <c r="AW128" s="243"/>
      <c r="AX128" s="958" t="s">
        <v>294</v>
      </c>
      <c r="AY128" s="959"/>
      <c r="AZ128" s="959"/>
      <c r="BA128" s="959"/>
      <c r="BB128" s="959"/>
      <c r="BC128" s="959"/>
      <c r="BD128" s="959"/>
      <c r="BE128" s="960"/>
      <c r="BF128" s="1130" t="s">
        <v>286</v>
      </c>
      <c r="BG128" s="1131"/>
      <c r="BH128" s="1131"/>
      <c r="BI128" s="1131"/>
      <c r="BJ128" s="1131"/>
      <c r="BK128" s="1131"/>
      <c r="BL128" s="1132"/>
      <c r="BM128" s="1130">
        <v>14.8</v>
      </c>
      <c r="BN128" s="1131"/>
      <c r="BO128" s="1131"/>
      <c r="BP128" s="1131"/>
      <c r="BQ128" s="1131"/>
      <c r="BR128" s="1131"/>
      <c r="BS128" s="1132"/>
      <c r="BT128" s="1130">
        <v>20</v>
      </c>
      <c r="BU128" s="1131"/>
      <c r="BV128" s="1131"/>
      <c r="BW128" s="1131"/>
      <c r="BX128" s="1131"/>
      <c r="BY128" s="1131"/>
      <c r="BZ128" s="1149"/>
      <c r="CA128" s="244"/>
      <c r="CB128" s="244"/>
      <c r="CC128" s="244"/>
      <c r="CD128" s="244"/>
      <c r="CE128" s="244"/>
      <c r="CF128" s="244"/>
      <c r="CG128" s="362"/>
      <c r="CH128" s="362"/>
      <c r="CI128" s="362"/>
      <c r="CJ128" s="242"/>
      <c r="CK128" s="1095"/>
      <c r="CL128" s="1096"/>
      <c r="CM128" s="1096"/>
      <c r="CN128" s="1096"/>
      <c r="CO128" s="1097"/>
      <c r="CP128" s="1112" t="s">
        <v>295</v>
      </c>
      <c r="CQ128" s="1113"/>
      <c r="CR128" s="1113"/>
      <c r="CS128" s="1113"/>
      <c r="CT128" s="1113"/>
      <c r="CU128" s="1113"/>
      <c r="CV128" s="1113"/>
      <c r="CW128" s="1113"/>
      <c r="CX128" s="1113"/>
      <c r="CY128" s="1113"/>
      <c r="CZ128" s="1113"/>
      <c r="DA128" s="1113"/>
      <c r="DB128" s="1113"/>
      <c r="DC128" s="1113"/>
      <c r="DD128" s="1113"/>
      <c r="DE128" s="1113"/>
      <c r="DF128" s="1114"/>
      <c r="DG128" s="1115" t="s">
        <v>286</v>
      </c>
      <c r="DH128" s="1116"/>
      <c r="DI128" s="1116"/>
      <c r="DJ128" s="1116"/>
      <c r="DK128" s="1116"/>
      <c r="DL128" s="1116" t="s">
        <v>286</v>
      </c>
      <c r="DM128" s="1116"/>
      <c r="DN128" s="1116"/>
      <c r="DO128" s="1116"/>
      <c r="DP128" s="1116"/>
      <c r="DQ128" s="1116" t="s">
        <v>286</v>
      </c>
      <c r="DR128" s="1116"/>
      <c r="DS128" s="1116"/>
      <c r="DT128" s="1116"/>
      <c r="DU128" s="1116"/>
      <c r="DV128" s="1117" t="s">
        <v>286</v>
      </c>
      <c r="DW128" s="1117"/>
      <c r="DX128" s="1117"/>
      <c r="DY128" s="1117"/>
      <c r="DZ128" s="1118"/>
    </row>
    <row r="129" spans="1:131" s="212" customFormat="1" ht="26.25" customHeight="1" x14ac:dyDescent="0.15">
      <c r="A129" s="1000" t="s">
        <v>73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564</v>
      </c>
      <c r="X129" s="1144"/>
      <c r="Y129" s="1144"/>
      <c r="Z129" s="1145"/>
      <c r="AA129" s="1028">
        <v>5531721</v>
      </c>
      <c r="AB129" s="1029"/>
      <c r="AC129" s="1029"/>
      <c r="AD129" s="1029"/>
      <c r="AE129" s="1030"/>
      <c r="AF129" s="1031">
        <v>5452089</v>
      </c>
      <c r="AG129" s="1029"/>
      <c r="AH129" s="1029"/>
      <c r="AI129" s="1029"/>
      <c r="AJ129" s="1030"/>
      <c r="AK129" s="1031">
        <v>5326383</v>
      </c>
      <c r="AL129" s="1029"/>
      <c r="AM129" s="1029"/>
      <c r="AN129" s="1029"/>
      <c r="AO129" s="1030"/>
      <c r="AP129" s="1146"/>
      <c r="AQ129" s="1147"/>
      <c r="AR129" s="1147"/>
      <c r="AS129" s="1147"/>
      <c r="AT129" s="1148"/>
      <c r="AU129" s="245"/>
      <c r="AV129" s="245"/>
      <c r="AW129" s="245"/>
      <c r="AX129" s="1137" t="s">
        <v>296</v>
      </c>
      <c r="AY129" s="1020"/>
      <c r="AZ129" s="1020"/>
      <c r="BA129" s="1020"/>
      <c r="BB129" s="1020"/>
      <c r="BC129" s="1020"/>
      <c r="BD129" s="1020"/>
      <c r="BE129" s="1021"/>
      <c r="BF129" s="1138" t="s">
        <v>286</v>
      </c>
      <c r="BG129" s="1139"/>
      <c r="BH129" s="1139"/>
      <c r="BI129" s="1139"/>
      <c r="BJ129" s="1139"/>
      <c r="BK129" s="1139"/>
      <c r="BL129" s="1140"/>
      <c r="BM129" s="1138">
        <v>19.8</v>
      </c>
      <c r="BN129" s="1139"/>
      <c r="BO129" s="1139"/>
      <c r="BP129" s="1139"/>
      <c r="BQ129" s="1139"/>
      <c r="BR129" s="1139"/>
      <c r="BS129" s="1140"/>
      <c r="BT129" s="1138">
        <v>30</v>
      </c>
      <c r="BU129" s="1141"/>
      <c r="BV129" s="1141"/>
      <c r="BW129" s="1141"/>
      <c r="BX129" s="1141"/>
      <c r="BY129" s="1141"/>
      <c r="BZ129" s="1142"/>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1000" t="s">
        <v>297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565</v>
      </c>
      <c r="X130" s="1144"/>
      <c r="Y130" s="1144"/>
      <c r="Z130" s="1145"/>
      <c r="AA130" s="1028">
        <v>1384508</v>
      </c>
      <c r="AB130" s="1029"/>
      <c r="AC130" s="1029"/>
      <c r="AD130" s="1029"/>
      <c r="AE130" s="1030"/>
      <c r="AF130" s="1031">
        <v>1382990</v>
      </c>
      <c r="AG130" s="1029"/>
      <c r="AH130" s="1029"/>
      <c r="AI130" s="1029"/>
      <c r="AJ130" s="1030"/>
      <c r="AK130" s="1031">
        <v>1347364</v>
      </c>
      <c r="AL130" s="1029"/>
      <c r="AM130" s="1029"/>
      <c r="AN130" s="1029"/>
      <c r="AO130" s="1030"/>
      <c r="AP130" s="1146"/>
      <c r="AQ130" s="1147"/>
      <c r="AR130" s="1147"/>
      <c r="AS130" s="1147"/>
      <c r="AT130" s="1148"/>
      <c r="AU130" s="245"/>
      <c r="AV130" s="245"/>
      <c r="AW130" s="245"/>
      <c r="AX130" s="1137" t="s">
        <v>298</v>
      </c>
      <c r="AY130" s="1020"/>
      <c r="AZ130" s="1020"/>
      <c r="BA130" s="1020"/>
      <c r="BB130" s="1020"/>
      <c r="BC130" s="1020"/>
      <c r="BD130" s="1020"/>
      <c r="BE130" s="1021"/>
      <c r="BF130" s="1174">
        <v>13.2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566</v>
      </c>
      <c r="X131" s="1182"/>
      <c r="Y131" s="1182"/>
      <c r="Z131" s="1183"/>
      <c r="AA131" s="1075">
        <v>4147213</v>
      </c>
      <c r="AB131" s="1054"/>
      <c r="AC131" s="1054"/>
      <c r="AD131" s="1054"/>
      <c r="AE131" s="1055"/>
      <c r="AF131" s="1053">
        <v>4069099</v>
      </c>
      <c r="AG131" s="1054"/>
      <c r="AH131" s="1054"/>
      <c r="AI131" s="1054"/>
      <c r="AJ131" s="1055"/>
      <c r="AK131" s="1053">
        <v>3979019</v>
      </c>
      <c r="AL131" s="1054"/>
      <c r="AM131" s="1054"/>
      <c r="AN131" s="1054"/>
      <c r="AO131" s="1055"/>
      <c r="AP131" s="1184"/>
      <c r="AQ131" s="1185"/>
      <c r="AR131" s="1185"/>
      <c r="AS131" s="1185"/>
      <c r="AT131" s="1186"/>
      <c r="AU131" s="245"/>
      <c r="AV131" s="245"/>
      <c r="AW131" s="245"/>
      <c r="AX131" s="1156" t="s">
        <v>299</v>
      </c>
      <c r="AY131" s="1113"/>
      <c r="AZ131" s="1113"/>
      <c r="BA131" s="1113"/>
      <c r="BB131" s="1113"/>
      <c r="BC131" s="1113"/>
      <c r="BD131" s="1113"/>
      <c r="BE131" s="1114"/>
      <c r="BF131" s="1157">
        <v>25.5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1163" t="s">
        <v>300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301</v>
      </c>
      <c r="W132" s="1167"/>
      <c r="X132" s="1167"/>
      <c r="Y132" s="1167"/>
      <c r="Z132" s="1168"/>
      <c r="AA132" s="1169">
        <v>12.75241952</v>
      </c>
      <c r="AB132" s="1170"/>
      <c r="AC132" s="1170"/>
      <c r="AD132" s="1170"/>
      <c r="AE132" s="1171"/>
      <c r="AF132" s="1172">
        <v>13.33978357</v>
      </c>
      <c r="AG132" s="1170"/>
      <c r="AH132" s="1170"/>
      <c r="AI132" s="1170"/>
      <c r="AJ132" s="1171"/>
      <c r="AK132" s="1172">
        <v>13.685207330000001</v>
      </c>
      <c r="AL132" s="1170"/>
      <c r="AM132" s="1170"/>
      <c r="AN132" s="1170"/>
      <c r="AO132" s="1171"/>
      <c r="AP132" s="1069"/>
      <c r="AQ132" s="1070"/>
      <c r="AR132" s="1070"/>
      <c r="AS132" s="1070"/>
      <c r="AT132" s="1173"/>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302</v>
      </c>
      <c r="W133" s="1150"/>
      <c r="X133" s="1150"/>
      <c r="Y133" s="1150"/>
      <c r="Z133" s="1151"/>
      <c r="AA133" s="1152">
        <v>13.4</v>
      </c>
      <c r="AB133" s="1153"/>
      <c r="AC133" s="1153"/>
      <c r="AD133" s="1153"/>
      <c r="AE133" s="1154"/>
      <c r="AF133" s="1152">
        <v>12.9</v>
      </c>
      <c r="AG133" s="1153"/>
      <c r="AH133" s="1153"/>
      <c r="AI133" s="1153"/>
      <c r="AJ133" s="1154"/>
      <c r="AK133" s="1152">
        <v>13.2</v>
      </c>
      <c r="AL133" s="1153"/>
      <c r="AM133" s="1153"/>
      <c r="AN133" s="1153"/>
      <c r="AO133" s="1154"/>
      <c r="AP133" s="1099"/>
      <c r="AQ133" s="1100"/>
      <c r="AR133" s="1100"/>
      <c r="AS133" s="1100"/>
      <c r="AT133" s="1155"/>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k+xbGX3AdrIm6ZDpHQpR/eP22A5mfleTiQvXfu32mEGMowK+cnsTp7nRVD8K/an78CJA3iJOBFw6w7xKyEEWbw==" saltValue="VIp8fP5pFNsGOCHSIV7l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567</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FkRCQ4xo8BaMcW7D7p1oFm8nHjQBfst9wrIi8Fz4anSLYheLZNwyaYNn3eOd3mR+ZdU2mBfGd6peyqFCjxOKQ==" saltValue="KjsjGTVywIz8NvZ3UxxVq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B63Gu+t4APKrIzbyHbFeK6ScIHTWX5J/zFbtTrSI5tWCamotsbuAjbzwoLHZFbAQLe4Cx/0JFRf6lYQmeDTXg==" saltValue="rTNOaN+jkQ71g3o2onf9YQ=="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303</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304</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305</v>
      </c>
      <c r="AP7" s="264"/>
      <c r="AQ7" s="265" t="s">
        <v>306</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307</v>
      </c>
      <c r="AQ8" s="271" t="s">
        <v>308</v>
      </c>
      <c r="AR8" s="272" t="s">
        <v>309</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2" t="s">
        <v>310</v>
      </c>
      <c r="AL9" s="1193"/>
      <c r="AM9" s="1193"/>
      <c r="AN9" s="1194"/>
      <c r="AO9" s="273">
        <v>936858</v>
      </c>
      <c r="AP9" s="273">
        <v>71872</v>
      </c>
      <c r="AQ9" s="274">
        <v>94624</v>
      </c>
      <c r="AR9" s="275">
        <v>-24</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2" t="s">
        <v>311</v>
      </c>
      <c r="AL10" s="1193"/>
      <c r="AM10" s="1193"/>
      <c r="AN10" s="1194"/>
      <c r="AO10" s="276">
        <v>216488</v>
      </c>
      <c r="AP10" s="276">
        <v>16608</v>
      </c>
      <c r="AQ10" s="277">
        <v>10828</v>
      </c>
      <c r="AR10" s="278">
        <v>53.4</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2" t="s">
        <v>312</v>
      </c>
      <c r="AL11" s="1193"/>
      <c r="AM11" s="1193"/>
      <c r="AN11" s="1194"/>
      <c r="AO11" s="276">
        <v>199515</v>
      </c>
      <c r="AP11" s="276">
        <v>15306</v>
      </c>
      <c r="AQ11" s="277">
        <v>19094</v>
      </c>
      <c r="AR11" s="278">
        <v>-19.8</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2" t="s">
        <v>313</v>
      </c>
      <c r="AL12" s="1193"/>
      <c r="AM12" s="1193"/>
      <c r="AN12" s="1194"/>
      <c r="AO12" s="276" t="s">
        <v>314</v>
      </c>
      <c r="AP12" s="276" t="s">
        <v>314</v>
      </c>
      <c r="AQ12" s="277">
        <v>2189</v>
      </c>
      <c r="AR12" s="278" t="s">
        <v>314</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2" t="s">
        <v>315</v>
      </c>
      <c r="AL13" s="1193"/>
      <c r="AM13" s="1193"/>
      <c r="AN13" s="1194"/>
      <c r="AO13" s="276" t="s">
        <v>314</v>
      </c>
      <c r="AP13" s="276" t="s">
        <v>314</v>
      </c>
      <c r="AQ13" s="277" t="s">
        <v>314</v>
      </c>
      <c r="AR13" s="278" t="s">
        <v>314</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2" t="s">
        <v>316</v>
      </c>
      <c r="AL14" s="1193"/>
      <c r="AM14" s="1193"/>
      <c r="AN14" s="1194"/>
      <c r="AO14" s="276">
        <v>40960</v>
      </c>
      <c r="AP14" s="276">
        <v>3142</v>
      </c>
      <c r="AQ14" s="277">
        <v>4559</v>
      </c>
      <c r="AR14" s="278">
        <v>-31.1</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2" t="s">
        <v>317</v>
      </c>
      <c r="AL15" s="1193"/>
      <c r="AM15" s="1193"/>
      <c r="AN15" s="1194"/>
      <c r="AO15" s="276">
        <v>28084</v>
      </c>
      <c r="AP15" s="276">
        <v>2155</v>
      </c>
      <c r="AQ15" s="277">
        <v>2298</v>
      </c>
      <c r="AR15" s="278">
        <v>-6.2</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5" t="s">
        <v>318</v>
      </c>
      <c r="AL16" s="1196"/>
      <c r="AM16" s="1196"/>
      <c r="AN16" s="1197"/>
      <c r="AO16" s="276">
        <v>-103020</v>
      </c>
      <c r="AP16" s="276">
        <v>-7903</v>
      </c>
      <c r="AQ16" s="277">
        <v>-9895</v>
      </c>
      <c r="AR16" s="278">
        <v>-20.100000000000001</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5" t="s">
        <v>126</v>
      </c>
      <c r="AL17" s="1196"/>
      <c r="AM17" s="1196"/>
      <c r="AN17" s="1197"/>
      <c r="AO17" s="276">
        <v>1318885</v>
      </c>
      <c r="AP17" s="276">
        <v>101180</v>
      </c>
      <c r="AQ17" s="277">
        <v>123697</v>
      </c>
      <c r="AR17" s="278">
        <v>-18.2</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319</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320</v>
      </c>
      <c r="AP20" s="284" t="s">
        <v>321</v>
      </c>
      <c r="AQ20" s="285" t="s">
        <v>322</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323</v>
      </c>
      <c r="AL21" s="1188"/>
      <c r="AM21" s="1188"/>
      <c r="AN21" s="1189"/>
      <c r="AO21" s="288">
        <v>8.82</v>
      </c>
      <c r="AP21" s="289">
        <v>11.1</v>
      </c>
      <c r="AQ21" s="290">
        <v>-2.2799999999999998</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324</v>
      </c>
      <c r="AL22" s="1188"/>
      <c r="AM22" s="1188"/>
      <c r="AN22" s="1189"/>
      <c r="AO22" s="293">
        <v>92.9</v>
      </c>
      <c r="AP22" s="294">
        <v>95.8</v>
      </c>
      <c r="AQ22" s="295">
        <v>-2.9</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568</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325</v>
      </c>
      <c r="AO27" s="254"/>
      <c r="AP27" s="254"/>
      <c r="AQ27" s="254"/>
      <c r="AR27" s="254"/>
      <c r="AS27" s="254"/>
      <c r="AT27" s="254"/>
    </row>
    <row r="28" spans="1:46" ht="17.25" x14ac:dyDescent="0.15">
      <c r="A28" s="255" t="s">
        <v>326</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327</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305</v>
      </c>
      <c r="AP30" s="264"/>
      <c r="AQ30" s="265" t="s">
        <v>306</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307</v>
      </c>
      <c r="AQ31" s="271" t="s">
        <v>308</v>
      </c>
      <c r="AR31" s="272" t="s">
        <v>309</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3" t="s">
        <v>328</v>
      </c>
      <c r="AL32" s="1204"/>
      <c r="AM32" s="1204"/>
      <c r="AN32" s="1205"/>
      <c r="AO32" s="303">
        <v>1479251</v>
      </c>
      <c r="AP32" s="303">
        <v>113483</v>
      </c>
      <c r="AQ32" s="304">
        <v>80576</v>
      </c>
      <c r="AR32" s="305">
        <v>40.799999999999997</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3" t="s">
        <v>329</v>
      </c>
      <c r="AL33" s="1204"/>
      <c r="AM33" s="1204"/>
      <c r="AN33" s="1205"/>
      <c r="AO33" s="303" t="s">
        <v>314</v>
      </c>
      <c r="AP33" s="303" t="s">
        <v>314</v>
      </c>
      <c r="AQ33" s="304" t="s">
        <v>314</v>
      </c>
      <c r="AR33" s="305" t="s">
        <v>314</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3" t="s">
        <v>330</v>
      </c>
      <c r="AL34" s="1204"/>
      <c r="AM34" s="1204"/>
      <c r="AN34" s="1205"/>
      <c r="AO34" s="303" t="s">
        <v>314</v>
      </c>
      <c r="AP34" s="303" t="s">
        <v>314</v>
      </c>
      <c r="AQ34" s="304" t="s">
        <v>314</v>
      </c>
      <c r="AR34" s="305" t="s">
        <v>314</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3" t="s">
        <v>569</v>
      </c>
      <c r="AL35" s="1204"/>
      <c r="AM35" s="1204"/>
      <c r="AN35" s="1205"/>
      <c r="AO35" s="303">
        <v>371402</v>
      </c>
      <c r="AP35" s="303">
        <v>28493</v>
      </c>
      <c r="AQ35" s="304">
        <v>26282</v>
      </c>
      <c r="AR35" s="305">
        <v>8.4</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3" t="s">
        <v>570</v>
      </c>
      <c r="AL36" s="1204"/>
      <c r="AM36" s="1204"/>
      <c r="AN36" s="1205"/>
      <c r="AO36" s="303">
        <v>43021</v>
      </c>
      <c r="AP36" s="303">
        <v>3300</v>
      </c>
      <c r="AQ36" s="304">
        <v>3165</v>
      </c>
      <c r="AR36" s="305">
        <v>4.3</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3" t="s">
        <v>571</v>
      </c>
      <c r="AL37" s="1204"/>
      <c r="AM37" s="1204"/>
      <c r="AN37" s="1205"/>
      <c r="AO37" s="303">
        <v>2214</v>
      </c>
      <c r="AP37" s="303">
        <v>170</v>
      </c>
      <c r="AQ37" s="304">
        <v>1250</v>
      </c>
      <c r="AR37" s="305">
        <v>-86.4</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6" t="s">
        <v>331</v>
      </c>
      <c r="AL38" s="1207"/>
      <c r="AM38" s="1207"/>
      <c r="AN38" s="1208"/>
      <c r="AO38" s="306" t="s">
        <v>314</v>
      </c>
      <c r="AP38" s="306" t="s">
        <v>314</v>
      </c>
      <c r="AQ38" s="307">
        <v>22</v>
      </c>
      <c r="AR38" s="295" t="s">
        <v>314</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6" t="s">
        <v>332</v>
      </c>
      <c r="AL39" s="1207"/>
      <c r="AM39" s="1207"/>
      <c r="AN39" s="1208"/>
      <c r="AO39" s="303">
        <v>-3987</v>
      </c>
      <c r="AP39" s="303">
        <v>-306</v>
      </c>
      <c r="AQ39" s="304">
        <v>-3638</v>
      </c>
      <c r="AR39" s="305">
        <v>-91.6</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3" t="s">
        <v>333</v>
      </c>
      <c r="AL40" s="1204"/>
      <c r="AM40" s="1204"/>
      <c r="AN40" s="1205"/>
      <c r="AO40" s="303">
        <v>-1347364</v>
      </c>
      <c r="AP40" s="303">
        <v>-103365</v>
      </c>
      <c r="AQ40" s="304">
        <v>-75354</v>
      </c>
      <c r="AR40" s="305">
        <v>37.200000000000003</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9" t="s">
        <v>193</v>
      </c>
      <c r="AL41" s="1210"/>
      <c r="AM41" s="1210"/>
      <c r="AN41" s="1211"/>
      <c r="AO41" s="303">
        <v>544537</v>
      </c>
      <c r="AP41" s="303">
        <v>41775</v>
      </c>
      <c r="AQ41" s="304">
        <v>32302</v>
      </c>
      <c r="AR41" s="305">
        <v>29.3</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572</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334</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335</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8" t="s">
        <v>305</v>
      </c>
      <c r="AN49" s="1200" t="s">
        <v>336</v>
      </c>
      <c r="AO49" s="1201"/>
      <c r="AP49" s="1201"/>
      <c r="AQ49" s="1201"/>
      <c r="AR49" s="1202"/>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9"/>
      <c r="AN50" s="319" t="s">
        <v>337</v>
      </c>
      <c r="AO50" s="320" t="s">
        <v>338</v>
      </c>
      <c r="AP50" s="321" t="s">
        <v>339</v>
      </c>
      <c r="AQ50" s="322" t="s">
        <v>340</v>
      </c>
      <c r="AR50" s="323" t="s">
        <v>341</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342</v>
      </c>
      <c r="AL51" s="316"/>
      <c r="AM51" s="324">
        <v>1628336</v>
      </c>
      <c r="AN51" s="325">
        <v>117808</v>
      </c>
      <c r="AO51" s="326">
        <v>-3</v>
      </c>
      <c r="AP51" s="327">
        <v>136577</v>
      </c>
      <c r="AQ51" s="328">
        <v>19.7</v>
      </c>
      <c r="AR51" s="329">
        <v>-22.7</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343</v>
      </c>
      <c r="AM52" s="332">
        <v>1163655</v>
      </c>
      <c r="AN52" s="333">
        <v>84189</v>
      </c>
      <c r="AO52" s="334">
        <v>86.6</v>
      </c>
      <c r="AP52" s="335">
        <v>59645</v>
      </c>
      <c r="AQ52" s="336">
        <v>-3.2</v>
      </c>
      <c r="AR52" s="337">
        <v>89.8</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344</v>
      </c>
      <c r="AL53" s="316"/>
      <c r="AM53" s="324">
        <v>1183034</v>
      </c>
      <c r="AN53" s="325">
        <v>86784</v>
      </c>
      <c r="AO53" s="326">
        <v>-26.3</v>
      </c>
      <c r="AP53" s="327">
        <v>132212</v>
      </c>
      <c r="AQ53" s="328">
        <v>-3.2</v>
      </c>
      <c r="AR53" s="329">
        <v>-23.1</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343</v>
      </c>
      <c r="AM54" s="332">
        <v>484511</v>
      </c>
      <c r="AN54" s="333">
        <v>35542</v>
      </c>
      <c r="AO54" s="334">
        <v>-57.8</v>
      </c>
      <c r="AP54" s="335">
        <v>67114</v>
      </c>
      <c r="AQ54" s="336">
        <v>12.5</v>
      </c>
      <c r="AR54" s="337">
        <v>-70.3</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345</v>
      </c>
      <c r="AL55" s="316"/>
      <c r="AM55" s="324">
        <v>1100746</v>
      </c>
      <c r="AN55" s="325">
        <v>82011</v>
      </c>
      <c r="AO55" s="326">
        <v>-5.5</v>
      </c>
      <c r="AP55" s="327">
        <v>93741</v>
      </c>
      <c r="AQ55" s="328">
        <v>-29.1</v>
      </c>
      <c r="AR55" s="329">
        <v>23.6</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343</v>
      </c>
      <c r="AM56" s="332">
        <v>498770</v>
      </c>
      <c r="AN56" s="333">
        <v>37161</v>
      </c>
      <c r="AO56" s="334">
        <v>4.5999999999999996</v>
      </c>
      <c r="AP56" s="335">
        <v>46285</v>
      </c>
      <c r="AQ56" s="336">
        <v>-31</v>
      </c>
      <c r="AR56" s="337">
        <v>35.6</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346</v>
      </c>
      <c r="AL57" s="316"/>
      <c r="AM57" s="324">
        <v>1291346</v>
      </c>
      <c r="AN57" s="325">
        <v>97240</v>
      </c>
      <c r="AO57" s="326">
        <v>18.600000000000001</v>
      </c>
      <c r="AP57" s="327">
        <v>107537</v>
      </c>
      <c r="AQ57" s="328">
        <v>14.7</v>
      </c>
      <c r="AR57" s="329">
        <v>3.9</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343</v>
      </c>
      <c r="AM58" s="332">
        <v>577611</v>
      </c>
      <c r="AN58" s="333">
        <v>43495</v>
      </c>
      <c r="AO58" s="334">
        <v>17</v>
      </c>
      <c r="AP58" s="335">
        <v>57923</v>
      </c>
      <c r="AQ58" s="336">
        <v>25.1</v>
      </c>
      <c r="AR58" s="337">
        <v>-8.1</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347</v>
      </c>
      <c r="AL59" s="316"/>
      <c r="AM59" s="324">
        <v>1842206</v>
      </c>
      <c r="AN59" s="325">
        <v>141328</v>
      </c>
      <c r="AO59" s="326">
        <v>45.3</v>
      </c>
      <c r="AP59" s="327">
        <v>113913</v>
      </c>
      <c r="AQ59" s="328">
        <v>5.9</v>
      </c>
      <c r="AR59" s="329">
        <v>39.4</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343</v>
      </c>
      <c r="AM60" s="332">
        <v>886455</v>
      </c>
      <c r="AN60" s="333">
        <v>68006</v>
      </c>
      <c r="AO60" s="334">
        <v>56.4</v>
      </c>
      <c r="AP60" s="335">
        <v>53160</v>
      </c>
      <c r="AQ60" s="336">
        <v>-8.1999999999999993</v>
      </c>
      <c r="AR60" s="337">
        <v>64.599999999999994</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348</v>
      </c>
      <c r="AL61" s="338"/>
      <c r="AM61" s="339">
        <v>1409134</v>
      </c>
      <c r="AN61" s="340">
        <v>105034</v>
      </c>
      <c r="AO61" s="341">
        <v>5.8</v>
      </c>
      <c r="AP61" s="342">
        <v>116796</v>
      </c>
      <c r="AQ61" s="343">
        <v>1.6</v>
      </c>
      <c r="AR61" s="329">
        <v>4.2</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343</v>
      </c>
      <c r="AM62" s="332">
        <v>722200</v>
      </c>
      <c r="AN62" s="333">
        <v>53679</v>
      </c>
      <c r="AO62" s="334">
        <v>21.4</v>
      </c>
      <c r="AP62" s="335">
        <v>56825</v>
      </c>
      <c r="AQ62" s="336">
        <v>-1</v>
      </c>
      <c r="AR62" s="337">
        <v>22.4</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ToLfVWnZHu0dMY8q8nDJNlv3pE96tYOi1KbOquMGUNSGkOInuQcWU631gkSCxzOHhw7UADdCgFXSQ+w1GMWr8w==" saltValue="GbtvMj/LBftkYBiuxM8aA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381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6z8hb2mvsJ0aP5qdDukhR7mhO6bdabpVA6TVIhPyKZVKIBuXNQnadiLRtynnrkO2gXP0/vJ3cbx+ckdYRUOeA==" saltValue="tVGegbkw8MYFd9iB+5D9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7OV/XnnpKazCd7y1Mk+mA4u2mf9OjAUmH7oeXboXnBOWJSd3DsBoina0YKb4rX0JdDESH8SNQ8SZtDC9BnH2g==" saltValue="7yvYkoXUF+nhMrhBKCAG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574</v>
      </c>
    </row>
    <row r="46" spans="2:10" ht="29.25" customHeight="1" thickBot="1" x14ac:dyDescent="0.25">
      <c r="B46" s="4" t="s">
        <v>0</v>
      </c>
      <c r="C46" s="5"/>
      <c r="D46" s="5"/>
      <c r="E46" s="6" t="s">
        <v>1</v>
      </c>
      <c r="F46" s="7" t="s">
        <v>350</v>
      </c>
      <c r="G46" s="8" t="s">
        <v>351</v>
      </c>
      <c r="H46" s="8" t="s">
        <v>352</v>
      </c>
      <c r="I46" s="8" t="s">
        <v>353</v>
      </c>
      <c r="J46" s="9" t="s">
        <v>354</v>
      </c>
    </row>
    <row r="47" spans="2:10" ht="57.75" customHeight="1" x14ac:dyDescent="0.15">
      <c r="B47" s="10"/>
      <c r="C47" s="1212" t="s">
        <v>2</v>
      </c>
      <c r="D47" s="1212"/>
      <c r="E47" s="1213"/>
      <c r="F47" s="11">
        <v>26.28</v>
      </c>
      <c r="G47" s="12">
        <v>26.57</v>
      </c>
      <c r="H47" s="12">
        <v>26.78</v>
      </c>
      <c r="I47" s="12">
        <v>27.18</v>
      </c>
      <c r="J47" s="13">
        <v>27.84</v>
      </c>
    </row>
    <row r="48" spans="2:10" ht="57.75" customHeight="1" x14ac:dyDescent="0.15">
      <c r="B48" s="14"/>
      <c r="C48" s="1214" t="s">
        <v>3</v>
      </c>
      <c r="D48" s="1214"/>
      <c r="E48" s="1215"/>
      <c r="F48" s="15">
        <v>11.59</v>
      </c>
      <c r="G48" s="16">
        <v>10.1</v>
      </c>
      <c r="H48" s="16">
        <v>10.62</v>
      </c>
      <c r="I48" s="16">
        <v>11.4</v>
      </c>
      <c r="J48" s="17">
        <v>11.05</v>
      </c>
    </row>
    <row r="49" spans="2:10" ht="57.75" customHeight="1" thickBot="1" x14ac:dyDescent="0.2">
      <c r="B49" s="18"/>
      <c r="C49" s="1216" t="s">
        <v>4</v>
      </c>
      <c r="D49" s="1216"/>
      <c r="E49" s="1217"/>
      <c r="F49" s="19">
        <v>0.66</v>
      </c>
      <c r="G49" s="20" t="s">
        <v>355</v>
      </c>
      <c r="H49" s="20">
        <v>0.46</v>
      </c>
      <c r="I49" s="20">
        <v>0.64</v>
      </c>
      <c r="J49" s="21" t="s">
        <v>356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PqMvYf0KYX3Iv9eW7bnQhTSDz1DOElssirYl3UUgevjRCCg+D9sPltHTJS9ljv59X5MqkqZaSyGsOTOUE0KCg==" saltValue="8SW8WgyuVlY3fIUdcQu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H30020</cp:lastModifiedBy>
  <dcterms:created xsi:type="dcterms:W3CDTF">2019-06-06T07:20:14Z</dcterms:created>
  <dcterms:modified xsi:type="dcterms:W3CDTF">2019-11-26T05:48:32Z</dcterms:modified>
  <cp:category/>
</cp:coreProperties>
</file>