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665" windowHeight="646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<sst xmlns="http://schemas.openxmlformats.org/spreadsheetml/2006/main" count="1140" uniqueCount="601">
  <si>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</si>
  <si>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</si>
  <si>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</si>
  <si>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</si>
  <si>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</si>
  <si>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</si>
  <si>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</si>
  <si>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</si>
  <si>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</si>
  <si>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</si>
  <si>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</si>
  <si>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</si>
  <si>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</si>
  <si>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</si>
  <si>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</si>
  <si>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</si>
  <si>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</si>
  <si>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</si>
  <si>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</si>
  <si>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</si>
  <si>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</si>
  <si>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</si>
  <si>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</si>
  <si>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</si>
  <si>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</si>
  <si>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</si>
  <si>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</si>
  <si>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</si>
  <si>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</si>
  <si>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</si>
  <si>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</si>
  <si>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</si>
  <si>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</si>
  <si>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</si>
  <si>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</si>
  <si>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</si>
  <si>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</si>
  <si>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</si>
  <si>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</si>
  <si>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</si>
  <si>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</si>
  <si>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</si>
  <si>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</si>
  <si>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</si>
  <si>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</si>
  <si>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</si>
  <si>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</si>
  <si>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</si>
  <si>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</si>
  <si>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</si>
  <si>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</si>
  <si>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</si>
  <si>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</si>
  <si>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</si>
  <si>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</si>
  <si>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</si>
  <si>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</si>
  <si>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</si>
  <si>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</si>
  <si>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</si>
  <si>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</si>
  <si>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</si>
  <si>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</si>
  <si>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</si>
  <si>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</si>
  <si>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</si>
  <si>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</si>
  <si>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</si>
  <si>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</si>
  <si>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</si>
  <si>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</si>
  <si>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</si>
  <si>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</si>
  <si>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</si>
  <si>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</si>
  <si>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</si>
  <si>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</si>
  <si>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</si>
  <si>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</si>
  <si>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</si>
  <si>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</si>
  <si>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</si>
  <si>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</si>
  <si>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</si>
  <si>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</si>
  <si>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</si>
  <si>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</si>
  <si>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</si>
  <si>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</si>
  <si>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</si>
  <si>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</si>
  <si>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</si>
  <si>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</si>
  <si>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</si>
  <si>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</si>
  <si>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</si>
  <si>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</si>
  <si>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</si>
  <si>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</si>
  <si>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</si>
  <si>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</si>
  <si>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</si>
  <si>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</si>
  <si>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</si>
  <si>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</si>
  <si>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</si>
  <si>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</si>
  <si>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</si>
  <si>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</si>
  <si>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</si>
  <si>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</si>
  <si>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</si>
  <si>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</si>
  <si>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</si>
  <si>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</si>
  <si>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</si>
  <si>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</si>
  <si>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</si>
  <si>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</si>
  <si>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</si>
  <si>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</si>
  <si>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</si>
  <si>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</si>
  <si>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</si>
  <si>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</si>
  <si>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</si>
  <si>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</si>
  <si>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</si>
  <si>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</si>
  <si>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</si>
  <si>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</si>
  <si>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</si>
  <si>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</si>
  <si>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</si>
  <si>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</si>
  <si>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</si>
  <si>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</si>
  <si>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</si>
  <si>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</si>
  <si>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</si>
  <si>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</si>
  <si>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</si>
  <si>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</si>
  <si>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</si>
  <si>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</si>
  <si>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</si>
  <si>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</si>
  <si>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</si>
  <si>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</si>
  <si>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</si>
  <si>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</si>
  <si>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</si>
  <si>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</si>
  <si>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</si>
  <si>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</si>
  <si>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</si>
  <si>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</si>
  <si>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</si>
  <si>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</si>
  <si>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</si>
  <si>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</si>
  <si>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</si>
  <si>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</si>
  <si>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</si>
  <si>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</si>
  <si>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</si>
  <si>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</si>
  <si>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</si>
  <si>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</si>
  <si>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</si>
  <si>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</si>
  <si>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</si>
  <si>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</si>
  <si>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</si>
  <si>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</si>
  <si>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</si>
  <si>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</si>
  <si>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</si>
  <si>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</si>
  <si>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</si>
  <si>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</si>
  <si>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</si>
  <si>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</si>
  <si>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</si>
  <si>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</si>
  <si>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</si>
  <si>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</si>
  <si>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</si>
  <si>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</si>
  <si>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</si>
  <si>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</si>
  <si>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</si>
  <si>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</si>
  <si>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</si>
  <si>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</si>
  <si>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</si>
  <si>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</si>
  <si>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</si>
  <si>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</si>
  <si>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</si>
  <si>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</si>
  <si>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</si>
  <si>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</si>
  <si>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</si>
  <si>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</si>
  <si>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</si>
  <si>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</si>
  <si>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</si>
  <si>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</si>
  <si>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</si>
  <si>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和歌山県印南町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</si>
  <si>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</si>
  <si>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</si>
  <si>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</si>
  <si>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</si>
  <si>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</si>
  <si>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</si>
  <si>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</si>
  <si>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</si>
  <si>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</si>
  <si>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</si>
  <si>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</si>
  <si>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</si>
  <si>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</si>
  <si>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</si>
  <si>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</si>
  <si>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</si>
  <si>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</si>
  <si>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</si>
  <si>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</si>
  <si>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</si>
  <si>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</si>
  <si>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</si>
  <si>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</si>
  <si>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</si>
  <si>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</si>
  <si>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</si>
  <si>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</si>
  <si>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</si>
  <si>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</si>
  <si>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</si>
  <si>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</si>
  <si>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</si>
  <si>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</si>
  <si>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</si>
  <si>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</si>
  <si>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</si>
  <si>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</si>
  <si>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</si>
  <si>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</si>
  <si>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</si>
  <si>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</si>
  <si>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</si>
  <si>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</si>
  <si>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</si>
  <si>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</si>
  <si>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</si>
  <si>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</si>
  <si>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</si>
  <si>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</si>
  <si>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</si>
  <si>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</si>
  <si>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</si>
  <si>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</si>
  <si>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</si>
  <si>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</si>
  <si>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</si>
  <si>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</si>
  <si>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</si>
  <si>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</si>
  <si>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</si>
  <si>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</si>
  <si>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</si>
  <si>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</si>
  <si>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</si>
  <si>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</si>
  <si>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</si>
  <si>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</si>
  <si>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</si>
  <si>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</si>
  <si>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</si>
  <si>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</si>
  <si>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</si>
  <si>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</si>
  <si>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</si>
  <si>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</si>
  <si>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</si>
  <si>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</si>
  <si>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</si>
  <si>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</si>
  <si>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</si>
  <si>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</si>
  <si>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</si>
  <si>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</si>
  <si>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</si>
  <si>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</si>
  <si>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</si>
  <si>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</si>
  <si>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</si>
  <si>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</si>
  <si>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</si>
  <si>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</si>
  <si>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</si>
  <si>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</si>
  <si>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</si>
  <si>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</si>
  <si>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</si>
  <si>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</si>
  <si>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</si>
  <si>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</si>
  <si>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</si>
  <si>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</si>
  <si>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</si>
  <si>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</si>
  <si>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</si>
  <si>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</si>
  <si>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</si>
  <si>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</si>
  <si>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</si>
  <si>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</si>
  <si>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</si>
  <si>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</si>
  <si>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</si>
  <si>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</si>
  <si>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</si>
  <si>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</si>
  <si>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</si>
  <si>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</si>
  <si>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</si>
  <si>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</si>
  <si>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</si>
  <si>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</si>
  <si>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</si>
  <si>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</si>
  <si>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</si>
  <si>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</si>
  <si>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</si>
  <si>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</si>
  <si>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</si>
  <si>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</si>
  <si>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</si>
  <si>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</si>
  <si>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</si>
  <si>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</si>
  <si>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</si>
  <si>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</si>
  <si>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</si>
  <si>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</si>
  <si>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</si>
  <si>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</si>
  <si>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</si>
  <si>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</si>
  <si>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</si>
  <si>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</si>
  <si>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</si>
  <si>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</si>
  <si>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</si>
  <si>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</si>
  <si>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</si>
  <si>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</si>
  <si>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</si>
  <si>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和歌山県印南町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</si>
  <si>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</si>
  <si>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</si>
  <si>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</si>
  <si>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</si>
  <si>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</si>
  <si>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</si>
  <si>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</si>
  <si>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</si>
  <si>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</si>
  <si>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</si>
  <si>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</si>
  <si>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</si>
  <si>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</si>
  <si>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</si>
  <si>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</si>
  <si>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</si>
  <si>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</si>
  <si>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</si>
  <si>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</si>
  <si>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</si>
  <si>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</si>
  <si>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</si>
  <si>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</si>
  <si>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</si>
  <si>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</si>
  <si>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</si>
  <si>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</si>
  <si>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</si>
  <si>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</si>
  <si>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</si>
  <si>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</si>
  <si>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</si>
  <si>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</si>
  <si>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</si>
  <si>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</si>
  <si>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</si>
  <si>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</si>
  <si>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</si>
  <si>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</si>
  <si>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印南町水道事業会計</t>
    <phoneticPr fontId="5"/>
  </si>
  <si>
    <t>法適用企業</t>
    <phoneticPr fontId="5"/>
  </si>
  <si>
    <t>印南町農業集落排水事業特別会計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</si>
  <si>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</si>
  <si>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</si>
  <si>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</si>
  <si>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</si>
  <si>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</si>
  <si>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</si>
  <si>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</si>
  <si>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</si>
  <si>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</si>
  <si>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</si>
  <si>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</si>
  <si>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</si>
  <si>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</si>
  <si>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</si>
  <si>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</si>
  <si>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</si>
  <si>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</si>
  <si>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</si>
  <si>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</si>
  <si>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</si>
  <si>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</si>
  <si>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</si>
  <si>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</si>
  <si>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</si>
  <si>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</si>
  <si>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</si>
  <si>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</si>
  <si>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</si>
  <si>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</si>
  <si>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</si>
  <si>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</si>
  <si>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</si>
  <si>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</si>
  <si>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</si>
  <si>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</si>
  <si>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</si>
  <si>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</si>
  <si>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</si>
  <si>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</si>
  <si>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</si>
  <si>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</si>
  <si>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</si>
  <si>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</si>
  <si>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</si>
  <si>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</si>
  <si>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</si>
  <si>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</si>
  <si>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</si>
  <si>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</si>
  <si>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</si>
  <si>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</si>
  <si>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</si>
  <si>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</si>
  <si>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</si>
  <si>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</si>
  <si>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</si>
  <si>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</si>
  <si>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</si>
  <si>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</si>
  <si>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</si>
  <si>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</si>
  <si>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</si>
  <si>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</si>
  <si>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印南町水道事業会計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</si>
  <si>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</si>
  <si>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</si>
  <si>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</si>
  <si>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印南町農業集落排水事業特別会計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</si>
  <si>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</si>
  <si>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</si>
  <si>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</si>
  <si>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</si>
  <si>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</si>
  <si>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</si>
  <si>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</si>
  <si>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</si>
  <si>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</si>
  <si>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</si>
  <si>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</si>
  <si>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</si>
  <si>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</si>
  <si>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</si>
  <si>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</si>
  <si>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</si>
  <si>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</si>
  <si>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</si>
  <si>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</si>
  <si>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</si>
  <si>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</si>
  <si>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</si>
  <si>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</si>
  <si>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</si>
  <si>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</si>
  <si>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</si>
  <si>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</si>
  <si>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</si>
  <si>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</si>
  <si>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</si>
  <si>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</si>
  <si>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</si>
  <si>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</si>
  <si>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</si>
  <si>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</si>
  <si>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</si>
  <si>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</si>
  <si>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</si>
  <si>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</si>
  <si>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</si>
  <si>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</si>
  <si>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</si>
  <si>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</si>
  <si>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</si>
  <si>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</si>
  <si>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</si>
  <si>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</si>
  <si>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</si>
  <si>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</si>
  <si>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</si>
  <si>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</si>
  <si>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</si>
  <si>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</si>
  <si>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</si>
  <si>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</si>
  <si>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</si>
  <si>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</si>
  <si>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</si>
  <si>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</si>
  <si>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</si>
  <si>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</si>
  <si>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</si>
  <si>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</si>
  <si>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</si>
  <si>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</si>
  <si>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</si>
  <si>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</si>
  <si>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</si>
  <si>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</si>
  <si>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</si>
  <si>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</si>
  <si>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</si>
  <si>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</si>
  <si>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</si>
  <si>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</si>
  <si>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</si>
  <si>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</si>
  <si>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</si>
  <si>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</si>
  <si>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</si>
  <si>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</si>
  <si>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</si>
  <si>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</si>
  <si>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</si>
  <si>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</si>
  <si>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</si>
  <si>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</si>
  <si>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</si>
  <si>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</si>
  <si>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</si>
  <si>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国民健康保険事業特別会計</t>
  </si>
  <si>
    <t>▲ 0.73</t>
  </si>
  <si>
    <t>印南町水道事業会計</t>
  </si>
  <si>
    <t>一般会計</t>
  </si>
  <si>
    <t>介護保険事業特別会計</t>
  </si>
  <si>
    <t>滝ノ岡専用水道事業特別会計</t>
  </si>
  <si>
    <t>後期高齢者医療特別会計</t>
  </si>
  <si>
    <t>印南町農業集落排水事業特別会計</t>
  </si>
  <si>
    <t>同和対策新築家屋貸付金特別会計</t>
  </si>
  <si>
    <t>その他会計（赤字）</t>
  </si>
  <si>
    <t>その他会計（黒字）</t>
  </si>
  <si>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</si>
  <si>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</si>
  <si>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7">
      <t>ゴケマチ</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</si>
  <si>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</si>
  <si>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</si>
  <si>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和歌山県地方税回収機構</t>
    <rPh sb="0" eb="4">
      <t>ワカヤマケン</t>
    </rPh>
    <rPh sb="4" eb="6">
      <t>チホウ</t>
    </rPh>
    <rPh sb="6" eb="7">
      <t>ゼイ</t>
    </rPh>
    <rPh sb="7" eb="9">
      <t>カイシュウ</t>
    </rPh>
    <rPh sb="9" eb="11">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</si>
  <si>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</si>
  <si>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</si>
  <si>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</si>
  <si>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</si>
  <si>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安全安心基金</t>
    <rPh sb="0" eb="2">
      <t>アンゼン</t>
    </rPh>
    <rPh sb="2" eb="4">
      <t>アンシン</t>
    </rPh>
    <rPh sb="4" eb="6">
      <t>キキン</t>
    </rPh>
    <phoneticPr fontId="11"/>
  </si>
  <si>
    <t>公共施設等整備基金</t>
    <rPh sb="0" eb="2">
      <t>コウキョウ</t>
    </rPh>
    <rPh sb="2" eb="4">
      <t>シセツ</t>
    </rPh>
    <rPh sb="4" eb="5">
      <t>トウ</t>
    </rPh>
    <rPh sb="5" eb="7">
      <t>セイビ</t>
    </rPh>
    <rPh sb="7" eb="9">
      <t>キキン</t>
    </rPh>
    <phoneticPr fontId="11"/>
  </si>
  <si>
    <t>義務教育施設整備基金</t>
    <rPh sb="0" eb="2">
      <t>ギム</t>
    </rPh>
    <rPh sb="2" eb="4">
      <t>キョウイク</t>
    </rPh>
    <rPh sb="4" eb="6">
      <t>シセツ</t>
    </rPh>
    <rPh sb="6" eb="8">
      <t>セイビ</t>
    </rPh>
    <rPh sb="8" eb="10">
      <t>キキン</t>
    </rPh>
    <phoneticPr fontId="11"/>
  </si>
  <si>
    <t>福祉基金</t>
    <rPh sb="0" eb="2">
      <t>フクシ</t>
    </rPh>
    <rPh sb="2" eb="4">
      <t>キキン</t>
    </rPh>
    <phoneticPr fontId="11"/>
  </si>
  <si>
    <t>漁業振興基金</t>
    <rPh sb="0" eb="2">
      <t>ギョギョウ</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</si>
  <si>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</si>
  <si>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</si>
  <si>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</si>
  <si>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に係る交付税や基金等の充当財源が将来負担額を上回り、マイナスとなっているため該当なしとなっている。有形固定資産減価償却率については、前年度比0.8％増の48.0％となっている。今後さらに施設等の老朽化が見込まれるため、公共施設等管理計画に基づき、公共施設等の老朽化対策に積極的に取り組んでいく必要がある。</t>
    <rPh sb="0" eb="2">
      <t>ショウライ</t>
    </rPh>
    <rPh sb="2" eb="4">
      <t>フタン</t>
    </rPh>
    <rPh sb="4" eb="6">
      <t>ヒリツ</t>
    </rPh>
    <rPh sb="8" eb="11">
      <t>チホウサイ</t>
    </rPh>
    <rPh sb="12" eb="13">
      <t>カカ</t>
    </rPh>
    <rPh sb="14" eb="17">
      <t>コウフゼイ</t>
    </rPh>
    <rPh sb="18" eb="20">
      <t>キキン</t>
    </rPh>
    <rPh sb="20" eb="21">
      <t>トウ</t>
    </rPh>
    <rPh sb="22" eb="24">
      <t>ジュウトウ</t>
    </rPh>
    <rPh sb="24" eb="26">
      <t>ザイゲン</t>
    </rPh>
    <rPh sb="27" eb="29">
      <t>ショウライ</t>
    </rPh>
    <rPh sb="29" eb="31">
      <t>フタン</t>
    </rPh>
    <rPh sb="31" eb="32">
      <t>ガク</t>
    </rPh>
    <rPh sb="33" eb="35">
      <t>ウワマワ</t>
    </rPh>
    <rPh sb="49" eb="51">
      <t>ガイトウ</t>
    </rPh>
    <rPh sb="60" eb="62">
      <t>ユウケイ</t>
    </rPh>
    <rPh sb="62" eb="64">
      <t>コテイ</t>
    </rPh>
    <rPh sb="64" eb="66">
      <t>シサン</t>
    </rPh>
    <rPh sb="66" eb="68">
      <t>ゲンカ</t>
    </rPh>
    <rPh sb="68" eb="70">
      <t>ショウキャク</t>
    </rPh>
    <rPh sb="70" eb="71">
      <t>リツ</t>
    </rPh>
    <rPh sb="77" eb="81">
      <t>ゼンネンドヒ</t>
    </rPh>
    <rPh sb="85" eb="86">
      <t>ゾウ</t>
    </rPh>
    <rPh sb="99" eb="101">
      <t>コンゴ</t>
    </rPh>
    <rPh sb="104" eb="106">
      <t>シセツ</t>
    </rPh>
    <rPh sb="106" eb="107">
      <t>トウ</t>
    </rPh>
    <rPh sb="108" eb="111">
      <t>ロウキュウカ</t>
    </rPh>
    <rPh sb="112" eb="114">
      <t>ミコ</t>
    </rPh>
    <rPh sb="120" eb="122">
      <t>コウキョウ</t>
    </rPh>
    <rPh sb="122" eb="124">
      <t>シセツ</t>
    </rPh>
    <rPh sb="124" eb="125">
      <t>トウ</t>
    </rPh>
    <rPh sb="125" eb="127">
      <t>カンリ</t>
    </rPh>
    <rPh sb="127" eb="129">
      <t>ケイカク</t>
    </rPh>
    <rPh sb="130" eb="131">
      <t>モト</t>
    </rPh>
    <rPh sb="134" eb="136">
      <t>コウキョウ</t>
    </rPh>
    <rPh sb="136" eb="138">
      <t>シセツ</t>
    </rPh>
    <rPh sb="138" eb="139">
      <t>トウ</t>
    </rPh>
    <rPh sb="140" eb="143">
      <t>ロウキュウカ</t>
    </rPh>
    <rPh sb="143" eb="145">
      <t>タイサク</t>
    </rPh>
    <rPh sb="146" eb="149">
      <t>セッキョクテキ</t>
    </rPh>
    <rPh sb="150" eb="151">
      <t>ト</t>
    </rPh>
    <rPh sb="152" eb="153">
      <t>ク</t>
    </rPh>
    <rPh sb="157" eb="15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</si>
  <si>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</si>
  <si>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</si>
  <si>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</si>
  <si>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</si>
  <si>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</si>
  <si>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</si>
  <si>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の実質公債費比率の推移の先行指標とされる将来負担比率については、受等可能財源が将来負担額を上回り、マイナスという結果となっている。現在だけでなく、将来の財政状況も、現時点では、非常に健全かつ弾力性のある財政構造であるといえる、一方の実質公債費比率については、前年度比0.3％増の7.1％となっている。要因としては公益業繰入金の増、及び「災害復旧費等に係る基準財政需要額」の増に対し、普通交付税（高齢者福祉（７５歳以上）の減、歳出特別枠（地域経済、雇用対策費等）の減によるものである。
　全国平均を下回り、県内でも低位にあるものの、今後各種建設事業に係る交際費の増加が予想され、実質公債費比率の上昇が予想される。今後、想定される事業や交際費の状況を分析し、公債費負担の適正化に努める。</t>
    <rPh sb="1" eb="3">
      <t>ショウライ</t>
    </rPh>
    <rPh sb="4" eb="6">
      <t>ジッシツ</t>
    </rPh>
    <rPh sb="6" eb="9">
      <t>コウサイヒ</t>
    </rPh>
    <rPh sb="9" eb="11">
      <t>ヒリツ</t>
    </rPh>
    <rPh sb="12" eb="14">
      <t>スイイ</t>
    </rPh>
    <rPh sb="15" eb="17">
      <t>センコウ</t>
    </rPh>
    <rPh sb="17" eb="19">
      <t>シヒョウ</t>
    </rPh>
    <rPh sb="23" eb="25">
      <t>ショウライ</t>
    </rPh>
    <rPh sb="25" eb="27">
      <t>フタン</t>
    </rPh>
    <rPh sb="27" eb="29">
      <t>ヒリツ</t>
    </rPh>
    <rPh sb="35" eb="36">
      <t>ジュ</t>
    </rPh>
    <rPh sb="36" eb="37">
      <t>トウ</t>
    </rPh>
    <rPh sb="37" eb="39">
      <t>カノウ</t>
    </rPh>
    <rPh sb="39" eb="41">
      <t>ザイゲン</t>
    </rPh>
    <rPh sb="42" eb="44">
      <t>ショウライ</t>
    </rPh>
    <rPh sb="44" eb="46">
      <t>フタン</t>
    </rPh>
    <rPh sb="46" eb="47">
      <t>ガク</t>
    </rPh>
    <rPh sb="48" eb="50">
      <t>ウワマワ</t>
    </rPh>
    <rPh sb="59" eb="61">
      <t>ケッカ</t>
    </rPh>
    <rPh sb="68" eb="70">
      <t>ゲンザイ</t>
    </rPh>
    <rPh sb="76" eb="78">
      <t>ショウライ</t>
    </rPh>
    <rPh sb="79" eb="81">
      <t>ザイセイ</t>
    </rPh>
    <rPh sb="81" eb="83">
      <t>ジョウキョウ</t>
    </rPh>
    <rPh sb="85" eb="88">
      <t>ゲンジテン</t>
    </rPh>
    <rPh sb="91" eb="93">
      <t>ヒジョウ</t>
    </rPh>
    <rPh sb="94" eb="96">
      <t>ケンゼン</t>
    </rPh>
    <rPh sb="98" eb="101">
      <t>ダンリョクセイ</t>
    </rPh>
    <rPh sb="104" eb="106">
      <t>ザイセイ</t>
    </rPh>
    <rPh sb="106" eb="108">
      <t>コウゾウ</t>
    </rPh>
    <rPh sb="116" eb="118">
      <t>イッポウ</t>
    </rPh>
    <rPh sb="119" eb="121">
      <t>ジッシツ</t>
    </rPh>
    <rPh sb="121" eb="124">
      <t>コウサイヒ</t>
    </rPh>
    <rPh sb="124" eb="126">
      <t>ヒリツ</t>
    </rPh>
    <rPh sb="132" eb="136">
      <t>ゼンネンドヒ</t>
    </rPh>
    <rPh sb="140" eb="141">
      <t>ゾウ</t>
    </rPh>
    <rPh sb="153" eb="155">
      <t>ヨウイン</t>
    </rPh>
    <rPh sb="159" eb="161">
      <t>コウエキ</t>
    </rPh>
    <rPh sb="161" eb="162">
      <t>ギョウ</t>
    </rPh>
    <rPh sb="162" eb="164">
      <t>クリイレ</t>
    </rPh>
    <rPh sb="164" eb="165">
      <t>キン</t>
    </rPh>
    <rPh sb="166" eb="167">
      <t>ゾウ</t>
    </rPh>
    <rPh sb="168" eb="169">
      <t>オヨ</t>
    </rPh>
    <rPh sb="171" eb="173">
      <t>サイガイ</t>
    </rPh>
    <rPh sb="173" eb="175">
      <t>フッキュウ</t>
    </rPh>
    <rPh sb="175" eb="176">
      <t>ヒ</t>
    </rPh>
    <rPh sb="176" eb="177">
      <t>トウ</t>
    </rPh>
    <rPh sb="178" eb="179">
      <t>カカ</t>
    </rPh>
    <rPh sb="180" eb="182">
      <t>キジュン</t>
    </rPh>
    <rPh sb="182" eb="184">
      <t>ザイセイ</t>
    </rPh>
    <rPh sb="184" eb="186">
      <t>ジュヨウ</t>
    </rPh>
    <rPh sb="186" eb="187">
      <t>ガク</t>
    </rPh>
    <rPh sb="189" eb="190">
      <t>ゾウ</t>
    </rPh>
    <rPh sb="191" eb="192">
      <t>タイ</t>
    </rPh>
    <rPh sb="194" eb="196">
      <t>フツウ</t>
    </rPh>
    <rPh sb="196" eb="199">
      <t>コウフゼイ</t>
    </rPh>
    <rPh sb="200" eb="203">
      <t>コウレイシャ</t>
    </rPh>
    <rPh sb="203" eb="205">
      <t>フクシ</t>
    </rPh>
    <rPh sb="208" eb="211">
      <t>サイイジョウ</t>
    </rPh>
    <rPh sb="213" eb="214">
      <t>ゲン</t>
    </rPh>
    <rPh sb="215" eb="217">
      <t>サイシュツ</t>
    </rPh>
    <rPh sb="217" eb="219">
      <t>トクベツ</t>
    </rPh>
    <rPh sb="219" eb="220">
      <t>ワク</t>
    </rPh>
    <rPh sb="221" eb="223">
      <t>チイキ</t>
    </rPh>
    <rPh sb="223" eb="225">
      <t>ケイザイ</t>
    </rPh>
    <rPh sb="226" eb="228">
      <t>コヨウ</t>
    </rPh>
    <rPh sb="228" eb="231">
      <t>タイサクヒ</t>
    </rPh>
    <rPh sb="231" eb="232">
      <t>トウ</t>
    </rPh>
    <rPh sb="234" eb="235">
      <t>ゲン</t>
    </rPh>
    <rPh sb="246" eb="248">
      <t>ゼンコク</t>
    </rPh>
    <rPh sb="248" eb="250">
      <t>ヘイキン</t>
    </rPh>
    <rPh sb="251" eb="253">
      <t>シタマワ</t>
    </rPh>
    <rPh sb="255" eb="257">
      <t>ケンナイ</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</si>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</sst>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FBCF-4030-A07A-FF21C070CE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168778</c:v>
                </c:pt>
                <c:pt idx="1">
                  <c:v>142133</c:v>
                </c:pt>
                <c:pt idx="2">
                  <c:v>153987</c:v>
                </c:pt>
                <c:pt idx="3">
                  <c:v>239474</c:v>
                </c:pt>
                <c:pt idx="4">
                  <c:v>143928</c:v>
                </c:pt>
              </c:numCache>
            </c:numRef>
          </c:val>
          <c:smooth val="0"/>
          <c:extLst xmlns:c16r2="http://schemas.microsoft.com/office/drawing/2015/06/chart">
            <c:ext xmlns:c16="http://schemas.microsoft.com/office/drawing/2014/chart" uri="{C3380CC4-5D6E-409C-BE32-E72D297353CC}">
              <c16:uniqueId val="{00000001-FBCF-4030-A07A-FF21C070CE9C}"/>
            </c:ext>
          </c:extLst>
        </c:ser>
        <c:dLbls>
          <c:showLegendKey val="0"/>
          <c:showVal val="0"/>
          <c:showCatName val="0"/>
          <c:showSerName val="0"/>
          <c:showPercent val="0"/>
          <c:showBubbleSize val="0"/>
        </c:dLbls>
        <c:marker val="1"/>
        <c:smooth val="0"/>
        <c:axId val="162468224"/>
        <c:axId val="162470144"/>
      </c:lineChart>
      <c:catAx>
        <c:axId val="16246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70144"/>
        <c:crosses val="autoZero"/>
        <c:auto val="1"/>
        <c:lblAlgn val="ctr"/>
        <c:lblOffset val="100"/>
        <c:tickLblSkip val="1"/>
        <c:tickMarkSkip val="1"/>
        <c:noMultiLvlLbl val="0"/>
      </c:catAx>
      <c:valAx>
        <c:axId val="1624701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6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3.81</c:v>
                </c:pt>
                <c:pt idx="1">
                  <c:v>4.07</c:v>
                </c:pt>
                <c:pt idx="2">
                  <c:v>4.17</c:v>
                </c:pt>
                <c:pt idx="3">
                  <c:v>3.72</c:v>
                </c:pt>
                <c:pt idx="4">
                  <c:v>3.82</c:v>
                </c:pt>
              </c:numCache>
            </c:numRef>
          </c:val>
          <c:extLst xmlns:c16r2="http://schemas.microsoft.com/office/drawing/2015/06/chart">
            <c:ext xmlns:c16="http://schemas.microsoft.com/office/drawing/2014/chart" uri="{C3380CC4-5D6E-409C-BE32-E72D297353CC}">
              <c16:uniqueId val="{00000000-5944-4FE5-8CEC-CEC9BA222A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75.7</c:v>
                </c:pt>
                <c:pt idx="1">
                  <c:v>75.75</c:v>
                </c:pt>
                <c:pt idx="2">
                  <c:v>73.2</c:v>
                </c:pt>
                <c:pt idx="3">
                  <c:v>75.86</c:v>
                </c:pt>
                <c:pt idx="4">
                  <c:v>77.459999999999994</c:v>
                </c:pt>
              </c:numCache>
            </c:numRef>
          </c:val>
          <c:extLst xmlns:c16r2="http://schemas.microsoft.com/office/drawing/2015/06/chart">
            <c:ext xmlns:c16="http://schemas.microsoft.com/office/drawing/2014/chart" uri="{C3380CC4-5D6E-409C-BE32-E72D297353CC}">
              <c16:uniqueId val="{00000001-5944-4FE5-8CEC-CEC9BA222A83}"/>
            </c:ext>
          </c:extLst>
        </c:ser>
        <c:dLbls>
          <c:showLegendKey val="0"/>
          <c:showVal val="0"/>
          <c:showCatName val="0"/>
          <c:showSerName val="0"/>
          <c:showPercent val="0"/>
          <c:showBubbleSize val="0"/>
        </c:dLbls>
        <c:gapWidth val="250"/>
        <c:overlap val="100"/>
        <c:axId val="208255232"/>
        <c:axId val="20826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-0.59</c:v>
                </c:pt>
                <c:pt idx="2">
                  <c:v>0.88</c:v>
                </c:pt>
                <c:pt idx="3">
                  <c:v>0.55000000000000004</c:v>
                </c:pt>
                <c:pt idx="4">
                  <c:v>0.45</c:v>
                </c:pt>
              </c:numCache>
            </c:numRef>
          </c:val>
          <c:smooth val="0"/>
          <c:extLst xmlns:c16r2="http://schemas.microsoft.com/office/drawing/2015/06/chart">
            <c:ext xmlns:c16="http://schemas.microsoft.com/office/drawing/2014/chart" uri="{C3380CC4-5D6E-409C-BE32-E72D297353CC}">
              <c16:uniqueId val="{00000002-5944-4FE5-8CEC-CEC9BA222A83}"/>
            </c:ext>
          </c:extLst>
        </c:ser>
        <c:dLbls>
          <c:showLegendKey val="0"/>
          <c:showVal val="0"/>
          <c:showCatName val="0"/>
          <c:showSerName val="0"/>
          <c:showPercent val="0"/>
          <c:showBubbleSize val="0"/>
        </c:dLbls>
        <c:marker val="1"/>
        <c:smooth val="0"/>
        <c:axId val="208255232"/>
        <c:axId val="208261504"/>
      </c:lineChart>
      <c:catAx>
        <c:axId val="20825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261504"/>
        <c:crosses val="autoZero"/>
        <c:auto val="1"/>
        <c:lblAlgn val="ctr"/>
        <c:lblOffset val="100"/>
        <c:tickLblSkip val="1"/>
        <c:tickMarkSkip val="1"/>
        <c:noMultiLvlLbl val="0"/>
      </c:catAx>
      <c:valAx>
        <c:axId val="20826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25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2.68</c:v>
                </c:pt>
                <c:pt idx="2">
                  <c:v>#N/A</c:v>
                </c:pt>
                <c:pt idx="3">
                  <c:v>0.48</c:v>
                </c:pt>
                <c:pt idx="4">
                  <c:v>#N/A</c:v>
                </c:pt>
                <c:pt idx="5">
                  <c:v>0.48</c:v>
                </c:pt>
                <c:pt idx="6">
                  <c:v>#N/A</c:v>
                </c:pt>
                <c:pt idx="7">
                  <c:v>0.35</c:v>
                </c:pt>
                <c:pt idx="8">
                  <c:v>0</c:v>
                </c:pt>
                <c:pt idx="9">
                  <c:v>0</c:v>
                </c:pt>
              </c:numCache>
            </c:numRef>
          </c:val>
          <c:extLst xmlns:c16r2="http://schemas.microsoft.com/office/drawing/2015/06/chart">
            <c:ext xmlns:c16="http://schemas.microsoft.com/office/drawing/2014/chart" uri="{C3380CC4-5D6E-409C-BE32-E72D297353CC}">
              <c16:uniqueId val="{00000000-1AAB-4D68-8541-F09C9B9BF6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AB-4D68-8541-F09C9B9BF63C}"/>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AAB-4D68-8541-F09C9B9BF63C}"/>
            </c:ext>
          </c:extLst>
        </c:ser>
        <c:ser>
          <c:idx val="3"/>
          <c:order val="3"/>
          <c:tx>
            <c:strRef>
              <c:f>データシート!$A$30</c:f>
              <c:strCache>
                <c:ptCount val="1"/>
                <c:pt idx="0">
                  <c:v>印南町農業集落排水事業特別会計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0.11</c:v>
                </c:pt>
                <c:pt idx="4">
                  <c:v>#N/A</c:v>
                </c:pt>
                <c:pt idx="5">
                  <c:v>0.08</c:v>
                </c:pt>
                <c:pt idx="6">
                  <c:v>#N/A</c:v>
                </c:pt>
                <c:pt idx="7">
                  <c:v>0.09</c:v>
                </c:pt>
                <c:pt idx="8">
                  <c:v>#N/A</c:v>
                </c:pt>
                <c:pt idx="9">
                  <c:v>0.08</c:v>
                </c:pt>
              </c:numCache>
            </c:numRef>
          </c:val>
          <c:extLst xmlns:c16r2="http://schemas.microsoft.com/office/drawing/2015/06/chart">
            <c:ext xmlns:c16="http://schemas.microsoft.com/office/drawing/2014/chart" uri="{C3380CC4-5D6E-409C-BE32-E72D297353CC}">
              <c16:uniqueId val="{00000003-1AAB-4D68-8541-F09C9B9BF6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0.08</c:v>
                </c:pt>
                <c:pt idx="4">
                  <c:v>#N/A</c:v>
                </c:pt>
                <c:pt idx="5">
                  <c:v>0.05</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1AAB-4D68-8541-F09C9B9BF63C}"/>
            </c:ext>
          </c:extLst>
        </c:ser>
        <c:ser>
          <c:idx val="5"/>
          <c:order val="5"/>
          <c:tx>
            <c:strRef>
              <c:f>データシート!$A$32</c:f>
              <c:strCache>
                <c:ptCount val="1"/>
                <c:pt idx="0">
                  <c:v>滝ノ岡専用水道事業特別会計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0.08</c:v>
                </c:pt>
                <c:pt idx="4">
                  <c:v>#N/A</c:v>
                </c:pt>
                <c:pt idx="5">
                  <c:v>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5-1AAB-4D68-8541-F09C9B9BF63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0.93</c:v>
                </c:pt>
                <c:pt idx="2">
                  <c:v>#N/A</c:v>
                </c:pt>
                <c:pt idx="3">
                  <c:v>1.26</c:v>
                </c:pt>
                <c:pt idx="4">
                  <c:v>#N/A</c:v>
                </c:pt>
                <c:pt idx="5">
                  <c:v>1.01</c:v>
                </c:pt>
                <c:pt idx="6">
                  <c:v>#N/A</c:v>
                </c:pt>
                <c:pt idx="7">
                  <c:v>2.5299999999999998</c:v>
                </c:pt>
                <c:pt idx="8">
                  <c:v>#N/A</c:v>
                </c:pt>
                <c:pt idx="9">
                  <c:v>1.66</c:v>
                </c:pt>
              </c:numCache>
            </c:numRef>
          </c:val>
          <c:extLst xmlns:c16r2="http://schemas.microsoft.com/office/drawing/2015/06/chart">
            <c:ext xmlns:c16="http://schemas.microsoft.com/office/drawing/2014/chart" uri="{C3380CC4-5D6E-409C-BE32-E72D297353CC}">
              <c16:uniqueId val="{00000006-1AAB-4D68-8541-F09C9B9BF6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3.75</c:v>
                </c:pt>
                <c:pt idx="2">
                  <c:v>#N/A</c:v>
                </c:pt>
                <c:pt idx="3">
                  <c:v>3.97</c:v>
                </c:pt>
                <c:pt idx="4">
                  <c:v>#N/A</c:v>
                </c:pt>
                <c:pt idx="5">
                  <c:v>4.0599999999999996</c:v>
                </c:pt>
                <c:pt idx="6">
                  <c:v>#N/A</c:v>
                </c:pt>
                <c:pt idx="7">
                  <c:v>3.58</c:v>
                </c:pt>
                <c:pt idx="8">
                  <c:v>#N/A</c:v>
                </c:pt>
                <c:pt idx="9">
                  <c:v>3.69</c:v>
                </c:pt>
              </c:numCache>
            </c:numRef>
          </c:val>
          <c:extLst xmlns:c16r2="http://schemas.microsoft.com/office/drawing/2015/06/chart">
            <c:ext xmlns:c16="http://schemas.microsoft.com/office/drawing/2014/chart" uri="{C3380CC4-5D6E-409C-BE32-E72D297353CC}">
              <c16:uniqueId val="{00000007-1AAB-4D68-8541-F09C9B9BF63C}"/>
            </c:ext>
          </c:extLst>
        </c:ser>
        <c:ser>
          <c:idx val="8"/>
          <c:order val="8"/>
          <c:tx>
            <c:strRef>
              <c:f>データシート!$A$35</c:f>
              <c:strCache>
                <c:ptCount val="1"/>
                <c:pt idx="0">
                  <c:v>印南町水道事業会計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6.44</c:v>
                </c:pt>
              </c:numCache>
            </c:numRef>
          </c:val>
          <c:extLst xmlns:c16r2="http://schemas.microsoft.com/office/drawing/2015/06/chart">
            <c:ext xmlns:c16="http://schemas.microsoft.com/office/drawing/2014/chart" uri="{C3380CC4-5D6E-409C-BE32-E72D297353CC}">
              <c16:uniqueId val="{00000008-1AAB-4D68-8541-F09C9B9BF63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0.93</c:v>
                </c:pt>
                <c:pt idx="2">
                  <c:v>#N/A</c:v>
                </c:pt>
                <c:pt idx="3">
                  <c:v>1.47</c:v>
                </c:pt>
                <c:pt idx="4">
                  <c:v>#N/A</c:v>
                </c:pt>
                <c:pt idx="5">
                  <c:v>0.74</c:v>
                </c:pt>
                <c:pt idx="6">
                  <c:v>#N/A</c:v>
                </c:pt>
                <c:pt idx="7">
                  <c:v>0.04</c:v>
                </c:pt>
                <c:pt idx="8">
                  <c:v>0.73</c:v>
                </c:pt>
                <c:pt idx="9">
                  <c:v>#N/A</c:v>
                </c:pt>
              </c:numCache>
            </c:numRef>
          </c:val>
          <c:extLst xmlns:c16r2="http://schemas.microsoft.com/office/drawing/2015/06/chart">
            <c:ext xmlns:c16="http://schemas.microsoft.com/office/drawing/2014/chart" uri="{C3380CC4-5D6E-409C-BE32-E72D297353CC}">
              <c16:uniqueId val="{00000009-1AAB-4D68-8541-F09C9B9BF63C}"/>
            </c:ext>
          </c:extLst>
        </c:ser>
        <c:dLbls>
          <c:showLegendKey val="0"/>
          <c:showVal val="0"/>
          <c:showCatName val="0"/>
          <c:showSerName val="0"/>
          <c:showPercent val="0"/>
          <c:showBubbleSize val="0"/>
        </c:dLbls>
        <c:gapWidth val="150"/>
        <c:overlap val="100"/>
        <c:axId val="208458112"/>
        <c:axId val="208459648"/>
      </c:barChart>
      <c:catAx>
        <c:axId val="20845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459648"/>
        <c:crosses val="autoZero"/>
        <c:auto val="1"/>
        <c:lblAlgn val="ctr"/>
        <c:lblOffset val="100"/>
        <c:tickLblSkip val="1"/>
        <c:tickMarkSkip val="1"/>
        <c:noMultiLvlLbl val="0"/>
      </c:catAx>
      <c:valAx>
        <c:axId val="20845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5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574</c:v>
                </c:pt>
                <c:pt idx="5">
                  <c:v>585</c:v>
                </c:pt>
                <c:pt idx="8">
                  <c:v>650</c:v>
                </c:pt>
                <c:pt idx="11">
                  <c:v>624</c:v>
                </c:pt>
                <c:pt idx="14">
                  <c:v>647</c:v>
                </c:pt>
              </c:numCache>
            </c:numRef>
          </c:val>
          <c:extLst xmlns:c16r2="http://schemas.microsoft.com/office/drawing/2015/06/chart">
            <c:ext xmlns:c16="http://schemas.microsoft.com/office/drawing/2014/chart" uri="{C3380CC4-5D6E-409C-BE32-E72D297353CC}">
              <c16:uniqueId val="{00000000-781F-4744-B0E2-0B94922E0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81F-4744-B0E2-0B94922E0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81F-4744-B0E2-0B94922E0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c:v>
                </c:pt>
                <c:pt idx="3">
                  <c:v>62</c:v>
                </c:pt>
                <c:pt idx="6">
                  <c:v>53</c:v>
                </c:pt>
                <c:pt idx="9">
                  <c:v>48</c:v>
                </c:pt>
                <c:pt idx="12">
                  <c:v>57</c:v>
                </c:pt>
              </c:numCache>
            </c:numRef>
          </c:val>
          <c:extLst xmlns:c16r2="http://schemas.microsoft.com/office/drawing/2015/06/chart">
            <c:ext xmlns:c16="http://schemas.microsoft.com/office/drawing/2014/chart" uri="{C3380CC4-5D6E-409C-BE32-E72D297353CC}">
              <c16:uniqueId val="{00000003-781F-4744-B0E2-0B94922E0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c:v>
                </c:pt>
                <c:pt idx="3">
                  <c:v>61</c:v>
                </c:pt>
                <c:pt idx="6">
                  <c:v>77</c:v>
                </c:pt>
                <c:pt idx="9">
                  <c:v>85</c:v>
                </c:pt>
                <c:pt idx="12">
                  <c:v>101</c:v>
                </c:pt>
              </c:numCache>
            </c:numRef>
          </c:val>
          <c:extLst xmlns:c16r2="http://schemas.microsoft.com/office/drawing/2015/06/chart">
            <c:ext xmlns:c16="http://schemas.microsoft.com/office/drawing/2014/chart" uri="{C3380CC4-5D6E-409C-BE32-E72D297353CC}">
              <c16:uniqueId val="{00000004-781F-4744-B0E2-0B94922E0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1F-4744-B0E2-0B94922E0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81F-4744-B0E2-0B94922E0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650</c:v>
                </c:pt>
                <c:pt idx="3">
                  <c:v>642</c:v>
                </c:pt>
                <c:pt idx="6">
                  <c:v>683</c:v>
                </c:pt>
                <c:pt idx="9">
                  <c:v>698</c:v>
                </c:pt>
                <c:pt idx="12">
                  <c:v>695</c:v>
                </c:pt>
              </c:numCache>
            </c:numRef>
          </c:val>
          <c:extLst xmlns:c16r2="http://schemas.microsoft.com/office/drawing/2015/06/chart">
            <c:ext xmlns:c16="http://schemas.microsoft.com/office/drawing/2014/chart" uri="{C3380CC4-5D6E-409C-BE32-E72D297353CC}">
              <c16:uniqueId val="{00000007-781F-4744-B0E2-0B94922E03D8}"/>
            </c:ext>
          </c:extLst>
        </c:ser>
        <c:dLbls>
          <c:showLegendKey val="0"/>
          <c:showVal val="0"/>
          <c:showCatName val="0"/>
          <c:showSerName val="0"/>
          <c:showPercent val="0"/>
          <c:showBubbleSize val="0"/>
        </c:dLbls>
        <c:gapWidth val="100"/>
        <c:overlap val="100"/>
        <c:axId val="208723328"/>
        <c:axId val="20872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196</c:v>
                </c:pt>
                <c:pt idx="2">
                  <c:v>#N/A</c:v>
                </c:pt>
                <c:pt idx="3">
                  <c:v>#N/A</c:v>
                </c:pt>
                <c:pt idx="4">
                  <c:v>180</c:v>
                </c:pt>
                <c:pt idx="5">
                  <c:v>#N/A</c:v>
                </c:pt>
                <c:pt idx="6">
                  <c:v>#N/A</c:v>
                </c:pt>
                <c:pt idx="7">
                  <c:v>163</c:v>
                </c:pt>
                <c:pt idx="8">
                  <c:v>#N/A</c:v>
                </c:pt>
                <c:pt idx="9">
                  <c:v>#N/A</c:v>
                </c:pt>
                <c:pt idx="10">
                  <c:v>207</c:v>
                </c:pt>
                <c:pt idx="11">
                  <c:v>#N/A</c:v>
                </c:pt>
                <c:pt idx="12">
                  <c:v>#N/A</c:v>
                </c:pt>
                <c:pt idx="13">
                  <c:v>206</c:v>
                </c:pt>
                <c:pt idx="14">
                  <c:v>#N/A</c:v>
                </c:pt>
              </c:numCache>
            </c:numRef>
          </c:val>
          <c:smooth val="0"/>
          <c:extLst xmlns:c16r2="http://schemas.microsoft.com/office/drawing/2015/06/chart">
            <c:ext xmlns:c16="http://schemas.microsoft.com/office/drawing/2014/chart" uri="{C3380CC4-5D6E-409C-BE32-E72D297353CC}">
              <c16:uniqueId val="{00000008-781F-4744-B0E2-0B94922E03D8}"/>
            </c:ext>
          </c:extLst>
        </c:ser>
        <c:dLbls>
          <c:showLegendKey val="0"/>
          <c:showVal val="0"/>
          <c:showCatName val="0"/>
          <c:showSerName val="0"/>
          <c:showPercent val="0"/>
          <c:showBubbleSize val="0"/>
        </c:dLbls>
        <c:marker val="1"/>
        <c:smooth val="0"/>
        <c:axId val="208723328"/>
        <c:axId val="208725504"/>
      </c:lineChart>
      <c:catAx>
        <c:axId val="20872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725504"/>
        <c:crosses val="autoZero"/>
        <c:auto val="1"/>
        <c:lblAlgn val="ctr"/>
        <c:lblOffset val="100"/>
        <c:tickLblSkip val="1"/>
        <c:tickMarkSkip val="1"/>
        <c:noMultiLvlLbl val="0"/>
      </c:catAx>
      <c:valAx>
        <c:axId val="2087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2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5650</c:v>
                </c:pt>
                <c:pt idx="5">
                  <c:v>6035</c:v>
                </c:pt>
                <c:pt idx="8">
                  <c:v>6697</c:v>
                </c:pt>
                <c:pt idx="11">
                  <c:v>6565</c:v>
                </c:pt>
                <c:pt idx="14">
                  <c:v>6437</c:v>
                </c:pt>
              </c:numCache>
            </c:numRef>
          </c:val>
          <c:extLst xmlns:c16r2="http://schemas.microsoft.com/office/drawing/2015/06/chart">
            <c:ext xmlns:c16="http://schemas.microsoft.com/office/drawing/2014/chart" uri="{C3380CC4-5D6E-409C-BE32-E72D297353CC}">
              <c16:uniqueId val="{00000000-19A4-4E56-BD34-4D22366749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186</c:v>
                </c:pt>
                <c:pt idx="5">
                  <c:v>229</c:v>
                </c:pt>
                <c:pt idx="8">
                  <c:v>275</c:v>
                </c:pt>
                <c:pt idx="11">
                  <c:v>339</c:v>
                </c:pt>
                <c:pt idx="14">
                  <c:v>437</c:v>
                </c:pt>
              </c:numCache>
            </c:numRef>
          </c:val>
          <c:extLst xmlns:c16r2="http://schemas.microsoft.com/office/drawing/2015/06/chart">
            <c:ext xmlns:c16="http://schemas.microsoft.com/office/drawing/2014/chart" uri="{C3380CC4-5D6E-409C-BE32-E72D297353CC}">
              <c16:uniqueId val="{00000001-19A4-4E56-BD34-4D22366749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5357</c:v>
                </c:pt>
                <c:pt idx="5">
                  <c:v>5726</c:v>
                </c:pt>
                <c:pt idx="8">
                  <c:v>6139</c:v>
                </c:pt>
                <c:pt idx="11">
                  <c:v>6221</c:v>
                </c:pt>
                <c:pt idx="14">
                  <c:v>6585</c:v>
                </c:pt>
              </c:numCache>
            </c:numRef>
          </c:val>
          <c:extLst xmlns:c16r2="http://schemas.microsoft.com/office/drawing/2015/06/chart">
            <c:ext xmlns:c16="http://schemas.microsoft.com/office/drawing/2014/chart" uri="{C3380CC4-5D6E-409C-BE32-E72D297353CC}">
              <c16:uniqueId val="{00000002-19A4-4E56-BD34-4D22366749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35</c:v>
                </c:pt>
              </c:numCache>
            </c:numRef>
          </c:val>
          <c:extLst xmlns:c16r2="http://schemas.microsoft.com/office/drawing/2015/06/chart">
            <c:ext xmlns:c16="http://schemas.microsoft.com/office/drawing/2014/chart" uri="{C3380CC4-5D6E-409C-BE32-E72D297353CC}">
              <c16:uniqueId val="{00000003-19A4-4E56-BD34-4D22366749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A4-4E56-BD34-4D22366749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A4-4E56-BD34-4D22366749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1115</c:v>
                </c:pt>
                <c:pt idx="3">
                  <c:v>1037</c:v>
                </c:pt>
                <c:pt idx="6">
                  <c:v>955</c:v>
                </c:pt>
                <c:pt idx="9">
                  <c:v>924</c:v>
                </c:pt>
                <c:pt idx="12">
                  <c:v>880</c:v>
                </c:pt>
              </c:numCache>
            </c:numRef>
          </c:val>
          <c:extLst xmlns:c16r2="http://schemas.microsoft.com/office/drawing/2015/06/chart">
            <c:ext xmlns:c16="http://schemas.microsoft.com/office/drawing/2014/chart" uri="{C3380CC4-5D6E-409C-BE32-E72D297353CC}">
              <c16:uniqueId val="{00000006-19A4-4E56-BD34-4D22366749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700</c:v>
                </c:pt>
                <c:pt idx="3">
                  <c:v>694</c:v>
                </c:pt>
                <c:pt idx="6">
                  <c:v>674</c:v>
                </c:pt>
                <c:pt idx="9">
                  <c:v>724</c:v>
                </c:pt>
                <c:pt idx="12">
                  <c:v>679</c:v>
                </c:pt>
              </c:numCache>
            </c:numRef>
          </c:val>
          <c:extLst xmlns:c16r2="http://schemas.microsoft.com/office/drawing/2015/06/chart">
            <c:ext xmlns:c16="http://schemas.microsoft.com/office/drawing/2014/chart" uri="{C3380CC4-5D6E-409C-BE32-E72D297353CC}">
              <c16:uniqueId val="{00000007-19A4-4E56-BD34-4D22366749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1161</c:v>
                </c:pt>
                <c:pt idx="3">
                  <c:v>1139</c:v>
                </c:pt>
                <c:pt idx="6">
                  <c:v>1223</c:v>
                </c:pt>
                <c:pt idx="9">
                  <c:v>1255</c:v>
                </c:pt>
                <c:pt idx="12">
                  <c:v>1292</c:v>
                </c:pt>
              </c:numCache>
            </c:numRef>
          </c:val>
          <c:extLst xmlns:c16r2="http://schemas.microsoft.com/office/drawing/2015/06/chart">
            <c:ext xmlns:c16="http://schemas.microsoft.com/office/drawing/2014/chart" uri="{C3380CC4-5D6E-409C-BE32-E72D297353CC}">
              <c16:uniqueId val="{00000008-19A4-4E56-BD34-4D22366749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9A4-4E56-BD34-4D22366749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5814</c:v>
                </c:pt>
                <c:pt idx="3">
                  <c:v>6088</c:v>
                </c:pt>
                <c:pt idx="6">
                  <c:v>6383</c:v>
                </c:pt>
                <c:pt idx="9">
                  <c:v>7089</c:v>
                </c:pt>
                <c:pt idx="12">
                  <c:v>7107</c:v>
                </c:pt>
              </c:numCache>
            </c:numRef>
          </c:val>
          <c:extLst xmlns:c16r2="http://schemas.microsoft.com/office/drawing/2015/06/chart">
            <c:ext xmlns:c16="http://schemas.microsoft.com/office/drawing/2014/chart" uri="{C3380CC4-5D6E-409C-BE32-E72D297353CC}">
              <c16:uniqueId val="{0000000A-19A4-4E56-BD34-4D2236674965}"/>
            </c:ext>
          </c:extLst>
        </c:ser>
        <c:dLbls>
          <c:showLegendKey val="0"/>
          <c:showVal val="0"/>
          <c:showCatName val="0"/>
          <c:showSerName val="0"/>
          <c:showPercent val="0"/>
          <c:showBubbleSize val="0"/>
        </c:dLbls>
        <c:gapWidth val="100"/>
        <c:overlap val="100"/>
        <c:axId val="208947840"/>
        <c:axId val="20895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9A4-4E56-BD34-4D2236674965}"/>
            </c:ext>
          </c:extLst>
        </c:ser>
        <c:dLbls>
          <c:showLegendKey val="0"/>
          <c:showVal val="0"/>
          <c:showCatName val="0"/>
          <c:showSerName val="0"/>
          <c:showPercent val="0"/>
          <c:showBubbleSize val="0"/>
        </c:dLbls>
        <c:marker val="1"/>
        <c:smooth val="0"/>
        <c:axId val="208947840"/>
        <c:axId val="208950016"/>
      </c:lineChart>
      <c:catAx>
        <c:axId val="20894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950016"/>
        <c:crosses val="autoZero"/>
        <c:auto val="1"/>
        <c:lblAlgn val="ctr"/>
        <c:lblOffset val="100"/>
        <c:tickLblSkip val="1"/>
        <c:tickMarkSkip val="1"/>
        <c:noMultiLvlLbl val="0"/>
      </c:catAx>
      <c:valAx>
        <c:axId val="20895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4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2452</c:v>
                </c:pt>
                <c:pt idx="1">
                  <c:v>2488</c:v>
                </c:pt>
                <c:pt idx="2">
                  <c:v>2501</c:v>
                </c:pt>
              </c:numCache>
            </c:numRef>
          </c:val>
          <c:extLst xmlns:c16r2="http://schemas.microsoft.com/office/drawing/2015/06/chart">
            <c:ext xmlns:c16="http://schemas.microsoft.com/office/drawing/2014/chart" uri="{C3380CC4-5D6E-409C-BE32-E72D297353CC}">
              <c16:uniqueId val="{00000000-D6E7-48D6-932B-5B21FA35B7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141</c:v>
                </c:pt>
                <c:pt idx="1">
                  <c:v>142</c:v>
                </c:pt>
                <c:pt idx="2">
                  <c:v>142</c:v>
                </c:pt>
              </c:numCache>
            </c:numRef>
          </c:val>
          <c:extLst xmlns:c16r2="http://schemas.microsoft.com/office/drawing/2015/06/chart">
            <c:ext xmlns:c16="http://schemas.microsoft.com/office/drawing/2014/chart" uri="{C3380CC4-5D6E-409C-BE32-E72D297353CC}">
              <c16:uniqueId val="{00000001-D6E7-48D6-932B-5B21FA35B7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3410</c:v>
                </c:pt>
                <c:pt idx="1">
                  <c:v>3455</c:v>
                </c:pt>
                <c:pt idx="2">
                  <c:v>3942</c:v>
                </c:pt>
              </c:numCache>
            </c:numRef>
          </c:val>
          <c:extLst xmlns:c16r2="http://schemas.microsoft.com/office/drawing/2015/06/chart">
            <c:ext xmlns:c16="http://schemas.microsoft.com/office/drawing/2014/chart" uri="{C3380CC4-5D6E-409C-BE32-E72D297353CC}">
              <c16:uniqueId val="{00000002-D6E7-48D6-932B-5B21FA35B730}"/>
            </c:ext>
          </c:extLst>
        </c:ser>
        <c:dLbls>
          <c:showLegendKey val="0"/>
          <c:showVal val="0"/>
          <c:showCatName val="0"/>
          <c:showSerName val="0"/>
          <c:showPercent val="0"/>
          <c:showBubbleSize val="0"/>
        </c:dLbls>
        <c:gapWidth val="120"/>
        <c:overlap val="100"/>
        <c:axId val="209038720"/>
        <c:axId val="209040512"/>
      </c:barChart>
      <c:catAx>
        <c:axId val="2090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040512"/>
        <c:crosses val="autoZero"/>
        <c:auto val="1"/>
        <c:lblAlgn val="ctr"/>
        <c:lblOffset val="100"/>
        <c:tickLblSkip val="1"/>
        <c:tickMarkSkip val="1"/>
        <c:noMultiLvlLbl val="0"/>
      </c:catAx>
      <c:valAx>
        <c:axId val="209040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0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57-4A67-86AC-B8891D8DC9C2}"/>
                </c:ext>
                <c:ext xmlns:c15="http://schemas.microsoft.com/office/drawing/2012/chart" uri="{CE6537A1-D6FC-4f65-9D91-7224C49458BB}">
                  <c15:dlblFieldTable>
                    <c15:dlblFTEntry>
                      <c15:txfldGUID>{D6F2980E-7229-4E76-B881-EA927BA3D272}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57-4A67-86AC-B8891D8DC9C2}"/>
                </c:ext>
                <c:ext xmlns:c15="http://schemas.microsoft.com/office/drawing/2012/chart" uri="{CE6537A1-D6FC-4f65-9D91-7224C49458BB}">
                  <c15:dlblFieldTable>
                    <c15:dlblFTEntry>
                      <c15:txfldGUID>{64044362-8725-45D5-A169-3A5EECE9E70A}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57-4A67-86AC-B8891D8DC9C2}"/>
                </c:ext>
                <c:ext xmlns:c15="http://schemas.microsoft.com/office/drawing/2012/chart" uri="{CE6537A1-D6FC-4f65-9D91-7224C49458BB}">
                  <c15:dlblFieldTable>
                    <c15:dlblFTEntry>
                      <c15:txfldGUID>{7B622F79-636C-41A9-8D0B-B543987AB97A}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57-4A67-86AC-B8891D8DC9C2}"/>
                </c:ext>
                <c:ext xmlns:c15="http://schemas.microsoft.com/office/drawing/2012/chart" uri="{CE6537A1-D6FC-4f65-9D91-7224C49458BB}">
                  <c15:dlblFieldTable>
                    <c15:dlblFTEntry>
                      <c15:txfldGUID>{ABAE8000-D193-479E-9CBD-46562AAD57A6}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57-4A67-86AC-B8891D8DC9C2}"/>
                </c:ext>
                <c:ext xmlns:c15="http://schemas.microsoft.com/office/drawing/2012/chart" uri="{CE6537A1-D6FC-4f65-9D91-7224C49458BB}">
                  <c15:dlblFieldTable>
                    <c15:dlblFTEntry>
                      <c15:txfldGUID>{CD748385-866B-48E0-A33F-659172E49AA7}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57-4A67-86AC-B8891D8DC9C2}"/>
                </c:ext>
                <c:ext xmlns:c15="http://schemas.microsoft.com/office/drawing/2012/chart" uri="{CE6537A1-D6FC-4f65-9D91-7224C49458BB}">
                  <c15:dlblFieldTable>
                    <c15:dlblFTEntry>
                      <c15:txfldGUID>{A430DD4B-23AB-4A8E-A4F4-635F801FC77B}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57-4A67-86AC-B8891D8DC9C2}"/>
                </c:ext>
                <c:ext xmlns:c15="http://schemas.microsoft.com/office/drawing/2012/chart" uri="{CE6537A1-D6FC-4f65-9D91-7224C49458BB}">
                  <c15:dlblFieldTable>
                    <c15:dlblFTEntry>
                      <c15:txfldGUID>{E2A892AB-03CB-461F-85F0-53FBD0F69E5C}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57-4A67-86AC-B8891D8DC9C2}"/>
                </c:ext>
                <c:ext xmlns:c15="http://schemas.microsoft.com/office/drawing/2012/chart" uri="{CE6537A1-D6FC-4f65-9D91-7224C49458BB}">
                  <c15:dlblFieldTable>
                    <c15:dlblFTEntry>
                      <c15:txfldGUID>{C1DFD18D-90D0-4B4F-AE3E-C888A8B1DD57}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57-4A67-86AC-B8891D8DC9C2}"/>
                </c:ext>
                <c:ext xmlns:c15="http://schemas.microsoft.com/office/drawing/2012/chart" uri="{CE6537A1-D6FC-4f65-9D91-7224C49458BB}">
                  <c15:dlblFieldTable>
                    <c15:dlblFTEntry>
                      <c15:txfldGUID>{F62BF823-47A1-4B7B-ACB9-B3E3EE4653B2}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c:v>
                </c:pt>
                <c:pt idx="24">
                  <c:v>47.2</c:v>
                </c:pt>
                <c:pt idx="32">
                  <c:v>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057-4A67-86AC-B8891D8DC9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57-4A67-86AC-B8891D8DC9C2}"/>
                </c:ext>
                <c:ext xmlns:c15="http://schemas.microsoft.com/office/drawing/2012/chart" uri="{CE6537A1-D6FC-4f65-9D91-7224C49458BB}">
                  <c15:dlblFieldTable>
                    <c15:dlblFTEntry>
                      <c15:txfldGUID>{520ED3B8-48E3-49DC-85CE-444A05AECE24}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57-4A67-86AC-B8891D8DC9C2}"/>
                </c:ext>
                <c:ext xmlns:c15="http://schemas.microsoft.com/office/drawing/2012/chart" uri="{CE6537A1-D6FC-4f65-9D91-7224C49458BB}">
                  <c15:dlblFieldTable>
                    <c15:dlblFTEntry>
                      <c15:txfldGUID>{405CE2A8-66B0-4E30-94AB-AA4CBB18EA67}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57-4A67-86AC-B8891D8DC9C2}"/>
                </c:ext>
                <c:ext xmlns:c15="http://schemas.microsoft.com/office/drawing/2012/chart" uri="{CE6537A1-D6FC-4f65-9D91-7224C49458BB}">
                  <c15:dlblFieldTable>
                    <c15:dlblFTEntry>
                      <c15:txfldGUID>{3994723F-9D8C-4459-8FBA-20E5EAA84F97}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57-4A67-86AC-B8891D8DC9C2}"/>
                </c:ext>
                <c:ext xmlns:c15="http://schemas.microsoft.com/office/drawing/2012/chart" uri="{CE6537A1-D6FC-4f65-9D91-7224C49458BB}">
                  <c15:dlblFieldTable>
                    <c15:dlblFTEntry>
                      <c15:txfldGUID>{0467767D-136F-4FA4-87CA-592B9FFCD738}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57-4A67-86AC-B8891D8DC9C2}"/>
                </c:ext>
                <c:ext xmlns:c15="http://schemas.microsoft.com/office/drawing/2012/chart" uri="{CE6537A1-D6FC-4f65-9D91-7224C49458BB}">
                  <c15:dlblFieldTable>
                    <c15:dlblFTEntry>
                      <c15:txfldGUID>{E904A5DA-C758-447A-8AC2-BF1C59C803EE}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57-4A67-86AC-B8891D8DC9C2}"/>
                </c:ext>
                <c:ext xmlns:c15="http://schemas.microsoft.com/office/drawing/2012/chart" uri="{CE6537A1-D6FC-4f65-9D91-7224C49458BB}">
                  <c15:dlblFieldTable>
                    <c15:dlblFTEntry>
                      <c15:txfldGUID>{98B66605-1719-47BA-B552-20D22B5357DC}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57-4A67-86AC-B8891D8DC9C2}"/>
                </c:ext>
                <c:ext xmlns:c15="http://schemas.microsoft.com/office/drawing/2012/chart" uri="{CE6537A1-D6FC-4f65-9D91-7224C49458BB}">
                  <c15:dlblFieldTable>
                    <c15:dlblFTEntry>
                      <c15:txfldGUID>{F3E78D56-7E28-43E7-9B25-62AD4131CE40}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57-4A67-86AC-B8891D8DC9C2}"/>
                </c:ext>
                <c:ext xmlns:c15="http://schemas.microsoft.com/office/drawing/2012/chart" uri="{CE6537A1-D6FC-4f65-9D91-7224C49458BB}">
                  <c15:dlblFieldTable>
                    <c15:dlblFTEntry>
                      <c15:txfldGUID>{F7527FD2-62AC-4CA4-ABA1-601F1C77DECF}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57-4A67-86AC-B8891D8DC9C2}"/>
                </c:ext>
                <c:ext xmlns:c15="http://schemas.microsoft.com/office/drawing/2012/chart" uri="{CE6537A1-D6FC-4f65-9D91-7224C49458BB}">
                  <c15:dlblFieldTable>
                    <c15:dlblFTEntry>
                      <c15:txfldGUID>{2C2D0302-B02C-4605-A495-11BC60ADBE03}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57-4A67-86AC-B8891D8DC9C2}"/>
            </c:ext>
          </c:extLst>
        </c:ser>
        <c:dLbls>
          <c:showLegendKey val="0"/>
          <c:showVal val="1"/>
          <c:showCatName val="0"/>
          <c:showSerName val="0"/>
          <c:showPercent val="0"/>
          <c:showBubbleSize val="0"/>
        </c:dLbls>
        <c:axId val="168585472"/>
        <c:axId val="168608128"/>
      </c:scatterChart>
      <c:valAx>
        <c:axId val="168585472"/>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08128"/>
        <c:crosses val="autoZero"/>
        <c:crossBetween val="midCat"/>
      </c:valAx>
      <c:valAx>
        <c:axId val="1686081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585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C3-4F25-80C5-4D06C3CB1D1F}"/>
                </c:ext>
                <c:ext xmlns:c15="http://schemas.microsoft.com/office/drawing/2012/chart" uri="{CE6537A1-D6FC-4f65-9D91-7224C49458BB}">
                  <c15:dlblFieldTable>
                    <c15:dlblFTEntry>
                      <c15:txfldGUID>{24CC9443-F40D-4668-9DEC-4A1FF3870380}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C3-4F25-80C5-4D06C3CB1D1F}"/>
                </c:ext>
                <c:ext xmlns:c15="http://schemas.microsoft.com/office/drawing/2012/chart" uri="{CE6537A1-D6FC-4f65-9D91-7224C49458BB}">
                  <c15:dlblFieldTable>
                    <c15:dlblFTEntry>
                      <c15:txfldGUID>{853B95A6-97F1-48D9-9BF4-EB16293EACA1}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C3-4F25-80C5-4D06C3CB1D1F}"/>
                </c:ext>
                <c:ext xmlns:c15="http://schemas.microsoft.com/office/drawing/2012/chart" uri="{CE6537A1-D6FC-4f65-9D91-7224C49458BB}">
                  <c15:dlblFieldTable>
                    <c15:dlblFTEntry>
                      <c15:txfldGUID>{9ACCC255-4FC8-45D4-894E-EEF0E4E73EA9}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C3-4F25-80C5-4D06C3CB1D1F}"/>
                </c:ext>
                <c:ext xmlns:c15="http://schemas.microsoft.com/office/drawing/2012/chart" uri="{CE6537A1-D6FC-4f65-9D91-7224C49458BB}">
                  <c15:dlblFieldTable>
                    <c15:dlblFTEntry>
                      <c15:txfldGUID>{D4BE607D-992C-40F7-A0B4-959185BB4477}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C3-4F25-80C5-4D06C3CB1D1F}"/>
                </c:ext>
                <c:ext xmlns:c15="http://schemas.microsoft.com/office/drawing/2012/chart" uri="{CE6537A1-D6FC-4f65-9D91-7224C49458BB}">
                  <c15:dlblFieldTable>
                    <c15:dlblFTEntry>
                      <c15:txfldGUID>{FEA43DF9-77E7-4E15-A67F-DAB4624C0500}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C3-4F25-80C5-4D06C3CB1D1F}"/>
                </c:ext>
                <c:ext xmlns:c15="http://schemas.microsoft.com/office/drawing/2012/chart" uri="{CE6537A1-D6FC-4f65-9D91-7224C49458BB}">
                  <c15:dlblFieldTable>
                    <c15:dlblFTEntry>
                      <c15:txfldGUID>{6D04B6A4-1863-4E96-B668-2D9F6F7DD5C5}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C3-4F25-80C5-4D06C3CB1D1F}"/>
                </c:ext>
                <c:ext xmlns:c15="http://schemas.microsoft.com/office/drawing/2012/chart" uri="{CE6537A1-D6FC-4f65-9D91-7224C49458BB}">
                  <c15:dlblFieldTable>
                    <c15:dlblFTEntry>
                      <c15:txfldGUID>{56090FD6-1FC2-4C91-BB35-6D693D02E108}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C3-4F25-80C5-4D06C3CB1D1F}"/>
                </c:ext>
                <c:ext xmlns:c15="http://schemas.microsoft.com/office/drawing/2012/chart" uri="{CE6537A1-D6FC-4f65-9D91-7224C49458BB}">
                  <c15:dlblFieldTable>
                    <c15:dlblFTEntry>
                      <c15:txfldGUID>{DC9C125E-C54E-4E89-9104-B83B88EC4039}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C3-4F25-80C5-4D06C3CB1D1F}"/>
                </c:ext>
                <c:ext xmlns:c15="http://schemas.microsoft.com/office/drawing/2012/chart" uri="{CE6537A1-D6FC-4f65-9D91-7224C49458BB}">
                  <c15:dlblFieldTable>
                    <c15:dlblFTEntry>
                      <c15:txfldGUID>{6D218D40-8F3E-480A-8380-18A8D86F80CE}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6.6</c:v>
                </c:pt>
                <c:pt idx="24">
                  <c:v>6.8</c:v>
                </c:pt>
                <c:pt idx="32">
                  <c:v>7.1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CC3-4F25-80C5-4D06C3CB1D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C3-4F25-80C5-4D06C3CB1D1F}"/>
                </c:ext>
                <c:ext xmlns:c15="http://schemas.microsoft.com/office/drawing/2012/chart" uri="{CE6537A1-D6FC-4f65-9D91-7224C49458BB}">
                  <c15:dlblFieldTable>
                    <c15:dlblFTEntry>
                      <c15:txfldGUID>{0EEEA189-E63E-4071-9EA0-552C729B5F79}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C3-4F25-80C5-4D06C3CB1D1F}"/>
                </c:ext>
                <c:ext xmlns:c15="http://schemas.microsoft.com/office/drawing/2012/chart" uri="{CE6537A1-D6FC-4f65-9D91-7224C49458BB}">
                  <c15:dlblFieldTable>
                    <c15:dlblFTEntry>
                      <c15:txfldGUID>{738F7336-22B2-4CB1-ADDD-694686FAFA6F}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C3-4F25-80C5-4D06C3CB1D1F}"/>
                </c:ext>
                <c:ext xmlns:c15="http://schemas.microsoft.com/office/drawing/2012/chart" uri="{CE6537A1-D6FC-4f65-9D91-7224C49458BB}">
                  <c15:dlblFieldTable>
                    <c15:dlblFTEntry>
                      <c15:txfldGUID>{707F08F5-1C7D-4014-9BF3-D5335BDF7630}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C3-4F25-80C5-4D06C3CB1D1F}"/>
                </c:ext>
                <c:ext xmlns:c15="http://schemas.microsoft.com/office/drawing/2012/chart" uri="{CE6537A1-D6FC-4f65-9D91-7224C49458BB}">
                  <c15:dlblFieldTable>
                    <c15:dlblFTEntry>
                      <c15:txfldGUID>{82AD9BF6-90A3-4812-AE03-3C4499B89226}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C3-4F25-80C5-4D06C3CB1D1F}"/>
                </c:ext>
                <c:ext xmlns:c15="http://schemas.microsoft.com/office/drawing/2012/chart" uri="{CE6537A1-D6FC-4f65-9D91-7224C49458BB}">
                  <c15:dlblFieldTable>
                    <c15:dlblFTEntry>
                      <c15:txfldGUID>{CA73F50D-3EAE-44F1-A6B7-8601E3184B9D}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C3-4F25-80C5-4D06C3CB1D1F}"/>
                </c:ext>
                <c:ext xmlns:c15="http://schemas.microsoft.com/office/drawing/2012/chart" uri="{CE6537A1-D6FC-4f65-9D91-7224C49458BB}">
                  <c15:dlblFieldTable>
                    <c15:dlblFTEntry>
                      <c15:txfldGUID>{66784BD0-5273-4B9A-9F08-2C66A176C335}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C3-4F25-80C5-4D06C3CB1D1F}"/>
                </c:ext>
                <c:ext xmlns:c15="http://schemas.microsoft.com/office/drawing/2012/chart" uri="{CE6537A1-D6FC-4f65-9D91-7224C49458BB}">
                  <c15:dlblFieldTable>
                    <c15:dlblFTEntry>
                      <c15:txfldGUID>{E6CE05CF-702F-4EAF-8B79-A2100AC1D5E3}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C3-4F25-80C5-4D06C3CB1D1F}"/>
                </c:ext>
                <c:ext xmlns:c15="http://schemas.microsoft.com/office/drawing/2012/chart" uri="{CE6537A1-D6FC-4f65-9D91-7224C49458BB}">
                  <c15:dlblFieldTable>
                    <c15:dlblFTEntry>
                      <c15:txfldGUID>{7474F518-990D-4115-8DE1-D0FEDE1B0D46}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C3-4F25-80C5-4D06C3CB1D1F}"/>
                </c:ext>
                <c:ext xmlns:c15="http://schemas.microsoft.com/office/drawing/2012/chart" uri="{CE6537A1-D6FC-4f65-9D91-7224C49458BB}">
                  <c15:dlblFieldTable>
                    <c15:dlblFTEntry>
                      <c15:txfldGUID>{D9350051-476C-47AD-8EF9-FB6CA355ED6D}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CC3-4F25-80C5-4D06C3CB1D1F}"/>
            </c:ext>
          </c:extLst>
        </c:ser>
        <c:dLbls>
          <c:showLegendKey val="0"/>
          <c:showVal val="1"/>
          <c:showCatName val="0"/>
          <c:showSerName val="0"/>
          <c:showPercent val="0"/>
          <c:showBubbleSize val="0"/>
        </c:dLbls>
        <c:axId val="172771200"/>
        <c:axId val="172797952"/>
      </c:scatterChart>
      <c:valAx>
        <c:axId val="172771200"/>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797952"/>
        <c:crosses val="autoZero"/>
        <c:crossBetween val="midCat"/>
      </c:valAx>
      <c:valAx>
        <c:axId val="1727979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2771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基準財政収入額及び基準財政需要額が共に減額となったが、需要額の減り幅が収入額よりも大きかったため、財政力指数が微増となった。類似団体の中では上位に位置しているものの、全国及び県内平均を下回っている。景気は緩やかに回復傾向ではあるものの、短期的には大幅な改善は見込まれない。今後もコンビニ収納など納税環境の充実を図るとともに、徴収率の向上や、自主財源の確保など強固な財政基盤の確立に向け、積極的な取り組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0" name="直線コネクタ 69"/>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3" name="直線コネクタ 72"/>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6" name="直線コネクタ 75"/>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128815</xdr:rowOff>
    </xdr:to>
    <xdr:cxnSp macro="">
      <xdr:nvCxnSpPr>
        <xdr:cNvPr id="79" name="直線コネクタ 78"/>
        <xdr:cNvCxnSpPr/>
      </xdr:nvCxnSpPr>
      <xdr:spPr>
        <a:xfrm flipV="1">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94" name="テキスト ボックス 93"/>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5" name="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96" name="テキスト ボックス 95"/>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人件費において、職員の若年化に伴い減額となったこと、物件費において、コミバス運行委託料等の減額により、前年度比で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となり、全国・県内平均を下回り良好な結果となった。今後も引き続き経常経費の削減・適正化に努めるとともに、町税等の経常収入の確保に取り組み、経常収支比率の抑制・平準化に努める。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61</xdr:row>
      <xdr:rowOff>42164</xdr:rowOff>
    </xdr:to>
    <xdr:cxnSp macro="">
      <xdr:nvCxnSpPr>
        <xdr:cNvPr id="131" name="直線コネクタ 130"/>
        <xdr:cNvCxnSpPr/>
      </xdr:nvCxnSpPr>
      <xdr:spPr>
        <a:xfrm flipV="1">
          <a:off x="4114800" y="104282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88138</xdr:rowOff>
    </xdr:from>
    <xdr:to>
      <xdr:col>19</xdr:col>
      <xdr:colOff>133350</xdr:colOff>
      <xdr:row>61</xdr:row>
      <xdr:rowOff>42164</xdr:rowOff>
    </xdr:to>
    <xdr:cxnSp macro="">
      <xdr:nvCxnSpPr>
        <xdr:cNvPr id="134" name="直線コネクタ 133"/>
        <xdr:cNvCxnSpPr/>
      </xdr:nvCxnSpPr>
      <xdr:spPr>
        <a:xfrm>
          <a:off x="3225800" y="1037513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61</xdr:row>
      <xdr:rowOff>56642</xdr:rowOff>
    </xdr:to>
    <xdr:cxnSp macro="">
      <xdr:nvCxnSpPr>
        <xdr:cNvPr id="137" name="直線コネクタ 136"/>
        <xdr:cNvCxnSpPr/>
      </xdr:nvCxnSpPr>
      <xdr:spPr>
        <a:xfrm flipV="1">
          <a:off x="2336800" y="103751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56642</xdr:rowOff>
    </xdr:to>
    <xdr:cxnSp macro="">
      <xdr:nvCxnSpPr>
        <xdr:cNvPr id="140" name="直線コネクタ 139"/>
        <xdr:cNvCxnSpPr/>
      </xdr:nvCxnSpPr>
      <xdr:spPr>
        <a:xfrm>
          <a:off x="1447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50" name="楕円 149"/>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1"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2" name="楕円 151"/>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3" name="テキスト ボックス 152"/>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37338</xdr:rowOff>
    </xdr:from>
    <xdr:to>
      <xdr:col>15</xdr:col>
      <xdr:colOff>133350</xdr:colOff>
      <xdr:row>60</xdr:row>
      <xdr:rowOff>138938</xdr:rowOff>
    </xdr:to>
    <xdr:sp macro="" textlink="">
      <xdr:nvSpPr>
        <xdr:cNvPr id="154" name="楕円 153"/>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149115</xdr:rowOff>
    </xdr:from>
    <xdr:ext cx="762000" cy="259045"/>
    <xdr:sp macro="" textlink="">
      <xdr:nvSpPr>
        <xdr:cNvPr id="155" name="テキスト ボックス 154"/>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5842</xdr:rowOff>
    </xdr:from>
    <xdr:to>
      <xdr:col>11</xdr:col>
      <xdr:colOff>82550</xdr:colOff>
      <xdr:row>61</xdr:row>
      <xdr:rowOff>107442</xdr:rowOff>
    </xdr:to>
    <xdr:sp macro="" textlink="">
      <xdr:nvSpPr>
        <xdr:cNvPr id="156" name="楕円 155"/>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117619</xdr:rowOff>
    </xdr:from>
    <xdr:ext cx="762000" cy="259045"/>
    <xdr:sp macro="" textlink="">
      <xdr:nvSpPr>
        <xdr:cNvPr id="157" name="テキスト ボックス 156"/>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8" name="楕円 157"/>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9" name="テキスト ボックス 158"/>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構成の若年化や退職者数の減少等により、前年度比で減額となった。物件費については、評価替えに係る固定資産評価更新業務委託料等の減額により、前年度比で減額となった。今後も継続的な見直しを行い、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161553</xdr:rowOff>
    </xdr:from>
    <xdr:to>
      <xdr:col>23</xdr:col>
      <xdr:colOff>133350</xdr:colOff>
      <xdr:row>80</xdr:row>
      <xdr:rowOff>163956</xdr:rowOff>
    </xdr:to>
    <xdr:cxnSp macro="">
      <xdr:nvCxnSpPr>
        <xdr:cNvPr id="196" name="直線コネクタ 195"/>
        <xdr:cNvCxnSpPr/>
      </xdr:nvCxnSpPr>
      <xdr:spPr>
        <a:xfrm flipV="1">
          <a:off x="4114800" y="13877553"/>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163956</xdr:rowOff>
    </xdr:from>
    <xdr:to>
      <xdr:col>19</xdr:col>
      <xdr:colOff>133350</xdr:colOff>
      <xdr:row>81</xdr:row>
      <xdr:rowOff>67509</xdr:rowOff>
    </xdr:to>
    <xdr:cxnSp macro="">
      <xdr:nvCxnSpPr>
        <xdr:cNvPr id="199" name="直線コネクタ 198"/>
        <xdr:cNvCxnSpPr/>
      </xdr:nvCxnSpPr>
      <xdr:spPr>
        <a:xfrm flipV="1">
          <a:off x="3225800" y="13879956"/>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67509</xdr:rowOff>
    </xdr:from>
    <xdr:to>
      <xdr:col>15</xdr:col>
      <xdr:colOff>82550</xdr:colOff>
      <xdr:row>81</xdr:row>
      <xdr:rowOff>73862</xdr:rowOff>
    </xdr:to>
    <xdr:cxnSp macro="">
      <xdr:nvCxnSpPr>
        <xdr:cNvPr id="202" name="直線コネクタ 201"/>
        <xdr:cNvCxnSpPr/>
      </xdr:nvCxnSpPr>
      <xdr:spPr>
        <a:xfrm flipV="1">
          <a:off x="2336800" y="13954959"/>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35564</xdr:rowOff>
    </xdr:from>
    <xdr:to>
      <xdr:col>11</xdr:col>
      <xdr:colOff>31750</xdr:colOff>
      <xdr:row>81</xdr:row>
      <xdr:rowOff>73862</xdr:rowOff>
    </xdr:to>
    <xdr:cxnSp macro="">
      <xdr:nvCxnSpPr>
        <xdr:cNvPr id="205" name="直線コネクタ 204"/>
        <xdr:cNvCxnSpPr/>
      </xdr:nvCxnSpPr>
      <xdr:spPr>
        <a:xfrm>
          <a:off x="1447800" y="13923014"/>
          <a:ext cx="889000" cy="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110753</xdr:rowOff>
    </xdr:from>
    <xdr:to>
      <xdr:col>23</xdr:col>
      <xdr:colOff>184150</xdr:colOff>
      <xdr:row>81</xdr:row>
      <xdr:rowOff>40903</xdr:rowOff>
    </xdr:to>
    <xdr:sp macro="" textlink="">
      <xdr:nvSpPr>
        <xdr:cNvPr id="215" name="楕円 214"/>
        <xdr:cNvSpPr/>
      </xdr:nvSpPr>
      <xdr:spPr>
        <a:xfrm>
          <a:off x="4902200" y="138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32030</xdr:rowOff>
    </xdr:from>
    <xdr:ext cx="762000" cy="259045"/>
    <xdr:sp macro="" textlink="">
      <xdr:nvSpPr>
        <xdr:cNvPr id="216" name="人件費・物件費等の状況該当値テキスト"/>
        <xdr:cNvSpPr txBox="1"/>
      </xdr:nvSpPr>
      <xdr:spPr>
        <a:xfrm>
          <a:off x="5041900" y="1374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113156</xdr:rowOff>
    </xdr:from>
    <xdr:to>
      <xdr:col>19</xdr:col>
      <xdr:colOff>184150</xdr:colOff>
      <xdr:row>81</xdr:row>
      <xdr:rowOff>43306</xdr:rowOff>
    </xdr:to>
    <xdr:sp macro="" textlink="">
      <xdr:nvSpPr>
        <xdr:cNvPr id="217" name="楕円 216"/>
        <xdr:cNvSpPr/>
      </xdr:nvSpPr>
      <xdr:spPr>
        <a:xfrm>
          <a:off x="4064000" y="138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53483</xdr:rowOff>
    </xdr:from>
    <xdr:ext cx="736600" cy="259045"/>
    <xdr:sp macro="" textlink="">
      <xdr:nvSpPr>
        <xdr:cNvPr id="218" name="テキスト ボックス 217"/>
        <xdr:cNvSpPr txBox="1"/>
      </xdr:nvSpPr>
      <xdr:spPr>
        <a:xfrm>
          <a:off x="3733800" y="1359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16709</xdr:rowOff>
    </xdr:from>
    <xdr:to>
      <xdr:col>15</xdr:col>
      <xdr:colOff>133350</xdr:colOff>
      <xdr:row>81</xdr:row>
      <xdr:rowOff>118309</xdr:rowOff>
    </xdr:to>
    <xdr:sp macro="" textlink="">
      <xdr:nvSpPr>
        <xdr:cNvPr id="219" name="楕円 218"/>
        <xdr:cNvSpPr/>
      </xdr:nvSpPr>
      <xdr:spPr>
        <a:xfrm>
          <a:off x="3175000" y="139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128486</xdr:rowOff>
    </xdr:from>
    <xdr:ext cx="762000" cy="259045"/>
    <xdr:sp macro="" textlink="">
      <xdr:nvSpPr>
        <xdr:cNvPr id="220" name="テキスト ボックス 219"/>
        <xdr:cNvSpPr txBox="1"/>
      </xdr:nvSpPr>
      <xdr:spPr>
        <a:xfrm>
          <a:off x="2844800" y="136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23062</xdr:rowOff>
    </xdr:from>
    <xdr:to>
      <xdr:col>11</xdr:col>
      <xdr:colOff>82550</xdr:colOff>
      <xdr:row>81</xdr:row>
      <xdr:rowOff>124662</xdr:rowOff>
    </xdr:to>
    <xdr:sp macro="" textlink="">
      <xdr:nvSpPr>
        <xdr:cNvPr id="221" name="楕円 220"/>
        <xdr:cNvSpPr/>
      </xdr:nvSpPr>
      <xdr:spPr>
        <a:xfrm>
          <a:off x="2286000" y="139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134839</xdr:rowOff>
    </xdr:from>
    <xdr:ext cx="762000" cy="259045"/>
    <xdr:sp macro="" textlink="">
      <xdr:nvSpPr>
        <xdr:cNvPr id="222" name="テキスト ボックス 221"/>
        <xdr:cNvSpPr txBox="1"/>
      </xdr:nvSpPr>
      <xdr:spPr>
        <a:xfrm>
          <a:off x="1955800" y="1367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156214</xdr:rowOff>
    </xdr:from>
    <xdr:to>
      <xdr:col>7</xdr:col>
      <xdr:colOff>31750</xdr:colOff>
      <xdr:row>81</xdr:row>
      <xdr:rowOff>86364</xdr:rowOff>
    </xdr:to>
    <xdr:sp macro="" textlink="">
      <xdr:nvSpPr>
        <xdr:cNvPr id="223" name="楕円 222"/>
        <xdr:cNvSpPr/>
      </xdr:nvSpPr>
      <xdr:spPr>
        <a:xfrm>
          <a:off x="1397000" y="138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96541</xdr:rowOff>
    </xdr:from>
    <xdr:ext cx="762000" cy="259045"/>
    <xdr:sp macro="" textlink="">
      <xdr:nvSpPr>
        <xdr:cNvPr id="224" name="テキスト ボックス 223"/>
        <xdr:cNvSpPr txBox="1"/>
      </xdr:nvSpPr>
      <xdr:spPr>
        <a:xfrm>
          <a:off x="1066800" y="1364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前年度と比較して横ばいであるが、全国・県内平均を下回っており、類似団体の中でも上位に位置している。今後も計画的な給与制度の見直しを進め、適正な水準の維持に努める。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84</xdr:row>
      <xdr:rowOff>146896</xdr:rowOff>
    </xdr:to>
    <xdr:cxnSp macro="">
      <xdr:nvCxnSpPr>
        <xdr:cNvPr id="258" name="直線コネクタ 257"/>
        <xdr:cNvCxnSpPr/>
      </xdr:nvCxnSpPr>
      <xdr:spPr>
        <a:xfrm>
          <a:off x="16179800" y="14548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146896</xdr:rowOff>
    </xdr:to>
    <xdr:cxnSp macro="">
      <xdr:nvCxnSpPr>
        <xdr:cNvPr id="261" name="直線コネクタ 260"/>
        <xdr:cNvCxnSpPr/>
      </xdr:nvCxnSpPr>
      <xdr:spPr>
        <a:xfrm>
          <a:off x="15290800" y="1424305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95673</xdr:rowOff>
    </xdr:from>
    <xdr:to>
      <xdr:col>72</xdr:col>
      <xdr:colOff>203200</xdr:colOff>
      <xdr:row>83</xdr:row>
      <xdr:rowOff>12700</xdr:rowOff>
    </xdr:to>
    <xdr:cxnSp macro="">
      <xdr:nvCxnSpPr>
        <xdr:cNvPr id="264" name="直線コネクタ 263"/>
        <xdr:cNvCxnSpPr/>
      </xdr:nvCxnSpPr>
      <xdr:spPr>
        <a:xfrm>
          <a:off x="14401800" y="1415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95673</xdr:rowOff>
    </xdr:from>
    <xdr:to>
      <xdr:col>68</xdr:col>
      <xdr:colOff>152400</xdr:colOff>
      <xdr:row>83</xdr:row>
      <xdr:rowOff>52916</xdr:rowOff>
    </xdr:to>
    <xdr:cxnSp macro="">
      <xdr:nvCxnSpPr>
        <xdr:cNvPr id="267" name="直線コネクタ 266"/>
        <xdr:cNvCxnSpPr/>
      </xdr:nvCxnSpPr>
      <xdr:spPr>
        <a:xfrm flipV="1">
          <a:off x="13512800" y="141545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7" name="楕円 276"/>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8"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9" name="楕円 278"/>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80" name="テキスト ボックス 279"/>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44873</xdr:rowOff>
    </xdr:from>
    <xdr:to>
      <xdr:col>68</xdr:col>
      <xdr:colOff>203200</xdr:colOff>
      <xdr:row>82</xdr:row>
      <xdr:rowOff>146473</xdr:rowOff>
    </xdr:to>
    <xdr:sp macro="" textlink="">
      <xdr:nvSpPr>
        <xdr:cNvPr id="283" name="楕円 282"/>
        <xdr:cNvSpPr/>
      </xdr:nvSpPr>
      <xdr:spPr>
        <a:xfrm>
          <a:off x="14351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156650</xdr:rowOff>
    </xdr:from>
    <xdr:ext cx="762000" cy="259045"/>
    <xdr:sp macro="" textlink="">
      <xdr:nvSpPr>
        <xdr:cNvPr id="284" name="テキスト ボックス 283"/>
        <xdr:cNvSpPr txBox="1"/>
      </xdr:nvSpPr>
      <xdr:spPr>
        <a:xfrm>
          <a:off x="14020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次印南町定員適正化計画の目標については、達成することができている。本年度の人口千人当たりの職員数は</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人で、前年度から微増となっている。全国・県内平均は上回っているものの、類似団体の中では低位に位置している。今後、職員構成の若年化が予想される中、行政サービスを低下させることがないよう、事務処理の適正化及び効率化を図るとともに、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74994</xdr:rowOff>
    </xdr:from>
    <xdr:to>
      <xdr:col>81</xdr:col>
      <xdr:colOff>44450</xdr:colOff>
      <xdr:row>59</xdr:row>
      <xdr:rowOff>84042</xdr:rowOff>
    </xdr:to>
    <xdr:cxnSp macro="">
      <xdr:nvCxnSpPr>
        <xdr:cNvPr id="317" name="直線コネクタ 316"/>
        <xdr:cNvCxnSpPr/>
      </xdr:nvCxnSpPr>
      <xdr:spPr>
        <a:xfrm>
          <a:off x="16179800" y="10190544"/>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60516</xdr:rowOff>
    </xdr:from>
    <xdr:to>
      <xdr:col>77</xdr:col>
      <xdr:colOff>44450</xdr:colOff>
      <xdr:row>59</xdr:row>
      <xdr:rowOff>74994</xdr:rowOff>
    </xdr:to>
    <xdr:cxnSp macro="">
      <xdr:nvCxnSpPr>
        <xdr:cNvPr id="320" name="直線コネクタ 319"/>
        <xdr:cNvCxnSpPr/>
      </xdr:nvCxnSpPr>
      <xdr:spPr>
        <a:xfrm>
          <a:off x="15290800" y="101760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60516</xdr:rowOff>
    </xdr:from>
    <xdr:to>
      <xdr:col>72</xdr:col>
      <xdr:colOff>203200</xdr:colOff>
      <xdr:row>59</xdr:row>
      <xdr:rowOff>65945</xdr:rowOff>
    </xdr:to>
    <xdr:cxnSp macro="">
      <xdr:nvCxnSpPr>
        <xdr:cNvPr id="323" name="直線コネクタ 322"/>
        <xdr:cNvCxnSpPr/>
      </xdr:nvCxnSpPr>
      <xdr:spPr>
        <a:xfrm flipV="1">
          <a:off x="14401800" y="101760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43624</xdr:rowOff>
    </xdr:from>
    <xdr:to>
      <xdr:col>68</xdr:col>
      <xdr:colOff>152400</xdr:colOff>
      <xdr:row>59</xdr:row>
      <xdr:rowOff>65945</xdr:rowOff>
    </xdr:to>
    <xdr:cxnSp macro="">
      <xdr:nvCxnSpPr>
        <xdr:cNvPr id="326" name="直線コネクタ 325"/>
        <xdr:cNvCxnSpPr/>
      </xdr:nvCxnSpPr>
      <xdr:spPr>
        <a:xfrm>
          <a:off x="13512800" y="10159174"/>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33242</xdr:rowOff>
    </xdr:from>
    <xdr:to>
      <xdr:col>81</xdr:col>
      <xdr:colOff>95250</xdr:colOff>
      <xdr:row>59</xdr:row>
      <xdr:rowOff>134842</xdr:rowOff>
    </xdr:to>
    <xdr:sp macro="" textlink="">
      <xdr:nvSpPr>
        <xdr:cNvPr id="336" name="楕円 335"/>
        <xdr:cNvSpPr/>
      </xdr:nvSpPr>
      <xdr:spPr>
        <a:xfrm>
          <a:off x="16967200" y="101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49769</xdr:rowOff>
    </xdr:from>
    <xdr:ext cx="762000" cy="259045"/>
    <xdr:sp macro="" textlink="">
      <xdr:nvSpPr>
        <xdr:cNvPr id="337" name="定員管理の状況該当値テキスト"/>
        <xdr:cNvSpPr txBox="1"/>
      </xdr:nvSpPr>
      <xdr:spPr>
        <a:xfrm>
          <a:off x="17106900" y="999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24194</xdr:rowOff>
    </xdr:from>
    <xdr:to>
      <xdr:col>77</xdr:col>
      <xdr:colOff>95250</xdr:colOff>
      <xdr:row>59</xdr:row>
      <xdr:rowOff>125794</xdr:rowOff>
    </xdr:to>
    <xdr:sp macro="" textlink="">
      <xdr:nvSpPr>
        <xdr:cNvPr id="338" name="楕円 337"/>
        <xdr:cNvSpPr/>
      </xdr:nvSpPr>
      <xdr:spPr>
        <a:xfrm>
          <a:off x="16129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135971</xdr:rowOff>
    </xdr:from>
    <xdr:ext cx="736600" cy="259045"/>
    <xdr:sp macro="" textlink="">
      <xdr:nvSpPr>
        <xdr:cNvPr id="339" name="テキスト ボックス 338"/>
        <xdr:cNvSpPr txBox="1"/>
      </xdr:nvSpPr>
      <xdr:spPr>
        <a:xfrm>
          <a:off x="15798800" y="990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9716</xdr:rowOff>
    </xdr:from>
    <xdr:to>
      <xdr:col>73</xdr:col>
      <xdr:colOff>44450</xdr:colOff>
      <xdr:row>59</xdr:row>
      <xdr:rowOff>111316</xdr:rowOff>
    </xdr:to>
    <xdr:sp macro="" textlink="">
      <xdr:nvSpPr>
        <xdr:cNvPr id="340" name="楕円 339"/>
        <xdr:cNvSpPr/>
      </xdr:nvSpPr>
      <xdr:spPr>
        <a:xfrm>
          <a:off x="15240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121493</xdr:rowOff>
    </xdr:from>
    <xdr:ext cx="762000" cy="259045"/>
    <xdr:sp macro="" textlink="">
      <xdr:nvSpPr>
        <xdr:cNvPr id="341" name="テキスト ボックス 340"/>
        <xdr:cNvSpPr txBox="1"/>
      </xdr:nvSpPr>
      <xdr:spPr>
        <a:xfrm>
          <a:off x="14909800" y="989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15145</xdr:rowOff>
    </xdr:from>
    <xdr:to>
      <xdr:col>68</xdr:col>
      <xdr:colOff>203200</xdr:colOff>
      <xdr:row>59</xdr:row>
      <xdr:rowOff>116745</xdr:rowOff>
    </xdr:to>
    <xdr:sp macro="" textlink="">
      <xdr:nvSpPr>
        <xdr:cNvPr id="342" name="楕円 341"/>
        <xdr:cNvSpPr/>
      </xdr:nvSpPr>
      <xdr:spPr>
        <a:xfrm>
          <a:off x="14351000" y="10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126922</xdr:rowOff>
    </xdr:from>
    <xdr:ext cx="762000" cy="259045"/>
    <xdr:sp macro="" textlink="">
      <xdr:nvSpPr>
        <xdr:cNvPr id="343" name="テキスト ボックス 342"/>
        <xdr:cNvSpPr txBox="1"/>
      </xdr:nvSpPr>
      <xdr:spPr>
        <a:xfrm>
          <a:off x="14020800" y="98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164274</xdr:rowOff>
    </xdr:from>
    <xdr:to>
      <xdr:col>64</xdr:col>
      <xdr:colOff>152400</xdr:colOff>
      <xdr:row>59</xdr:row>
      <xdr:rowOff>94424</xdr:rowOff>
    </xdr:to>
    <xdr:sp macro="" textlink="">
      <xdr:nvSpPr>
        <xdr:cNvPr id="344" name="楕円 343"/>
        <xdr:cNvSpPr/>
      </xdr:nvSpPr>
      <xdr:spPr>
        <a:xfrm>
          <a:off x="13462000" y="101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104601</xdr:rowOff>
    </xdr:from>
    <xdr:ext cx="762000" cy="259045"/>
    <xdr:sp macro="" textlink="">
      <xdr:nvSpPr>
        <xdr:cNvPr id="345" name="テキスト ボックス 344"/>
        <xdr:cNvSpPr txBox="1"/>
      </xdr:nvSpPr>
      <xdr:spPr>
        <a:xfrm>
          <a:off x="13131800" y="98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公営企業繰入金の増、及び災害復旧費等に係る基準財政需要額の増に対し、普通交付税額が減額したことにより、前年度比で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となった。全国平均を上回ったものの、県内平均においては、低位に位置している。しかし、平成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新庁舎建設事業に係る起債償還開始や普通交付税の減少等により、実質公債費率の上昇が予想される。今後、想定される事業や公債費の状況を分析し、地方債の発行を抑制するとともに、公債費負担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56896</xdr:rowOff>
    </xdr:to>
    <xdr:cxnSp macro="">
      <xdr:nvCxnSpPr>
        <xdr:cNvPr id="376" name="直線コネクタ 375"/>
        <xdr:cNvCxnSpPr/>
      </xdr:nvCxnSpPr>
      <xdr:spPr>
        <a:xfrm>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42418</xdr:rowOff>
    </xdr:to>
    <xdr:cxnSp macro="">
      <xdr:nvCxnSpPr>
        <xdr:cNvPr id="379" name="直線コネクタ 378"/>
        <xdr:cNvCxnSpPr/>
      </xdr:nvCxnSpPr>
      <xdr:spPr>
        <a:xfrm>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71374</xdr:rowOff>
    </xdr:to>
    <xdr:cxnSp macro="">
      <xdr:nvCxnSpPr>
        <xdr:cNvPr id="382" name="直線コネクタ 381"/>
        <xdr:cNvCxnSpPr/>
      </xdr:nvCxnSpPr>
      <xdr:spPr>
        <a:xfrm flipV="1">
          <a:off x="14401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119634</xdr:rowOff>
    </xdr:to>
    <xdr:cxnSp macro="">
      <xdr:nvCxnSpPr>
        <xdr:cNvPr id="385" name="直線コネクタ 384"/>
        <xdr:cNvCxnSpPr/>
      </xdr:nvCxnSpPr>
      <xdr:spPr>
        <a:xfrm flipV="1">
          <a:off x="13512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5" name="楕円 394"/>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396" name="公債費負担の状況該当値テキスト"/>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7" name="楕円 396"/>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8" name="テキスト ボックス 397"/>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9" name="楕円 398"/>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400" name="テキスト ボックス 399"/>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1" name="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2" name="テキスト ボックス 40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3" name="楕円 402"/>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4" name="テキスト ボックス 40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充当可能財源等が将来負担額を上回り、マイナスという結果となっている。このことから、現在の財政状況だけでなく、将来の財政状況においても、非常に健全かつ弾力性のある財政構造であることが言え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職員数の若年化及び退職者数の減により、一般職員給与・手当・退職金が減額となり、前年度比で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ている。類似団体の中でも低位に位置しており、全国・県内平均を下回っている。今後、ベテラン職員の退職及び職員の更なる若年化が予想される中、行政サービスを低下させることがないよう、事務処理の適正化及び効率化を図るとともに、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60706</xdr:rowOff>
    </xdr:to>
    <xdr:cxnSp macro="">
      <xdr:nvCxnSpPr>
        <xdr:cNvPr id="64" name="直線コネクタ 63"/>
        <xdr:cNvCxnSpPr/>
      </xdr:nvCxnSpPr>
      <xdr:spPr>
        <a:xfrm flipV="1">
          <a:off x="3987800" y="60248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78994</xdr:rowOff>
    </xdr:to>
    <xdr:cxnSp macro="">
      <xdr:nvCxnSpPr>
        <xdr:cNvPr id="67" name="直線コネクタ 66"/>
        <xdr:cNvCxnSpPr/>
      </xdr:nvCxnSpPr>
      <xdr:spPr>
        <a:xfrm flipV="1">
          <a:off x="3098800" y="6061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143002</xdr:rowOff>
    </xdr:to>
    <xdr:cxnSp macro="">
      <xdr:nvCxnSpPr>
        <xdr:cNvPr id="70" name="直線コネクタ 69"/>
        <xdr:cNvCxnSpPr/>
      </xdr:nvCxnSpPr>
      <xdr:spPr>
        <a:xfrm flipV="1">
          <a:off x="2209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124714</xdr:rowOff>
    </xdr:from>
    <xdr:to>
      <xdr:col>11</xdr:col>
      <xdr:colOff>9525</xdr:colOff>
      <xdr:row>35</xdr:row>
      <xdr:rowOff>143002</xdr:rowOff>
    </xdr:to>
    <xdr:cxnSp macro="">
      <xdr:nvCxnSpPr>
        <xdr:cNvPr id="73" name="直線コネクタ 72"/>
        <xdr:cNvCxnSpPr/>
      </xdr:nvCxnSpPr>
      <xdr:spPr>
        <a:xfrm>
          <a:off x="1320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3" name="楕円 82"/>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53357</xdr:rowOff>
    </xdr:from>
    <xdr:ext cx="762000" cy="259045"/>
    <xdr:sp macro="" textlink="">
      <xdr:nvSpPr>
        <xdr:cNvPr id="84" name="人件費該当値テキスト"/>
        <xdr:cNvSpPr txBox="1"/>
      </xdr:nvSpPr>
      <xdr:spPr>
        <a:xfrm>
          <a:off x="4914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ており、要因としては、コミバス運行委託料等の減額が主なものである。現在、全国・県内平均を下回っているものの、今後、公共施設の維持管理や各種システムに係るランニングコストの上昇が予想される。今後も引き続き経費の節減や見直しを行い、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124714</xdr:rowOff>
    </xdr:from>
    <xdr:to>
      <xdr:col>82</xdr:col>
      <xdr:colOff>107950</xdr:colOff>
      <xdr:row>13</xdr:row>
      <xdr:rowOff>143002</xdr:rowOff>
    </xdr:to>
    <xdr:cxnSp macro="">
      <xdr:nvCxnSpPr>
        <xdr:cNvPr id="123" name="直線コネクタ 122"/>
        <xdr:cNvCxnSpPr/>
      </xdr:nvCxnSpPr>
      <xdr:spPr>
        <a:xfrm flipV="1">
          <a:off x="15671800" y="2353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124714</xdr:rowOff>
    </xdr:from>
    <xdr:to>
      <xdr:col>78</xdr:col>
      <xdr:colOff>69850</xdr:colOff>
      <xdr:row>13</xdr:row>
      <xdr:rowOff>143002</xdr:rowOff>
    </xdr:to>
    <xdr:cxnSp macro="">
      <xdr:nvCxnSpPr>
        <xdr:cNvPr id="126" name="直線コネクタ 125"/>
        <xdr:cNvCxnSpPr/>
      </xdr:nvCxnSpPr>
      <xdr:spPr>
        <a:xfrm>
          <a:off x="14782800" y="2353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124714</xdr:rowOff>
    </xdr:from>
    <xdr:to>
      <xdr:col>73</xdr:col>
      <xdr:colOff>180975</xdr:colOff>
      <xdr:row>14</xdr:row>
      <xdr:rowOff>40132</xdr:rowOff>
    </xdr:to>
    <xdr:cxnSp macro="">
      <xdr:nvCxnSpPr>
        <xdr:cNvPr id="129" name="直線コネクタ 128"/>
        <xdr:cNvCxnSpPr/>
      </xdr:nvCxnSpPr>
      <xdr:spPr>
        <a:xfrm flipV="1">
          <a:off x="13893800" y="2353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40132</xdr:rowOff>
    </xdr:to>
    <xdr:cxnSp macro="">
      <xdr:nvCxnSpPr>
        <xdr:cNvPr id="132" name="直線コネクタ 131"/>
        <xdr:cNvCxnSpPr/>
      </xdr:nvCxnSpPr>
      <xdr:spPr>
        <a:xfrm>
          <a:off x="13004800" y="2435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2" name="楕円 141"/>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90441</xdr:rowOff>
    </xdr:from>
    <xdr:ext cx="762000" cy="259045"/>
    <xdr:sp macro="" textlink="">
      <xdr:nvSpPr>
        <xdr:cNvPr id="143" name="物件費該当値テキスト"/>
        <xdr:cNvSpPr txBox="1"/>
      </xdr:nvSpPr>
      <xdr:spPr>
        <a:xfrm>
          <a:off x="16598900" y="214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4" name="楕円 143"/>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5" name="テキスト ボックス 144"/>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73914</xdr:rowOff>
    </xdr:from>
    <xdr:to>
      <xdr:col>74</xdr:col>
      <xdr:colOff>31750</xdr:colOff>
      <xdr:row>14</xdr:row>
      <xdr:rowOff>4064</xdr:rowOff>
    </xdr:to>
    <xdr:sp macro="" textlink="">
      <xdr:nvSpPr>
        <xdr:cNvPr id="146" name="楕円 145"/>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14241</xdr:rowOff>
    </xdr:from>
    <xdr:ext cx="762000" cy="259045"/>
    <xdr:sp macro="" textlink="">
      <xdr:nvSpPr>
        <xdr:cNvPr id="147" name="テキスト ボックス 146"/>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160782</xdr:rowOff>
    </xdr:from>
    <xdr:to>
      <xdr:col>69</xdr:col>
      <xdr:colOff>142875</xdr:colOff>
      <xdr:row>14</xdr:row>
      <xdr:rowOff>90932</xdr:rowOff>
    </xdr:to>
    <xdr:sp macro="" textlink="">
      <xdr:nvSpPr>
        <xdr:cNvPr id="148" name="楕円 147"/>
        <xdr:cNvSpPr/>
      </xdr:nvSpPr>
      <xdr:spPr>
        <a:xfrm>
          <a:off x="138430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75709</xdr:rowOff>
    </xdr:from>
    <xdr:ext cx="762000" cy="259045"/>
    <xdr:sp macro="" textlink="">
      <xdr:nvSpPr>
        <xdr:cNvPr id="149" name="テキスト ボックス 148"/>
        <xdr:cNvSpPr txBox="1"/>
      </xdr:nvSpPr>
      <xdr:spPr>
        <a:xfrm>
          <a:off x="13512800" y="24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0" name="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71137</xdr:rowOff>
    </xdr:from>
    <xdr:ext cx="762000" cy="259045"/>
    <xdr:sp macro="" textlink="">
      <xdr:nvSpPr>
        <xdr:cNvPr id="151" name="テキスト ボックス 150"/>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前年度比で類似団体の平均値は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上昇しているが、当町の数値については横ばいである。加速する少子高齢化対策として、福祉の充実は求められるが、財政状況を圧迫することがないよう注視し、現在の水準を維持できるように努める。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4" name="直線コネクタ 183"/>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87" name="直線コネクタ 186"/>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56</xdr:row>
      <xdr:rowOff>31750</xdr:rowOff>
    </xdr:to>
    <xdr:cxnSp macro="">
      <xdr:nvCxnSpPr>
        <xdr:cNvPr id="190" name="直線コネクタ 189"/>
        <xdr:cNvCxnSpPr/>
      </xdr:nvCxnSpPr>
      <xdr:spPr>
        <a:xfrm>
          <a:off x="2209800" y="9213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107950</xdr:rowOff>
    </xdr:to>
    <xdr:cxnSp macro="">
      <xdr:nvCxnSpPr>
        <xdr:cNvPr id="193" name="直線コネクタ 192"/>
        <xdr:cNvCxnSpPr/>
      </xdr:nvCxnSpPr>
      <xdr:spPr>
        <a:xfrm flipV="1">
          <a:off x="1320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8" name="テキスト ボックス 20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12" name="テキスト ボックス 211"/>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の大半を占める国民健康保険事業特別会計、後期高齢者医療特別会計、介護保険事業特別会計への繰出金のうち、国民健康保険事業特別会計及び介護保険事業特別会計に要する経費が微増したことや、積立金が大幅に増加し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となった。各特別会計とも大変厳しい状況であり、保険給付の適正化や保険料及び各使用料の見直しにより、健全な運営に努めていく。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143002</xdr:rowOff>
    </xdr:to>
    <xdr:cxnSp macro="">
      <xdr:nvCxnSpPr>
        <xdr:cNvPr id="242" name="直線コネクタ 241"/>
        <xdr:cNvCxnSpPr/>
      </xdr:nvCxnSpPr>
      <xdr:spPr>
        <a:xfrm>
          <a:off x="15671800" y="9568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143002</xdr:rowOff>
    </xdr:to>
    <xdr:cxnSp macro="">
      <xdr:nvCxnSpPr>
        <xdr:cNvPr id="245" name="直線コネクタ 244"/>
        <xdr:cNvCxnSpPr/>
      </xdr:nvCxnSpPr>
      <xdr:spPr>
        <a:xfrm flipV="1">
          <a:off x="14782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56</xdr:row>
      <xdr:rowOff>30988</xdr:rowOff>
    </xdr:to>
    <xdr:cxnSp macro="">
      <xdr:nvCxnSpPr>
        <xdr:cNvPr id="248" name="直線コネクタ 247"/>
        <xdr:cNvCxnSpPr/>
      </xdr:nvCxnSpPr>
      <xdr:spPr>
        <a:xfrm flipV="1">
          <a:off x="13893800" y="9572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30988</xdr:rowOff>
    </xdr:to>
    <xdr:cxnSp macro="">
      <xdr:nvCxnSpPr>
        <xdr:cNvPr id="251" name="直線コネクタ 250"/>
        <xdr:cNvCxnSpPr/>
      </xdr:nvCxnSpPr>
      <xdr:spPr>
        <a:xfrm>
          <a:off x="13004800" y="9618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1" name="楕円 260"/>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108729</xdr:rowOff>
    </xdr:from>
    <xdr:ext cx="762000" cy="259045"/>
    <xdr:sp macro="" textlink="">
      <xdr:nvSpPr>
        <xdr:cNvPr id="262" name="その他該当値テキスト"/>
        <xdr:cNvSpPr txBox="1"/>
      </xdr:nvSpPr>
      <xdr:spPr>
        <a:xfrm>
          <a:off x="16598900" y="93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3" name="楕円 262"/>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4" name="テキスト ボックス 263"/>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5" name="楕円 264"/>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6" name="テキスト ボックス 265"/>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67" name="楕円 266"/>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8" name="テキスト ボックス 267"/>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9" name="楕円 268"/>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0" name="テキスト ボックス 269"/>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日高広域消防事務組合負担金や御坊市外五ヶ町病院経営事務組合負担金等が増加したものの、その他の補助費等が減額したことにより、前年度比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今後、御坊市外五ヶ町病院経営事務組合負担金や御坊広域行政事務組合等の負担金が増加する見込みであるため、見直すべき補助事業の明確化及び事業効果を踏まえ、見直し等を検討し、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74422</xdr:rowOff>
    </xdr:to>
    <xdr:cxnSp macro="">
      <xdr:nvCxnSpPr>
        <xdr:cNvPr id="300" name="直線コネクタ 299"/>
        <xdr:cNvCxnSpPr/>
      </xdr:nvCxnSpPr>
      <xdr:spPr>
        <a:xfrm flipV="1">
          <a:off x="15671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74422</xdr:rowOff>
    </xdr:to>
    <xdr:cxnSp macro="">
      <xdr:nvCxnSpPr>
        <xdr:cNvPr id="303" name="直線コネクタ 302"/>
        <xdr:cNvCxnSpPr/>
      </xdr:nvCxnSpPr>
      <xdr:spPr>
        <a:xfrm>
          <a:off x="14782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51562</xdr:rowOff>
    </xdr:to>
    <xdr:cxnSp macro="">
      <xdr:nvCxnSpPr>
        <xdr:cNvPr id="306" name="直線コネクタ 305"/>
        <xdr:cNvCxnSpPr/>
      </xdr:nvCxnSpPr>
      <xdr:spPr>
        <a:xfrm flipV="1">
          <a:off x="13893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51562</xdr:rowOff>
    </xdr:to>
    <xdr:cxnSp macro="">
      <xdr:nvCxnSpPr>
        <xdr:cNvPr id="309" name="直線コネクタ 308"/>
        <xdr:cNvCxnSpPr/>
      </xdr:nvCxnSpPr>
      <xdr:spPr>
        <a:xfrm>
          <a:off x="13004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9" name="楕円 318"/>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0"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1" name="楕円 320"/>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2" name="テキスト ボックス 321"/>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3" name="楕円 322"/>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4" name="テキスト ボックス 323"/>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5" name="楕円 32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6" name="テキスト ボックス 32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年度借入債の償還開始により元金は増加したものの、利子において、減額となったため、前年度比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った。新庁舎建設事業に係る地方債の借入や、本年度より開始した新規事業に係る地方債の借入により地方債残高の増加が予想される。これらの償還開始に伴う公債費の上昇が懸念される。今後、新規債の発行の抑制や繰上償還等を検討し、適正な財政運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78</xdr:row>
      <xdr:rowOff>168148</xdr:rowOff>
    </xdr:to>
    <xdr:cxnSp macro="">
      <xdr:nvCxnSpPr>
        <xdr:cNvPr id="358" name="直線コネクタ 357"/>
        <xdr:cNvCxnSpPr/>
      </xdr:nvCxnSpPr>
      <xdr:spPr>
        <a:xfrm flipV="1">
          <a:off x="3987800" y="13532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168148</xdr:rowOff>
    </xdr:to>
    <xdr:cxnSp macro="">
      <xdr:nvCxnSpPr>
        <xdr:cNvPr id="361" name="直線コネクタ 360"/>
        <xdr:cNvCxnSpPr/>
      </xdr:nvCxnSpPr>
      <xdr:spPr>
        <a:xfrm>
          <a:off x="3098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78</xdr:row>
      <xdr:rowOff>113285</xdr:rowOff>
    </xdr:to>
    <xdr:cxnSp macro="">
      <xdr:nvCxnSpPr>
        <xdr:cNvPr id="364" name="直線コネクタ 363"/>
        <xdr:cNvCxnSpPr/>
      </xdr:nvCxnSpPr>
      <xdr:spPr>
        <a:xfrm>
          <a:off x="2209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78</xdr:row>
      <xdr:rowOff>104139</xdr:rowOff>
    </xdr:to>
    <xdr:cxnSp macro="">
      <xdr:nvCxnSpPr>
        <xdr:cNvPr id="367" name="直線コネクタ 366"/>
        <xdr:cNvCxnSpPr/>
      </xdr:nvCxnSpPr>
      <xdr:spPr>
        <a:xfrm flipV="1">
          <a:off x="1320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77" name="楕円 376"/>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78"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79" name="楕円 378"/>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0" name="テキスト ボックス 379"/>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1" name="楕円 380"/>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2" name="テキスト ボックス 381"/>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3" name="楕円 382"/>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4" name="テキスト ボックス 383"/>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楕円 384"/>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6" name="テキスト ボックス 38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公債費以外の部分について、前年度比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となっている。扶助費及び物件費等の減額が大きな要因であると考えられる。今後、住民ニーズの多様化に伴う扶助費の増加や、各種システムに係るランニングコストにより物件費の増加が見込まれるため、さらなる行政経費の抑制、適正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158024</xdr:rowOff>
    </xdr:from>
    <xdr:to>
      <xdr:col>82</xdr:col>
      <xdr:colOff>107950</xdr:colOff>
      <xdr:row>74</xdr:row>
      <xdr:rowOff>29028</xdr:rowOff>
    </xdr:to>
    <xdr:cxnSp macro="">
      <xdr:nvCxnSpPr>
        <xdr:cNvPr id="421" name="直線コネクタ 420"/>
        <xdr:cNvCxnSpPr/>
      </xdr:nvCxnSpPr>
      <xdr:spPr>
        <a:xfrm flipV="1">
          <a:off x="15671800" y="1267387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154759</xdr:rowOff>
    </xdr:from>
    <xdr:to>
      <xdr:col>78</xdr:col>
      <xdr:colOff>69850</xdr:colOff>
      <xdr:row>74</xdr:row>
      <xdr:rowOff>29028</xdr:rowOff>
    </xdr:to>
    <xdr:cxnSp macro="">
      <xdr:nvCxnSpPr>
        <xdr:cNvPr id="424" name="直線コネクタ 423"/>
        <xdr:cNvCxnSpPr/>
      </xdr:nvCxnSpPr>
      <xdr:spPr>
        <a:xfrm>
          <a:off x="14782800" y="126706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154759</xdr:rowOff>
    </xdr:from>
    <xdr:to>
      <xdr:col>73</xdr:col>
      <xdr:colOff>180975</xdr:colOff>
      <xdr:row>74</xdr:row>
      <xdr:rowOff>91077</xdr:rowOff>
    </xdr:to>
    <xdr:cxnSp macro="">
      <xdr:nvCxnSpPr>
        <xdr:cNvPr id="427" name="直線コネクタ 426"/>
        <xdr:cNvCxnSpPr/>
      </xdr:nvCxnSpPr>
      <xdr:spPr>
        <a:xfrm flipV="1">
          <a:off x="13893800" y="1267060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61685</xdr:rowOff>
    </xdr:from>
    <xdr:to>
      <xdr:col>69</xdr:col>
      <xdr:colOff>92075</xdr:colOff>
      <xdr:row>74</xdr:row>
      <xdr:rowOff>91077</xdr:rowOff>
    </xdr:to>
    <xdr:cxnSp macro="">
      <xdr:nvCxnSpPr>
        <xdr:cNvPr id="430" name="直線コネクタ 429"/>
        <xdr:cNvCxnSpPr/>
      </xdr:nvCxnSpPr>
      <xdr:spPr>
        <a:xfrm>
          <a:off x="13004800" y="127489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107224</xdr:rowOff>
    </xdr:from>
    <xdr:to>
      <xdr:col>82</xdr:col>
      <xdr:colOff>158750</xdr:colOff>
      <xdr:row>74</xdr:row>
      <xdr:rowOff>37374</xdr:rowOff>
    </xdr:to>
    <xdr:sp macro="" textlink="">
      <xdr:nvSpPr>
        <xdr:cNvPr id="440" name="楕円 439"/>
        <xdr:cNvSpPr/>
      </xdr:nvSpPr>
      <xdr:spPr>
        <a:xfrm>
          <a:off x="164592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123751</xdr:rowOff>
    </xdr:from>
    <xdr:ext cx="762000" cy="259045"/>
    <xdr:sp macro="" textlink="">
      <xdr:nvSpPr>
        <xdr:cNvPr id="441" name="公債費以外該当値テキスト"/>
        <xdr:cNvSpPr txBox="1"/>
      </xdr:nvSpPr>
      <xdr:spPr>
        <a:xfrm>
          <a:off x="16598900" y="1246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149678</xdr:rowOff>
    </xdr:from>
    <xdr:to>
      <xdr:col>78</xdr:col>
      <xdr:colOff>120650</xdr:colOff>
      <xdr:row>74</xdr:row>
      <xdr:rowOff>79828</xdr:rowOff>
    </xdr:to>
    <xdr:sp macro="" textlink="">
      <xdr:nvSpPr>
        <xdr:cNvPr id="442" name="楕円 441"/>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90005</xdr:rowOff>
    </xdr:from>
    <xdr:ext cx="736600" cy="259045"/>
    <xdr:sp macro="" textlink="">
      <xdr:nvSpPr>
        <xdr:cNvPr id="443" name="テキスト ボックス 442"/>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103959</xdr:rowOff>
    </xdr:from>
    <xdr:to>
      <xdr:col>74</xdr:col>
      <xdr:colOff>31750</xdr:colOff>
      <xdr:row>74</xdr:row>
      <xdr:rowOff>34109</xdr:rowOff>
    </xdr:to>
    <xdr:sp macro="" textlink="">
      <xdr:nvSpPr>
        <xdr:cNvPr id="444" name="楕円 443"/>
        <xdr:cNvSpPr/>
      </xdr:nvSpPr>
      <xdr:spPr>
        <a:xfrm>
          <a:off x="14732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44286</xdr:rowOff>
    </xdr:from>
    <xdr:ext cx="762000" cy="259045"/>
    <xdr:sp macro="" textlink="">
      <xdr:nvSpPr>
        <xdr:cNvPr id="445" name="テキスト ボックス 444"/>
        <xdr:cNvSpPr txBox="1"/>
      </xdr:nvSpPr>
      <xdr:spPr>
        <a:xfrm>
          <a:off x="14401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40277</xdr:rowOff>
    </xdr:from>
    <xdr:to>
      <xdr:col>69</xdr:col>
      <xdr:colOff>142875</xdr:colOff>
      <xdr:row>74</xdr:row>
      <xdr:rowOff>141877</xdr:rowOff>
    </xdr:to>
    <xdr:sp macro="" textlink="">
      <xdr:nvSpPr>
        <xdr:cNvPr id="446" name="楕円 445"/>
        <xdr:cNvSpPr/>
      </xdr:nvSpPr>
      <xdr:spPr>
        <a:xfrm>
          <a:off x="13843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152054</xdr:rowOff>
    </xdr:from>
    <xdr:ext cx="762000" cy="259045"/>
    <xdr:sp macro="" textlink="">
      <xdr:nvSpPr>
        <xdr:cNvPr id="447" name="テキスト ボックス 446"/>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xdr:rowOff>
    </xdr:from>
    <xdr:to>
      <xdr:col>65</xdr:col>
      <xdr:colOff>53975</xdr:colOff>
      <xdr:row>74</xdr:row>
      <xdr:rowOff>112485</xdr:rowOff>
    </xdr:to>
    <xdr:sp macro="" textlink="">
      <xdr:nvSpPr>
        <xdr:cNvPr id="448" name="楕円 447"/>
        <xdr:cNvSpPr/>
      </xdr:nvSpPr>
      <xdr:spPr>
        <a:xfrm>
          <a:off x="12954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122662</xdr:rowOff>
    </xdr:from>
    <xdr:ext cx="762000" cy="259045"/>
    <xdr:sp macro="" textlink="">
      <xdr:nvSpPr>
        <xdr:cNvPr id="449" name="テキスト ボックス 448"/>
        <xdr:cNvSpPr txBox="1"/>
      </xdr:nvSpPr>
      <xdr:spPr>
        <a:xfrm>
          <a:off x="12623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85494</xdr:rowOff>
    </xdr:from>
    <xdr:to>
      <xdr:col>29</xdr:col>
      <xdr:colOff>127000</xdr:colOff>
      <xdr:row>19</xdr:row>
      <xdr:rowOff>95192</xdr:rowOff>
    </xdr:to>
    <xdr:cxnSp macro="">
      <xdr:nvCxnSpPr>
        <xdr:cNvPr id="46" name="直線コネクタ 45"/>
        <xdr:cNvCxnSpPr/>
      </xdr:nvCxnSpPr>
      <xdr:spPr bwMode="auto">
        <a:xfrm>
          <a:off x="5003800" y="3390669"/>
          <a:ext cx="6477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69109</xdr:rowOff>
    </xdr:from>
    <xdr:to>
      <xdr:col>26</xdr:col>
      <xdr:colOff>50800</xdr:colOff>
      <xdr:row>19</xdr:row>
      <xdr:rowOff>85494</xdr:rowOff>
    </xdr:to>
    <xdr:cxnSp macro="">
      <xdr:nvCxnSpPr>
        <xdr:cNvPr id="49" name="直線コネクタ 48"/>
        <xdr:cNvCxnSpPr/>
      </xdr:nvCxnSpPr>
      <xdr:spPr bwMode="auto">
        <a:xfrm>
          <a:off x="4305300" y="3374284"/>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58931</xdr:rowOff>
    </xdr:from>
    <xdr:to>
      <xdr:col>22</xdr:col>
      <xdr:colOff>114300</xdr:colOff>
      <xdr:row>19</xdr:row>
      <xdr:rowOff>69109</xdr:rowOff>
    </xdr:to>
    <xdr:cxnSp macro="">
      <xdr:nvCxnSpPr>
        <xdr:cNvPr id="52" name="直線コネクタ 51"/>
        <xdr:cNvCxnSpPr/>
      </xdr:nvCxnSpPr>
      <xdr:spPr bwMode="auto">
        <a:xfrm>
          <a:off x="3606800" y="3364106"/>
          <a:ext cx="698500" cy="1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55919</xdr:rowOff>
    </xdr:from>
    <xdr:to>
      <xdr:col>18</xdr:col>
      <xdr:colOff>177800</xdr:colOff>
      <xdr:row>19</xdr:row>
      <xdr:rowOff>58931</xdr:rowOff>
    </xdr:to>
    <xdr:cxnSp macro="">
      <xdr:nvCxnSpPr>
        <xdr:cNvPr id="55" name="直線コネクタ 54"/>
        <xdr:cNvCxnSpPr/>
      </xdr:nvCxnSpPr>
      <xdr:spPr bwMode="auto">
        <a:xfrm>
          <a:off x="2908300" y="3361094"/>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44392</xdr:rowOff>
    </xdr:from>
    <xdr:to>
      <xdr:col>29</xdr:col>
      <xdr:colOff>177800</xdr:colOff>
      <xdr:row>19</xdr:row>
      <xdr:rowOff>145992</xdr:rowOff>
    </xdr:to>
    <xdr:sp macro="" textlink="">
      <xdr:nvSpPr>
        <xdr:cNvPr id="65" name="楕円 64"/>
        <xdr:cNvSpPr/>
      </xdr:nvSpPr>
      <xdr:spPr bwMode="auto">
        <a:xfrm>
          <a:off x="5600700" y="334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124419</xdr:rowOff>
    </xdr:from>
    <xdr:ext cx="762000" cy="259045"/>
    <xdr:sp macro="" textlink="">
      <xdr:nvSpPr>
        <xdr:cNvPr id="66" name="人口1人当たり決算額の推移該当値テキスト130"/>
        <xdr:cNvSpPr txBox="1"/>
      </xdr:nvSpPr>
      <xdr:spPr>
        <a:xfrm>
          <a:off x="5740400" y="32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34694</xdr:rowOff>
    </xdr:from>
    <xdr:to>
      <xdr:col>26</xdr:col>
      <xdr:colOff>101600</xdr:colOff>
      <xdr:row>19</xdr:row>
      <xdr:rowOff>136294</xdr:rowOff>
    </xdr:to>
    <xdr:sp macro="" textlink="">
      <xdr:nvSpPr>
        <xdr:cNvPr id="67" name="楕円 66"/>
        <xdr:cNvSpPr/>
      </xdr:nvSpPr>
      <xdr:spPr bwMode="auto">
        <a:xfrm>
          <a:off x="4953000" y="33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121071</xdr:rowOff>
    </xdr:from>
    <xdr:ext cx="736600" cy="259045"/>
    <xdr:sp macro="" textlink="">
      <xdr:nvSpPr>
        <xdr:cNvPr id="68" name="テキスト ボックス 67"/>
        <xdr:cNvSpPr txBox="1"/>
      </xdr:nvSpPr>
      <xdr:spPr>
        <a:xfrm>
          <a:off x="4622800" y="3426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18309</xdr:rowOff>
    </xdr:from>
    <xdr:to>
      <xdr:col>22</xdr:col>
      <xdr:colOff>165100</xdr:colOff>
      <xdr:row>19</xdr:row>
      <xdr:rowOff>119909</xdr:rowOff>
    </xdr:to>
    <xdr:sp macro="" textlink="">
      <xdr:nvSpPr>
        <xdr:cNvPr id="69" name="楕円 68"/>
        <xdr:cNvSpPr/>
      </xdr:nvSpPr>
      <xdr:spPr bwMode="auto">
        <a:xfrm>
          <a:off x="4254500" y="332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104686</xdr:rowOff>
    </xdr:from>
    <xdr:ext cx="762000" cy="259045"/>
    <xdr:sp macro="" textlink="">
      <xdr:nvSpPr>
        <xdr:cNvPr id="70" name="テキスト ボックス 69"/>
        <xdr:cNvSpPr txBox="1"/>
      </xdr:nvSpPr>
      <xdr:spPr>
        <a:xfrm>
          <a:off x="3924300" y="3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8131</xdr:rowOff>
    </xdr:from>
    <xdr:to>
      <xdr:col>19</xdr:col>
      <xdr:colOff>38100</xdr:colOff>
      <xdr:row>19</xdr:row>
      <xdr:rowOff>109731</xdr:rowOff>
    </xdr:to>
    <xdr:sp macro="" textlink="">
      <xdr:nvSpPr>
        <xdr:cNvPr id="71" name="楕円 70"/>
        <xdr:cNvSpPr/>
      </xdr:nvSpPr>
      <xdr:spPr bwMode="auto">
        <a:xfrm>
          <a:off x="3556000" y="3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94508</xdr:rowOff>
    </xdr:from>
    <xdr:ext cx="762000" cy="259045"/>
    <xdr:sp macro="" textlink="">
      <xdr:nvSpPr>
        <xdr:cNvPr id="72" name="テキスト ボックス 71"/>
        <xdr:cNvSpPr txBox="1"/>
      </xdr:nvSpPr>
      <xdr:spPr>
        <a:xfrm>
          <a:off x="3225800" y="3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5119</xdr:rowOff>
    </xdr:from>
    <xdr:to>
      <xdr:col>15</xdr:col>
      <xdr:colOff>101600</xdr:colOff>
      <xdr:row>19</xdr:row>
      <xdr:rowOff>106719</xdr:rowOff>
    </xdr:to>
    <xdr:sp macro="" textlink="">
      <xdr:nvSpPr>
        <xdr:cNvPr id="73" name="楕円 72"/>
        <xdr:cNvSpPr/>
      </xdr:nvSpPr>
      <xdr:spPr bwMode="auto">
        <a:xfrm>
          <a:off x="2857500" y="33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91496</xdr:rowOff>
    </xdr:from>
    <xdr:ext cx="762000" cy="259045"/>
    <xdr:sp macro="" textlink="">
      <xdr:nvSpPr>
        <xdr:cNvPr id="74" name="テキスト ボックス 73"/>
        <xdr:cNvSpPr txBox="1"/>
      </xdr:nvSpPr>
      <xdr:spPr>
        <a:xfrm>
          <a:off x="2527300" y="339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81030</xdr:rowOff>
    </xdr:from>
    <xdr:to>
      <xdr:col>29</xdr:col>
      <xdr:colOff>127000</xdr:colOff>
      <xdr:row>35</xdr:row>
      <xdr:rowOff>83424</xdr:rowOff>
    </xdr:to>
    <xdr:cxnSp macro="">
      <xdr:nvCxnSpPr>
        <xdr:cNvPr id="108" name="直線コネクタ 107"/>
        <xdr:cNvCxnSpPr/>
      </xdr:nvCxnSpPr>
      <xdr:spPr bwMode="auto">
        <a:xfrm flipV="1">
          <a:off x="5003800" y="6691380"/>
          <a:ext cx="647700" cy="2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83424</xdr:rowOff>
    </xdr:from>
    <xdr:to>
      <xdr:col>26</xdr:col>
      <xdr:colOff>50800</xdr:colOff>
      <xdr:row>35</xdr:row>
      <xdr:rowOff>143873</xdr:rowOff>
    </xdr:to>
    <xdr:cxnSp macro="">
      <xdr:nvCxnSpPr>
        <xdr:cNvPr id="111" name="直線コネクタ 110"/>
        <xdr:cNvCxnSpPr/>
      </xdr:nvCxnSpPr>
      <xdr:spPr bwMode="auto">
        <a:xfrm flipV="1">
          <a:off x="4305300" y="6693774"/>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123234</xdr:rowOff>
    </xdr:from>
    <xdr:to>
      <xdr:col>22</xdr:col>
      <xdr:colOff>114300</xdr:colOff>
      <xdr:row>35</xdr:row>
      <xdr:rowOff>143873</xdr:rowOff>
    </xdr:to>
    <xdr:cxnSp macro="">
      <xdr:nvCxnSpPr>
        <xdr:cNvPr id="114" name="直線コネクタ 113"/>
        <xdr:cNvCxnSpPr/>
      </xdr:nvCxnSpPr>
      <xdr:spPr bwMode="auto">
        <a:xfrm>
          <a:off x="3606800" y="6733584"/>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107155</xdr:rowOff>
    </xdr:from>
    <xdr:to>
      <xdr:col>18</xdr:col>
      <xdr:colOff>177800</xdr:colOff>
      <xdr:row>35</xdr:row>
      <xdr:rowOff>123234</xdr:rowOff>
    </xdr:to>
    <xdr:cxnSp macro="">
      <xdr:nvCxnSpPr>
        <xdr:cNvPr id="117" name="直線コネクタ 116"/>
        <xdr:cNvCxnSpPr/>
      </xdr:nvCxnSpPr>
      <xdr:spPr bwMode="auto">
        <a:xfrm>
          <a:off x="2908300" y="6717505"/>
          <a:ext cx="698500" cy="1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30230</xdr:rowOff>
    </xdr:from>
    <xdr:to>
      <xdr:col>29</xdr:col>
      <xdr:colOff>177800</xdr:colOff>
      <xdr:row>35</xdr:row>
      <xdr:rowOff>131830</xdr:rowOff>
    </xdr:to>
    <xdr:sp macro="" textlink="">
      <xdr:nvSpPr>
        <xdr:cNvPr id="127" name="楕円 126"/>
        <xdr:cNvSpPr/>
      </xdr:nvSpPr>
      <xdr:spPr bwMode="auto">
        <a:xfrm>
          <a:off x="5600700" y="664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2307</xdr:rowOff>
    </xdr:from>
    <xdr:ext cx="762000" cy="259045"/>
    <xdr:sp macro="" textlink="">
      <xdr:nvSpPr>
        <xdr:cNvPr id="128" name="人口1人当たり決算額の推移該当値テキスト445"/>
        <xdr:cNvSpPr txBox="1"/>
      </xdr:nvSpPr>
      <xdr:spPr>
        <a:xfrm>
          <a:off x="5740400" y="66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32624</xdr:rowOff>
    </xdr:from>
    <xdr:to>
      <xdr:col>26</xdr:col>
      <xdr:colOff>101600</xdr:colOff>
      <xdr:row>35</xdr:row>
      <xdr:rowOff>134224</xdr:rowOff>
    </xdr:to>
    <xdr:sp macro="" textlink="">
      <xdr:nvSpPr>
        <xdr:cNvPr id="129" name="楕円 128"/>
        <xdr:cNvSpPr/>
      </xdr:nvSpPr>
      <xdr:spPr bwMode="auto">
        <a:xfrm>
          <a:off x="4953000" y="664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119001</xdr:rowOff>
    </xdr:from>
    <xdr:ext cx="736600" cy="259045"/>
    <xdr:sp macro="" textlink="">
      <xdr:nvSpPr>
        <xdr:cNvPr id="130" name="テキスト ボックス 129"/>
        <xdr:cNvSpPr txBox="1"/>
      </xdr:nvSpPr>
      <xdr:spPr>
        <a:xfrm>
          <a:off x="4622800" y="672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93073</xdr:rowOff>
    </xdr:from>
    <xdr:to>
      <xdr:col>22</xdr:col>
      <xdr:colOff>165100</xdr:colOff>
      <xdr:row>35</xdr:row>
      <xdr:rowOff>194673</xdr:rowOff>
    </xdr:to>
    <xdr:sp macro="" textlink="">
      <xdr:nvSpPr>
        <xdr:cNvPr id="131" name="楕円 130"/>
        <xdr:cNvSpPr/>
      </xdr:nvSpPr>
      <xdr:spPr bwMode="auto">
        <a:xfrm>
          <a:off x="4254500" y="670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179450</xdr:rowOff>
    </xdr:from>
    <xdr:ext cx="762000" cy="259045"/>
    <xdr:sp macro="" textlink="">
      <xdr:nvSpPr>
        <xdr:cNvPr id="132" name="テキスト ボックス 131"/>
        <xdr:cNvSpPr txBox="1"/>
      </xdr:nvSpPr>
      <xdr:spPr>
        <a:xfrm>
          <a:off x="3924300" y="67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72434</xdr:rowOff>
    </xdr:from>
    <xdr:to>
      <xdr:col>19</xdr:col>
      <xdr:colOff>38100</xdr:colOff>
      <xdr:row>35</xdr:row>
      <xdr:rowOff>174034</xdr:rowOff>
    </xdr:to>
    <xdr:sp macro="" textlink="">
      <xdr:nvSpPr>
        <xdr:cNvPr id="133" name="楕円 132"/>
        <xdr:cNvSpPr/>
      </xdr:nvSpPr>
      <xdr:spPr bwMode="auto">
        <a:xfrm>
          <a:off x="3556000" y="668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158811</xdr:rowOff>
    </xdr:from>
    <xdr:ext cx="762000" cy="259045"/>
    <xdr:sp macro="" textlink="">
      <xdr:nvSpPr>
        <xdr:cNvPr id="134" name="テキスト ボックス 133"/>
        <xdr:cNvSpPr txBox="1"/>
      </xdr:nvSpPr>
      <xdr:spPr>
        <a:xfrm>
          <a:off x="3225800" y="676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56355</xdr:rowOff>
    </xdr:from>
    <xdr:to>
      <xdr:col>15</xdr:col>
      <xdr:colOff>101600</xdr:colOff>
      <xdr:row>35</xdr:row>
      <xdr:rowOff>157955</xdr:rowOff>
    </xdr:to>
    <xdr:sp macro="" textlink="">
      <xdr:nvSpPr>
        <xdr:cNvPr id="135" name="楕円 134"/>
        <xdr:cNvSpPr/>
      </xdr:nvSpPr>
      <xdr:spPr bwMode="auto">
        <a:xfrm>
          <a:off x="2857500" y="6666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142732</xdr:rowOff>
    </xdr:from>
    <xdr:ext cx="762000" cy="259045"/>
    <xdr:sp macro="" textlink="">
      <xdr:nvSpPr>
        <xdr:cNvPr id="136" name="テキスト ボックス 135"/>
        <xdr:cNvSpPr txBox="1"/>
      </xdr:nvSpPr>
      <xdr:spPr>
        <a:xfrm>
          <a:off x="2527300" y="67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16424</xdr:rowOff>
    </xdr:from>
    <xdr:to>
      <xdr:col>24</xdr:col>
      <xdr:colOff>63500</xdr:colOff>
      <xdr:row>38</xdr:row>
      <xdr:rowOff>25080</xdr:rowOff>
    </xdr:to>
    <xdr:cxnSp macro="">
      <xdr:nvCxnSpPr>
        <xdr:cNvPr id="61" name="直線コネクタ 60"/>
        <xdr:cNvCxnSpPr/>
      </xdr:nvCxnSpPr>
      <xdr:spPr>
        <a:xfrm>
          <a:off x="3797300" y="6531524"/>
          <a:ext cx="8382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143655</xdr:rowOff>
    </xdr:from>
    <xdr:to>
      <xdr:col>19</xdr:col>
      <xdr:colOff>177800</xdr:colOff>
      <xdr:row>38</xdr:row>
      <xdr:rowOff>16424</xdr:rowOff>
    </xdr:to>
    <xdr:cxnSp macro="">
      <xdr:nvCxnSpPr>
        <xdr:cNvPr id="64" name="直線コネクタ 63"/>
        <xdr:cNvCxnSpPr/>
      </xdr:nvCxnSpPr>
      <xdr:spPr>
        <a:xfrm>
          <a:off x="2908300" y="6487305"/>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110165</xdr:rowOff>
    </xdr:from>
    <xdr:to>
      <xdr:col>15</xdr:col>
      <xdr:colOff>50800</xdr:colOff>
      <xdr:row>37</xdr:row>
      <xdr:rowOff>143655</xdr:rowOff>
    </xdr:to>
    <xdr:cxnSp macro="">
      <xdr:nvCxnSpPr>
        <xdr:cNvPr id="67" name="直線コネクタ 66"/>
        <xdr:cNvCxnSpPr/>
      </xdr:nvCxnSpPr>
      <xdr:spPr>
        <a:xfrm>
          <a:off x="2019300" y="645381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110165</xdr:rowOff>
    </xdr:from>
    <xdr:to>
      <xdr:col>10</xdr:col>
      <xdr:colOff>114300</xdr:colOff>
      <xdr:row>37</xdr:row>
      <xdr:rowOff>144447</xdr:rowOff>
    </xdr:to>
    <xdr:cxnSp macro="">
      <xdr:nvCxnSpPr>
        <xdr:cNvPr id="70" name="直線コネクタ 69"/>
        <xdr:cNvCxnSpPr/>
      </xdr:nvCxnSpPr>
      <xdr:spPr>
        <a:xfrm flipV="1">
          <a:off x="1130300" y="645381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145730</xdr:rowOff>
    </xdr:from>
    <xdr:to>
      <xdr:col>24</xdr:col>
      <xdr:colOff>114300</xdr:colOff>
      <xdr:row>38</xdr:row>
      <xdr:rowOff>75880</xdr:rowOff>
    </xdr:to>
    <xdr:sp macro="" textlink="">
      <xdr:nvSpPr>
        <xdr:cNvPr id="80" name="楕円 79"/>
        <xdr:cNvSpPr/>
      </xdr:nvSpPr>
      <xdr:spPr>
        <a:xfrm>
          <a:off x="4584700" y="64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60657</xdr:rowOff>
    </xdr:from>
    <xdr:ext cx="534377" cy="259045"/>
    <xdr:sp macro="" textlink="">
      <xdr:nvSpPr>
        <xdr:cNvPr id="81" name="人件費該当値テキスト"/>
        <xdr:cNvSpPr txBox="1"/>
      </xdr:nvSpPr>
      <xdr:spPr>
        <a:xfrm>
          <a:off x="4686300" y="64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137074</xdr:rowOff>
    </xdr:from>
    <xdr:to>
      <xdr:col>20</xdr:col>
      <xdr:colOff>38100</xdr:colOff>
      <xdr:row>38</xdr:row>
      <xdr:rowOff>67224</xdr:rowOff>
    </xdr:to>
    <xdr:sp macro="" textlink="">
      <xdr:nvSpPr>
        <xdr:cNvPr id="82" name="楕円 81"/>
        <xdr:cNvSpPr/>
      </xdr:nvSpPr>
      <xdr:spPr>
        <a:xfrm>
          <a:off x="3746500" y="64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58351</xdr:rowOff>
    </xdr:from>
    <xdr:ext cx="534377" cy="259045"/>
    <xdr:sp macro="" textlink="">
      <xdr:nvSpPr>
        <xdr:cNvPr id="83" name="テキスト ボックス 82"/>
        <xdr:cNvSpPr txBox="1"/>
      </xdr:nvSpPr>
      <xdr:spPr>
        <a:xfrm>
          <a:off x="3530111" y="65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92855</xdr:rowOff>
    </xdr:from>
    <xdr:to>
      <xdr:col>15</xdr:col>
      <xdr:colOff>101600</xdr:colOff>
      <xdr:row>38</xdr:row>
      <xdr:rowOff>23005</xdr:rowOff>
    </xdr:to>
    <xdr:sp macro="" textlink="">
      <xdr:nvSpPr>
        <xdr:cNvPr id="84" name="楕円 83"/>
        <xdr:cNvSpPr/>
      </xdr:nvSpPr>
      <xdr:spPr>
        <a:xfrm>
          <a:off x="2857500" y="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14132</xdr:rowOff>
    </xdr:from>
    <xdr:ext cx="534377" cy="259045"/>
    <xdr:sp macro="" textlink="">
      <xdr:nvSpPr>
        <xdr:cNvPr id="85" name="テキスト ボックス 84"/>
        <xdr:cNvSpPr txBox="1"/>
      </xdr:nvSpPr>
      <xdr:spPr>
        <a:xfrm>
          <a:off x="2641111" y="65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59365</xdr:rowOff>
    </xdr:from>
    <xdr:to>
      <xdr:col>10</xdr:col>
      <xdr:colOff>165100</xdr:colOff>
      <xdr:row>37</xdr:row>
      <xdr:rowOff>160965</xdr:rowOff>
    </xdr:to>
    <xdr:sp macro="" textlink="">
      <xdr:nvSpPr>
        <xdr:cNvPr id="86" name="楕円 85"/>
        <xdr:cNvSpPr/>
      </xdr:nvSpPr>
      <xdr:spPr>
        <a:xfrm>
          <a:off x="1968500" y="64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152092</xdr:rowOff>
    </xdr:from>
    <xdr:ext cx="534377" cy="259045"/>
    <xdr:sp macro="" textlink="">
      <xdr:nvSpPr>
        <xdr:cNvPr id="87" name="テキスト ボックス 86"/>
        <xdr:cNvSpPr txBox="1"/>
      </xdr:nvSpPr>
      <xdr:spPr>
        <a:xfrm>
          <a:off x="1752111" y="64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93647</xdr:rowOff>
    </xdr:from>
    <xdr:to>
      <xdr:col>6</xdr:col>
      <xdr:colOff>38100</xdr:colOff>
      <xdr:row>38</xdr:row>
      <xdr:rowOff>23797</xdr:rowOff>
    </xdr:to>
    <xdr:sp macro="" textlink="">
      <xdr:nvSpPr>
        <xdr:cNvPr id="88" name="楕円 87"/>
        <xdr:cNvSpPr/>
      </xdr:nvSpPr>
      <xdr:spPr>
        <a:xfrm>
          <a:off x="1079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14924</xdr:rowOff>
    </xdr:from>
    <xdr:ext cx="534377" cy="259045"/>
    <xdr:sp macro="" textlink="">
      <xdr:nvSpPr>
        <xdr:cNvPr id="89" name="テキスト ボックス 88"/>
        <xdr:cNvSpPr txBox="1"/>
      </xdr:nvSpPr>
      <xdr:spPr>
        <a:xfrm>
          <a:off x="863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130941</xdr:rowOff>
    </xdr:from>
    <xdr:to>
      <xdr:col>24</xdr:col>
      <xdr:colOff>63500</xdr:colOff>
      <xdr:row>57</xdr:row>
      <xdr:rowOff>132183</xdr:rowOff>
    </xdr:to>
    <xdr:cxnSp macro="">
      <xdr:nvCxnSpPr>
        <xdr:cNvPr id="118" name="直線コネクタ 117"/>
        <xdr:cNvCxnSpPr/>
      </xdr:nvCxnSpPr>
      <xdr:spPr>
        <a:xfrm>
          <a:off x="3797300" y="9903591"/>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65687</xdr:rowOff>
    </xdr:from>
    <xdr:to>
      <xdr:col>19</xdr:col>
      <xdr:colOff>177800</xdr:colOff>
      <xdr:row>57</xdr:row>
      <xdr:rowOff>130941</xdr:rowOff>
    </xdr:to>
    <xdr:cxnSp macro="">
      <xdr:nvCxnSpPr>
        <xdr:cNvPr id="121" name="直線コネクタ 120"/>
        <xdr:cNvCxnSpPr/>
      </xdr:nvCxnSpPr>
      <xdr:spPr>
        <a:xfrm>
          <a:off x="2908300" y="9838337"/>
          <a:ext cx="889000" cy="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60822</xdr:rowOff>
    </xdr:from>
    <xdr:to>
      <xdr:col>15</xdr:col>
      <xdr:colOff>50800</xdr:colOff>
      <xdr:row>57</xdr:row>
      <xdr:rowOff>65687</xdr:rowOff>
    </xdr:to>
    <xdr:cxnSp macro="">
      <xdr:nvCxnSpPr>
        <xdr:cNvPr id="124" name="直線コネクタ 123"/>
        <xdr:cNvCxnSpPr/>
      </xdr:nvCxnSpPr>
      <xdr:spPr>
        <a:xfrm>
          <a:off x="2019300" y="9833472"/>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60822</xdr:rowOff>
    </xdr:from>
    <xdr:to>
      <xdr:col>10</xdr:col>
      <xdr:colOff>114300</xdr:colOff>
      <xdr:row>57</xdr:row>
      <xdr:rowOff>89111</xdr:rowOff>
    </xdr:to>
    <xdr:cxnSp macro="">
      <xdr:nvCxnSpPr>
        <xdr:cNvPr id="127" name="直線コネクタ 126"/>
        <xdr:cNvCxnSpPr/>
      </xdr:nvCxnSpPr>
      <xdr:spPr>
        <a:xfrm flipV="1">
          <a:off x="1130300" y="9833472"/>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81383</xdr:rowOff>
    </xdr:from>
    <xdr:to>
      <xdr:col>24</xdr:col>
      <xdr:colOff>114300</xdr:colOff>
      <xdr:row>58</xdr:row>
      <xdr:rowOff>11533</xdr:rowOff>
    </xdr:to>
    <xdr:sp macro="" textlink="">
      <xdr:nvSpPr>
        <xdr:cNvPr id="137" name="楕円 136"/>
        <xdr:cNvSpPr/>
      </xdr:nvSpPr>
      <xdr:spPr>
        <a:xfrm>
          <a:off x="4584700" y="98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167760</xdr:rowOff>
    </xdr:from>
    <xdr:ext cx="534377" cy="259045"/>
    <xdr:sp macro="" textlink="">
      <xdr:nvSpPr>
        <xdr:cNvPr id="138" name="物件費該当値テキスト"/>
        <xdr:cNvSpPr txBox="1"/>
      </xdr:nvSpPr>
      <xdr:spPr>
        <a:xfrm>
          <a:off x="4686300" y="97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80141</xdr:rowOff>
    </xdr:from>
    <xdr:to>
      <xdr:col>20</xdr:col>
      <xdr:colOff>38100</xdr:colOff>
      <xdr:row>58</xdr:row>
      <xdr:rowOff>10291</xdr:rowOff>
    </xdr:to>
    <xdr:sp macro="" textlink="">
      <xdr:nvSpPr>
        <xdr:cNvPr id="139" name="楕円 138"/>
        <xdr:cNvSpPr/>
      </xdr:nvSpPr>
      <xdr:spPr>
        <a:xfrm>
          <a:off x="3746500" y="9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1418</xdr:rowOff>
    </xdr:from>
    <xdr:ext cx="534377" cy="259045"/>
    <xdr:sp macro="" textlink="">
      <xdr:nvSpPr>
        <xdr:cNvPr id="140" name="テキスト ボックス 139"/>
        <xdr:cNvSpPr txBox="1"/>
      </xdr:nvSpPr>
      <xdr:spPr>
        <a:xfrm>
          <a:off x="3530111" y="99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14887</xdr:rowOff>
    </xdr:from>
    <xdr:to>
      <xdr:col>15</xdr:col>
      <xdr:colOff>101600</xdr:colOff>
      <xdr:row>57</xdr:row>
      <xdr:rowOff>116487</xdr:rowOff>
    </xdr:to>
    <xdr:sp macro="" textlink="">
      <xdr:nvSpPr>
        <xdr:cNvPr id="141" name="楕円 140"/>
        <xdr:cNvSpPr/>
      </xdr:nvSpPr>
      <xdr:spPr>
        <a:xfrm>
          <a:off x="2857500" y="978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107614</xdr:rowOff>
    </xdr:from>
    <xdr:ext cx="534377" cy="259045"/>
    <xdr:sp macro="" textlink="">
      <xdr:nvSpPr>
        <xdr:cNvPr id="142" name="テキスト ボックス 141"/>
        <xdr:cNvSpPr txBox="1"/>
      </xdr:nvSpPr>
      <xdr:spPr>
        <a:xfrm>
          <a:off x="2641111" y="98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10022</xdr:rowOff>
    </xdr:from>
    <xdr:to>
      <xdr:col>10</xdr:col>
      <xdr:colOff>165100</xdr:colOff>
      <xdr:row>57</xdr:row>
      <xdr:rowOff>111622</xdr:rowOff>
    </xdr:to>
    <xdr:sp macro="" textlink="">
      <xdr:nvSpPr>
        <xdr:cNvPr id="143" name="楕円 142"/>
        <xdr:cNvSpPr/>
      </xdr:nvSpPr>
      <xdr:spPr>
        <a:xfrm>
          <a:off x="1968500" y="97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102749</xdr:rowOff>
    </xdr:from>
    <xdr:ext cx="534377" cy="259045"/>
    <xdr:sp macro="" textlink="">
      <xdr:nvSpPr>
        <xdr:cNvPr id="144" name="テキスト ボックス 143"/>
        <xdr:cNvSpPr txBox="1"/>
      </xdr:nvSpPr>
      <xdr:spPr>
        <a:xfrm>
          <a:off x="1752111" y="98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38311</xdr:rowOff>
    </xdr:from>
    <xdr:to>
      <xdr:col>6</xdr:col>
      <xdr:colOff>38100</xdr:colOff>
      <xdr:row>57</xdr:row>
      <xdr:rowOff>139911</xdr:rowOff>
    </xdr:to>
    <xdr:sp macro="" textlink="">
      <xdr:nvSpPr>
        <xdr:cNvPr id="145" name="楕円 144"/>
        <xdr:cNvSpPr/>
      </xdr:nvSpPr>
      <xdr:spPr>
        <a:xfrm>
          <a:off x="1079500" y="98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131038</xdr:rowOff>
    </xdr:from>
    <xdr:ext cx="534377" cy="259045"/>
    <xdr:sp macro="" textlink="">
      <xdr:nvSpPr>
        <xdr:cNvPr id="146" name="テキスト ボックス 145"/>
        <xdr:cNvSpPr txBox="1"/>
      </xdr:nvSpPr>
      <xdr:spPr>
        <a:xfrm>
          <a:off x="863111" y="99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19718</xdr:rowOff>
    </xdr:from>
    <xdr:to>
      <xdr:col>24</xdr:col>
      <xdr:colOff>63500</xdr:colOff>
      <xdr:row>79</xdr:row>
      <xdr:rowOff>37613</xdr:rowOff>
    </xdr:to>
    <xdr:cxnSp macro="">
      <xdr:nvCxnSpPr>
        <xdr:cNvPr id="177" name="直線コネクタ 176"/>
        <xdr:cNvCxnSpPr/>
      </xdr:nvCxnSpPr>
      <xdr:spPr>
        <a:xfrm flipV="1">
          <a:off x="3797300" y="13564268"/>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27817</xdr:rowOff>
    </xdr:from>
    <xdr:to>
      <xdr:col>19</xdr:col>
      <xdr:colOff>177800</xdr:colOff>
      <xdr:row>79</xdr:row>
      <xdr:rowOff>37613</xdr:rowOff>
    </xdr:to>
    <xdr:cxnSp macro="">
      <xdr:nvCxnSpPr>
        <xdr:cNvPr id="180" name="直線コネクタ 179"/>
        <xdr:cNvCxnSpPr/>
      </xdr:nvCxnSpPr>
      <xdr:spPr>
        <a:xfrm>
          <a:off x="2908300" y="13572367"/>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27817</xdr:rowOff>
    </xdr:from>
    <xdr:to>
      <xdr:col>15</xdr:col>
      <xdr:colOff>50800</xdr:colOff>
      <xdr:row>79</xdr:row>
      <xdr:rowOff>43982</xdr:rowOff>
    </xdr:to>
    <xdr:cxnSp macro="">
      <xdr:nvCxnSpPr>
        <xdr:cNvPr id="183" name="直線コネクタ 182"/>
        <xdr:cNvCxnSpPr/>
      </xdr:nvCxnSpPr>
      <xdr:spPr>
        <a:xfrm flipV="1">
          <a:off x="2019300" y="13572367"/>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43982</xdr:rowOff>
    </xdr:from>
    <xdr:to>
      <xdr:col>10</xdr:col>
      <xdr:colOff>114300</xdr:colOff>
      <xdr:row>79</xdr:row>
      <xdr:rowOff>61519</xdr:rowOff>
    </xdr:to>
    <xdr:cxnSp macro="">
      <xdr:nvCxnSpPr>
        <xdr:cNvPr id="186" name="直線コネクタ 185"/>
        <xdr:cNvCxnSpPr/>
      </xdr:nvCxnSpPr>
      <xdr:spPr>
        <a:xfrm flipV="1">
          <a:off x="1130300" y="13588532"/>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140368</xdr:rowOff>
    </xdr:from>
    <xdr:to>
      <xdr:col>24</xdr:col>
      <xdr:colOff>114300</xdr:colOff>
      <xdr:row>79</xdr:row>
      <xdr:rowOff>70518</xdr:rowOff>
    </xdr:to>
    <xdr:sp macro="" textlink="">
      <xdr:nvSpPr>
        <xdr:cNvPr id="196" name="楕円 195"/>
        <xdr:cNvSpPr/>
      </xdr:nvSpPr>
      <xdr:spPr>
        <a:xfrm>
          <a:off x="45847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55295</xdr:rowOff>
    </xdr:from>
    <xdr:ext cx="469744" cy="259045"/>
    <xdr:sp macro="" textlink="">
      <xdr:nvSpPr>
        <xdr:cNvPr id="197" name="維持補修費該当値テキスト"/>
        <xdr:cNvSpPr txBox="1"/>
      </xdr:nvSpPr>
      <xdr:spPr>
        <a:xfrm>
          <a:off x="4686300" y="1342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158263</xdr:rowOff>
    </xdr:from>
    <xdr:to>
      <xdr:col>20</xdr:col>
      <xdr:colOff>38100</xdr:colOff>
      <xdr:row>79</xdr:row>
      <xdr:rowOff>88413</xdr:rowOff>
    </xdr:to>
    <xdr:sp macro="" textlink="">
      <xdr:nvSpPr>
        <xdr:cNvPr id="198" name="楕円 197"/>
        <xdr:cNvSpPr/>
      </xdr:nvSpPr>
      <xdr:spPr>
        <a:xfrm>
          <a:off x="3746500" y="135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79540</xdr:rowOff>
    </xdr:from>
    <xdr:ext cx="469744" cy="259045"/>
    <xdr:sp macro="" textlink="">
      <xdr:nvSpPr>
        <xdr:cNvPr id="199" name="テキスト ボックス 198"/>
        <xdr:cNvSpPr txBox="1"/>
      </xdr:nvSpPr>
      <xdr:spPr>
        <a:xfrm>
          <a:off x="3562428" y="136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148467</xdr:rowOff>
    </xdr:from>
    <xdr:to>
      <xdr:col>15</xdr:col>
      <xdr:colOff>101600</xdr:colOff>
      <xdr:row>79</xdr:row>
      <xdr:rowOff>78617</xdr:rowOff>
    </xdr:to>
    <xdr:sp macro="" textlink="">
      <xdr:nvSpPr>
        <xdr:cNvPr id="200" name="楕円 199"/>
        <xdr:cNvSpPr/>
      </xdr:nvSpPr>
      <xdr:spPr>
        <a:xfrm>
          <a:off x="2857500" y="13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69744</xdr:rowOff>
    </xdr:from>
    <xdr:ext cx="469744" cy="259045"/>
    <xdr:sp macro="" textlink="">
      <xdr:nvSpPr>
        <xdr:cNvPr id="201" name="テキスト ボックス 200"/>
        <xdr:cNvSpPr txBox="1"/>
      </xdr:nvSpPr>
      <xdr:spPr>
        <a:xfrm>
          <a:off x="2673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164632</xdr:rowOff>
    </xdr:from>
    <xdr:to>
      <xdr:col>10</xdr:col>
      <xdr:colOff>165100</xdr:colOff>
      <xdr:row>79</xdr:row>
      <xdr:rowOff>94782</xdr:rowOff>
    </xdr:to>
    <xdr:sp macro="" textlink="">
      <xdr:nvSpPr>
        <xdr:cNvPr id="202" name="楕円 201"/>
        <xdr:cNvSpPr/>
      </xdr:nvSpPr>
      <xdr:spPr>
        <a:xfrm>
          <a:off x="1968500" y="13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85909</xdr:rowOff>
    </xdr:from>
    <xdr:ext cx="469744" cy="259045"/>
    <xdr:sp macro="" textlink="">
      <xdr:nvSpPr>
        <xdr:cNvPr id="203" name="テキスト ボックス 202"/>
        <xdr:cNvSpPr txBox="1"/>
      </xdr:nvSpPr>
      <xdr:spPr>
        <a:xfrm>
          <a:off x="1784428" y="136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10719</xdr:rowOff>
    </xdr:from>
    <xdr:to>
      <xdr:col>6</xdr:col>
      <xdr:colOff>38100</xdr:colOff>
      <xdr:row>79</xdr:row>
      <xdr:rowOff>112319</xdr:rowOff>
    </xdr:to>
    <xdr:sp macro="" textlink="">
      <xdr:nvSpPr>
        <xdr:cNvPr id="204" name="楕円 203"/>
        <xdr:cNvSpPr/>
      </xdr:nvSpPr>
      <xdr:spPr>
        <a:xfrm>
          <a:off x="1079500" y="13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103446</xdr:rowOff>
    </xdr:from>
    <xdr:ext cx="469744" cy="259045"/>
    <xdr:sp macro="" textlink="">
      <xdr:nvSpPr>
        <xdr:cNvPr id="205" name="テキスト ボックス 204"/>
        <xdr:cNvSpPr txBox="1"/>
      </xdr:nvSpPr>
      <xdr:spPr>
        <a:xfrm>
          <a:off x="895428" y="1364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129674</xdr:rowOff>
    </xdr:from>
    <xdr:to>
      <xdr:col>24</xdr:col>
      <xdr:colOff>63500</xdr:colOff>
      <xdr:row>97</xdr:row>
      <xdr:rowOff>69732</xdr:rowOff>
    </xdr:to>
    <xdr:cxnSp macro="">
      <xdr:nvCxnSpPr>
        <xdr:cNvPr id="237" name="直線コネクタ 236"/>
        <xdr:cNvCxnSpPr/>
      </xdr:nvCxnSpPr>
      <xdr:spPr>
        <a:xfrm>
          <a:off x="3797300" y="16588874"/>
          <a:ext cx="8382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129674</xdr:rowOff>
    </xdr:from>
    <xdr:to>
      <xdr:col>19</xdr:col>
      <xdr:colOff>177800</xdr:colOff>
      <xdr:row>97</xdr:row>
      <xdr:rowOff>72899</xdr:rowOff>
    </xdr:to>
    <xdr:cxnSp macro="">
      <xdr:nvCxnSpPr>
        <xdr:cNvPr id="240" name="直線コネクタ 239"/>
        <xdr:cNvCxnSpPr/>
      </xdr:nvCxnSpPr>
      <xdr:spPr>
        <a:xfrm flipV="1">
          <a:off x="2908300" y="16588874"/>
          <a:ext cx="889000" cy="1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72899</xdr:rowOff>
    </xdr:from>
    <xdr:to>
      <xdr:col>15</xdr:col>
      <xdr:colOff>50800</xdr:colOff>
      <xdr:row>98</xdr:row>
      <xdr:rowOff>141300</xdr:rowOff>
    </xdr:to>
    <xdr:cxnSp macro="">
      <xdr:nvCxnSpPr>
        <xdr:cNvPr id="243" name="直線コネクタ 242"/>
        <xdr:cNvCxnSpPr/>
      </xdr:nvCxnSpPr>
      <xdr:spPr>
        <a:xfrm flipV="1">
          <a:off x="2019300" y="16703549"/>
          <a:ext cx="889000" cy="2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141300</xdr:rowOff>
    </xdr:from>
    <xdr:to>
      <xdr:col>10</xdr:col>
      <xdr:colOff>114300</xdr:colOff>
      <xdr:row>99</xdr:row>
      <xdr:rowOff>49958</xdr:rowOff>
    </xdr:to>
    <xdr:cxnSp macro="">
      <xdr:nvCxnSpPr>
        <xdr:cNvPr id="246" name="直線コネクタ 245"/>
        <xdr:cNvCxnSpPr/>
      </xdr:nvCxnSpPr>
      <xdr:spPr>
        <a:xfrm flipV="1">
          <a:off x="1130300" y="16943400"/>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18932</xdr:rowOff>
    </xdr:from>
    <xdr:to>
      <xdr:col>24</xdr:col>
      <xdr:colOff>114300</xdr:colOff>
      <xdr:row>97</xdr:row>
      <xdr:rowOff>120532</xdr:rowOff>
    </xdr:to>
    <xdr:sp macro="" textlink="">
      <xdr:nvSpPr>
        <xdr:cNvPr id="256" name="楕円 255"/>
        <xdr:cNvSpPr/>
      </xdr:nvSpPr>
      <xdr:spPr>
        <a:xfrm>
          <a:off x="4584700" y="166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168809</xdr:rowOff>
    </xdr:from>
    <xdr:ext cx="534377" cy="259045"/>
    <xdr:sp macro="" textlink="">
      <xdr:nvSpPr>
        <xdr:cNvPr id="257" name="扶助費該当値テキスト"/>
        <xdr:cNvSpPr txBox="1"/>
      </xdr:nvSpPr>
      <xdr:spPr>
        <a:xfrm>
          <a:off x="4686300" y="166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78874</xdr:rowOff>
    </xdr:from>
    <xdr:to>
      <xdr:col>20</xdr:col>
      <xdr:colOff>38100</xdr:colOff>
      <xdr:row>97</xdr:row>
      <xdr:rowOff>9024</xdr:rowOff>
    </xdr:to>
    <xdr:sp macro="" textlink="">
      <xdr:nvSpPr>
        <xdr:cNvPr id="258" name="楕円 257"/>
        <xdr:cNvSpPr/>
      </xdr:nvSpPr>
      <xdr:spPr>
        <a:xfrm>
          <a:off x="3746500" y="16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xdr:rowOff>
    </xdr:from>
    <xdr:ext cx="534377" cy="259045"/>
    <xdr:sp macro="" textlink="">
      <xdr:nvSpPr>
        <xdr:cNvPr id="259" name="テキスト ボックス 258"/>
        <xdr:cNvSpPr txBox="1"/>
      </xdr:nvSpPr>
      <xdr:spPr>
        <a:xfrm>
          <a:off x="3530111" y="166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22099</xdr:rowOff>
    </xdr:from>
    <xdr:to>
      <xdr:col>15</xdr:col>
      <xdr:colOff>101600</xdr:colOff>
      <xdr:row>97</xdr:row>
      <xdr:rowOff>123699</xdr:rowOff>
    </xdr:to>
    <xdr:sp macro="" textlink="">
      <xdr:nvSpPr>
        <xdr:cNvPr id="260" name="楕円 259"/>
        <xdr:cNvSpPr/>
      </xdr:nvSpPr>
      <xdr:spPr>
        <a:xfrm>
          <a:off x="2857500" y="166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114826</xdr:rowOff>
    </xdr:from>
    <xdr:ext cx="534377" cy="259045"/>
    <xdr:sp macro="" textlink="">
      <xdr:nvSpPr>
        <xdr:cNvPr id="261" name="テキスト ボックス 260"/>
        <xdr:cNvSpPr txBox="1"/>
      </xdr:nvSpPr>
      <xdr:spPr>
        <a:xfrm>
          <a:off x="2641111" y="167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90500</xdr:rowOff>
    </xdr:from>
    <xdr:to>
      <xdr:col>10</xdr:col>
      <xdr:colOff>165100</xdr:colOff>
      <xdr:row>99</xdr:row>
      <xdr:rowOff>20650</xdr:rowOff>
    </xdr:to>
    <xdr:sp macro="" textlink="">
      <xdr:nvSpPr>
        <xdr:cNvPr id="262" name="楕円 261"/>
        <xdr:cNvSpPr/>
      </xdr:nvSpPr>
      <xdr:spPr>
        <a:xfrm>
          <a:off x="1968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11777</xdr:rowOff>
    </xdr:from>
    <xdr:ext cx="534377" cy="259045"/>
    <xdr:sp macro="" textlink="">
      <xdr:nvSpPr>
        <xdr:cNvPr id="263" name="テキスト ボックス 262"/>
        <xdr:cNvSpPr txBox="1"/>
      </xdr:nvSpPr>
      <xdr:spPr>
        <a:xfrm>
          <a:off x="1752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170608</xdr:rowOff>
    </xdr:from>
    <xdr:to>
      <xdr:col>6</xdr:col>
      <xdr:colOff>38100</xdr:colOff>
      <xdr:row>99</xdr:row>
      <xdr:rowOff>100758</xdr:rowOff>
    </xdr:to>
    <xdr:sp macro="" textlink="">
      <xdr:nvSpPr>
        <xdr:cNvPr id="264" name="楕円 263"/>
        <xdr:cNvSpPr/>
      </xdr:nvSpPr>
      <xdr:spPr>
        <a:xfrm>
          <a:off x="1079500" y="16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91885</xdr:rowOff>
    </xdr:from>
    <xdr:ext cx="534377" cy="259045"/>
    <xdr:sp macro="" textlink="">
      <xdr:nvSpPr>
        <xdr:cNvPr id="265" name="テキスト ボックス 264"/>
        <xdr:cNvSpPr txBox="1"/>
      </xdr:nvSpPr>
      <xdr:spPr>
        <a:xfrm>
          <a:off x="863111" y="17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69634</xdr:rowOff>
    </xdr:from>
    <xdr:to>
      <xdr:col>55</xdr:col>
      <xdr:colOff>0</xdr:colOff>
      <xdr:row>37</xdr:row>
      <xdr:rowOff>83689</xdr:rowOff>
    </xdr:to>
    <xdr:cxnSp macro="">
      <xdr:nvCxnSpPr>
        <xdr:cNvPr id="294" name="直線コネクタ 293"/>
        <xdr:cNvCxnSpPr/>
      </xdr:nvCxnSpPr>
      <xdr:spPr>
        <a:xfrm flipV="1">
          <a:off x="9639300" y="6413284"/>
          <a:ext cx="8382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83689</xdr:rowOff>
    </xdr:from>
    <xdr:to>
      <xdr:col>50</xdr:col>
      <xdr:colOff>114300</xdr:colOff>
      <xdr:row>37</xdr:row>
      <xdr:rowOff>94498</xdr:rowOff>
    </xdr:to>
    <xdr:cxnSp macro="">
      <xdr:nvCxnSpPr>
        <xdr:cNvPr id="297" name="直線コネクタ 296"/>
        <xdr:cNvCxnSpPr/>
      </xdr:nvCxnSpPr>
      <xdr:spPr>
        <a:xfrm flipV="1">
          <a:off x="8750300" y="642733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94498</xdr:rowOff>
    </xdr:from>
    <xdr:to>
      <xdr:col>45</xdr:col>
      <xdr:colOff>177800</xdr:colOff>
      <xdr:row>37</xdr:row>
      <xdr:rowOff>95074</xdr:rowOff>
    </xdr:to>
    <xdr:cxnSp macro="">
      <xdr:nvCxnSpPr>
        <xdr:cNvPr id="300" name="直線コネクタ 299"/>
        <xdr:cNvCxnSpPr/>
      </xdr:nvCxnSpPr>
      <xdr:spPr>
        <a:xfrm flipV="1">
          <a:off x="7861300" y="6438148"/>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87065</xdr:rowOff>
    </xdr:from>
    <xdr:to>
      <xdr:col>41</xdr:col>
      <xdr:colOff>50800</xdr:colOff>
      <xdr:row>37</xdr:row>
      <xdr:rowOff>95074</xdr:rowOff>
    </xdr:to>
    <xdr:cxnSp macro="">
      <xdr:nvCxnSpPr>
        <xdr:cNvPr id="303" name="直線コネクタ 302"/>
        <xdr:cNvCxnSpPr/>
      </xdr:nvCxnSpPr>
      <xdr:spPr>
        <a:xfrm>
          <a:off x="6972300" y="6430715"/>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18834</xdr:rowOff>
    </xdr:from>
    <xdr:to>
      <xdr:col>55</xdr:col>
      <xdr:colOff>50800</xdr:colOff>
      <xdr:row>37</xdr:row>
      <xdr:rowOff>120434</xdr:rowOff>
    </xdr:to>
    <xdr:sp macro="" textlink="">
      <xdr:nvSpPr>
        <xdr:cNvPr id="313" name="楕円 312"/>
        <xdr:cNvSpPr/>
      </xdr:nvSpPr>
      <xdr:spPr>
        <a:xfrm>
          <a:off x="10426700" y="63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105211</xdr:rowOff>
    </xdr:from>
    <xdr:ext cx="534377" cy="259045"/>
    <xdr:sp macro="" textlink="">
      <xdr:nvSpPr>
        <xdr:cNvPr id="314" name="補助費等該当値テキスト"/>
        <xdr:cNvSpPr txBox="1"/>
      </xdr:nvSpPr>
      <xdr:spPr>
        <a:xfrm>
          <a:off x="10528300" y="62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32889</xdr:rowOff>
    </xdr:from>
    <xdr:to>
      <xdr:col>50</xdr:col>
      <xdr:colOff>165100</xdr:colOff>
      <xdr:row>37</xdr:row>
      <xdr:rowOff>134489</xdr:rowOff>
    </xdr:to>
    <xdr:sp macro="" textlink="">
      <xdr:nvSpPr>
        <xdr:cNvPr id="315" name="楕円 314"/>
        <xdr:cNvSpPr/>
      </xdr:nvSpPr>
      <xdr:spPr>
        <a:xfrm>
          <a:off x="9588500" y="63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125616</xdr:rowOff>
    </xdr:from>
    <xdr:ext cx="534377" cy="259045"/>
    <xdr:sp macro="" textlink="">
      <xdr:nvSpPr>
        <xdr:cNvPr id="316" name="テキスト ボックス 315"/>
        <xdr:cNvSpPr txBox="1"/>
      </xdr:nvSpPr>
      <xdr:spPr>
        <a:xfrm>
          <a:off x="9372111" y="64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43698</xdr:rowOff>
    </xdr:from>
    <xdr:to>
      <xdr:col>46</xdr:col>
      <xdr:colOff>38100</xdr:colOff>
      <xdr:row>37</xdr:row>
      <xdr:rowOff>145298</xdr:rowOff>
    </xdr:to>
    <xdr:sp macro="" textlink="">
      <xdr:nvSpPr>
        <xdr:cNvPr id="317" name="楕円 316"/>
        <xdr:cNvSpPr/>
      </xdr:nvSpPr>
      <xdr:spPr>
        <a:xfrm>
          <a:off x="8699500" y="63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136425</xdr:rowOff>
    </xdr:from>
    <xdr:ext cx="534377" cy="259045"/>
    <xdr:sp macro="" textlink="">
      <xdr:nvSpPr>
        <xdr:cNvPr id="318" name="テキスト ボックス 317"/>
        <xdr:cNvSpPr txBox="1"/>
      </xdr:nvSpPr>
      <xdr:spPr>
        <a:xfrm>
          <a:off x="8483111" y="648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44274</xdr:rowOff>
    </xdr:from>
    <xdr:to>
      <xdr:col>41</xdr:col>
      <xdr:colOff>101600</xdr:colOff>
      <xdr:row>37</xdr:row>
      <xdr:rowOff>145874</xdr:rowOff>
    </xdr:to>
    <xdr:sp macro="" textlink="">
      <xdr:nvSpPr>
        <xdr:cNvPr id="319" name="楕円 318"/>
        <xdr:cNvSpPr/>
      </xdr:nvSpPr>
      <xdr:spPr>
        <a:xfrm>
          <a:off x="7810500" y="6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137000</xdr:rowOff>
    </xdr:from>
    <xdr:ext cx="534377" cy="259045"/>
    <xdr:sp macro="" textlink="">
      <xdr:nvSpPr>
        <xdr:cNvPr id="320" name="テキスト ボックス 319"/>
        <xdr:cNvSpPr txBox="1"/>
      </xdr:nvSpPr>
      <xdr:spPr>
        <a:xfrm>
          <a:off x="7594111" y="64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36265</xdr:rowOff>
    </xdr:from>
    <xdr:to>
      <xdr:col>36</xdr:col>
      <xdr:colOff>165100</xdr:colOff>
      <xdr:row>37</xdr:row>
      <xdr:rowOff>137865</xdr:rowOff>
    </xdr:to>
    <xdr:sp macro="" textlink="">
      <xdr:nvSpPr>
        <xdr:cNvPr id="321" name="楕円 320"/>
        <xdr:cNvSpPr/>
      </xdr:nvSpPr>
      <xdr:spPr>
        <a:xfrm>
          <a:off x="6921500" y="63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128992</xdr:rowOff>
    </xdr:from>
    <xdr:ext cx="534377" cy="259045"/>
    <xdr:sp macro="" textlink="">
      <xdr:nvSpPr>
        <xdr:cNvPr id="322" name="テキスト ボックス 321"/>
        <xdr:cNvSpPr txBox="1"/>
      </xdr:nvSpPr>
      <xdr:spPr>
        <a:xfrm>
          <a:off x="6705111" y="64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9644</xdr:rowOff>
    </xdr:from>
    <xdr:to>
      <xdr:col>55</xdr:col>
      <xdr:colOff>0</xdr:colOff>
      <xdr:row>58</xdr:row>
      <xdr:rowOff>113653</xdr:rowOff>
    </xdr:to>
    <xdr:cxnSp macro="">
      <xdr:nvCxnSpPr>
        <xdr:cNvPr id="353" name="直線コネクタ 352"/>
        <xdr:cNvCxnSpPr/>
      </xdr:nvCxnSpPr>
      <xdr:spPr>
        <a:xfrm>
          <a:off x="9639300" y="9953744"/>
          <a:ext cx="838200" cy="10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9644</xdr:rowOff>
    </xdr:from>
    <xdr:to>
      <xdr:col>50</xdr:col>
      <xdr:colOff>114300</xdr:colOff>
      <xdr:row>58</xdr:row>
      <xdr:rowOff>102703</xdr:rowOff>
    </xdr:to>
    <xdr:cxnSp macro="">
      <xdr:nvCxnSpPr>
        <xdr:cNvPr id="356" name="直線コネクタ 355"/>
        <xdr:cNvCxnSpPr/>
      </xdr:nvCxnSpPr>
      <xdr:spPr>
        <a:xfrm flipV="1">
          <a:off x="8750300" y="9953744"/>
          <a:ext cx="889000" cy="9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102703</xdr:rowOff>
    </xdr:from>
    <xdr:to>
      <xdr:col>45</xdr:col>
      <xdr:colOff>177800</xdr:colOff>
      <xdr:row>58</xdr:row>
      <xdr:rowOff>115607</xdr:rowOff>
    </xdr:to>
    <xdr:cxnSp macro="">
      <xdr:nvCxnSpPr>
        <xdr:cNvPr id="359" name="直線コネクタ 358"/>
        <xdr:cNvCxnSpPr/>
      </xdr:nvCxnSpPr>
      <xdr:spPr>
        <a:xfrm flipV="1">
          <a:off x="7861300" y="10046803"/>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86602</xdr:rowOff>
    </xdr:from>
    <xdr:to>
      <xdr:col>41</xdr:col>
      <xdr:colOff>50800</xdr:colOff>
      <xdr:row>58</xdr:row>
      <xdr:rowOff>115607</xdr:rowOff>
    </xdr:to>
    <xdr:cxnSp macro="">
      <xdr:nvCxnSpPr>
        <xdr:cNvPr id="362" name="直線コネクタ 361"/>
        <xdr:cNvCxnSpPr/>
      </xdr:nvCxnSpPr>
      <xdr:spPr>
        <a:xfrm>
          <a:off x="6972300" y="10030702"/>
          <a:ext cx="8890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62853</xdr:rowOff>
    </xdr:from>
    <xdr:to>
      <xdr:col>55</xdr:col>
      <xdr:colOff>50800</xdr:colOff>
      <xdr:row>58</xdr:row>
      <xdr:rowOff>164453</xdr:rowOff>
    </xdr:to>
    <xdr:sp macro="" textlink="">
      <xdr:nvSpPr>
        <xdr:cNvPr id="372" name="楕円 371"/>
        <xdr:cNvSpPr/>
      </xdr:nvSpPr>
      <xdr:spPr>
        <a:xfrm>
          <a:off x="10426700" y="100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149230</xdr:rowOff>
    </xdr:from>
    <xdr:ext cx="599010" cy="259045"/>
    <xdr:sp macro="" textlink="">
      <xdr:nvSpPr>
        <xdr:cNvPr id="373" name="普通建設事業費該当値テキスト"/>
        <xdr:cNvSpPr txBox="1"/>
      </xdr:nvSpPr>
      <xdr:spPr>
        <a:xfrm>
          <a:off x="10528300" y="992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130294</xdr:rowOff>
    </xdr:from>
    <xdr:to>
      <xdr:col>50</xdr:col>
      <xdr:colOff>165100</xdr:colOff>
      <xdr:row>58</xdr:row>
      <xdr:rowOff>60444</xdr:rowOff>
    </xdr:to>
    <xdr:sp macro="" textlink="">
      <xdr:nvSpPr>
        <xdr:cNvPr id="374" name="楕円 373"/>
        <xdr:cNvSpPr/>
      </xdr:nvSpPr>
      <xdr:spPr>
        <a:xfrm>
          <a:off x="9588500" y="99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76971</xdr:rowOff>
    </xdr:from>
    <xdr:ext cx="599010" cy="259045"/>
    <xdr:sp macro="" textlink="">
      <xdr:nvSpPr>
        <xdr:cNvPr id="375" name="テキスト ボックス 374"/>
        <xdr:cNvSpPr txBox="1"/>
      </xdr:nvSpPr>
      <xdr:spPr>
        <a:xfrm>
          <a:off x="9339795" y="967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51903</xdr:rowOff>
    </xdr:from>
    <xdr:to>
      <xdr:col>46</xdr:col>
      <xdr:colOff>38100</xdr:colOff>
      <xdr:row>58</xdr:row>
      <xdr:rowOff>153503</xdr:rowOff>
    </xdr:to>
    <xdr:sp macro="" textlink="">
      <xdr:nvSpPr>
        <xdr:cNvPr id="376" name="楕円 375"/>
        <xdr:cNvSpPr/>
      </xdr:nvSpPr>
      <xdr:spPr>
        <a:xfrm>
          <a:off x="8699500" y="999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144630</xdr:rowOff>
    </xdr:from>
    <xdr:ext cx="599010" cy="259045"/>
    <xdr:sp macro="" textlink="">
      <xdr:nvSpPr>
        <xdr:cNvPr id="377" name="テキスト ボックス 376"/>
        <xdr:cNvSpPr txBox="1"/>
      </xdr:nvSpPr>
      <xdr:spPr>
        <a:xfrm>
          <a:off x="8450795" y="1008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64807</xdr:rowOff>
    </xdr:from>
    <xdr:to>
      <xdr:col>41</xdr:col>
      <xdr:colOff>101600</xdr:colOff>
      <xdr:row>58</xdr:row>
      <xdr:rowOff>166407</xdr:rowOff>
    </xdr:to>
    <xdr:sp macro="" textlink="">
      <xdr:nvSpPr>
        <xdr:cNvPr id="378" name="楕円 377"/>
        <xdr:cNvSpPr/>
      </xdr:nvSpPr>
      <xdr:spPr>
        <a:xfrm>
          <a:off x="7810500" y="100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157534</xdr:rowOff>
    </xdr:from>
    <xdr:ext cx="599010" cy="259045"/>
    <xdr:sp macro="" textlink="">
      <xdr:nvSpPr>
        <xdr:cNvPr id="379" name="テキスト ボックス 378"/>
        <xdr:cNvSpPr txBox="1"/>
      </xdr:nvSpPr>
      <xdr:spPr>
        <a:xfrm>
          <a:off x="7561795" y="1010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35802</xdr:rowOff>
    </xdr:from>
    <xdr:to>
      <xdr:col>36</xdr:col>
      <xdr:colOff>165100</xdr:colOff>
      <xdr:row>58</xdr:row>
      <xdr:rowOff>137402</xdr:rowOff>
    </xdr:to>
    <xdr:sp macro="" textlink="">
      <xdr:nvSpPr>
        <xdr:cNvPr id="380" name="楕円 379"/>
        <xdr:cNvSpPr/>
      </xdr:nvSpPr>
      <xdr:spPr>
        <a:xfrm>
          <a:off x="6921500" y="99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128529</xdr:rowOff>
    </xdr:from>
    <xdr:ext cx="599010" cy="259045"/>
    <xdr:sp macro="" textlink="">
      <xdr:nvSpPr>
        <xdr:cNvPr id="381" name="テキスト ボックス 380"/>
        <xdr:cNvSpPr txBox="1"/>
      </xdr:nvSpPr>
      <xdr:spPr>
        <a:xfrm>
          <a:off x="6672795" y="10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29026</xdr:rowOff>
    </xdr:from>
    <xdr:to>
      <xdr:col>55</xdr:col>
      <xdr:colOff>0</xdr:colOff>
      <xdr:row>78</xdr:row>
      <xdr:rowOff>165367</xdr:rowOff>
    </xdr:to>
    <xdr:cxnSp macro="">
      <xdr:nvCxnSpPr>
        <xdr:cNvPr id="410" name="直線コネクタ 409"/>
        <xdr:cNvCxnSpPr/>
      </xdr:nvCxnSpPr>
      <xdr:spPr>
        <a:xfrm>
          <a:off x="9639300" y="13402126"/>
          <a:ext cx="838200" cy="13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29026</xdr:rowOff>
    </xdr:from>
    <xdr:to>
      <xdr:col>50</xdr:col>
      <xdr:colOff>114300</xdr:colOff>
      <xdr:row>78</xdr:row>
      <xdr:rowOff>88788</xdr:rowOff>
    </xdr:to>
    <xdr:cxnSp macro="">
      <xdr:nvCxnSpPr>
        <xdr:cNvPr id="413" name="直線コネクタ 412"/>
        <xdr:cNvCxnSpPr/>
      </xdr:nvCxnSpPr>
      <xdr:spPr>
        <a:xfrm flipV="1">
          <a:off x="8750300" y="13402126"/>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88788</xdr:rowOff>
    </xdr:from>
    <xdr:to>
      <xdr:col>45</xdr:col>
      <xdr:colOff>177800</xdr:colOff>
      <xdr:row>78</xdr:row>
      <xdr:rowOff>128533</xdr:rowOff>
    </xdr:to>
    <xdr:cxnSp macro="">
      <xdr:nvCxnSpPr>
        <xdr:cNvPr id="416" name="直線コネクタ 415"/>
        <xdr:cNvCxnSpPr/>
      </xdr:nvCxnSpPr>
      <xdr:spPr>
        <a:xfrm flipV="1">
          <a:off x="7861300" y="13461888"/>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114567</xdr:rowOff>
    </xdr:from>
    <xdr:to>
      <xdr:col>55</xdr:col>
      <xdr:colOff>50800</xdr:colOff>
      <xdr:row>79</xdr:row>
      <xdr:rowOff>44717</xdr:rowOff>
    </xdr:to>
    <xdr:sp macro="" textlink="">
      <xdr:nvSpPr>
        <xdr:cNvPr id="426" name="楕円 425"/>
        <xdr:cNvSpPr/>
      </xdr:nvSpPr>
      <xdr:spPr>
        <a:xfrm>
          <a:off x="10426700" y="134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149676</xdr:rowOff>
    </xdr:from>
    <xdr:to>
      <xdr:col>50</xdr:col>
      <xdr:colOff>165100</xdr:colOff>
      <xdr:row>78</xdr:row>
      <xdr:rowOff>79826</xdr:rowOff>
    </xdr:to>
    <xdr:sp macro="" textlink="">
      <xdr:nvSpPr>
        <xdr:cNvPr id="428" name="楕円 427"/>
        <xdr:cNvSpPr/>
      </xdr:nvSpPr>
      <xdr:spPr>
        <a:xfrm>
          <a:off x="9588500" y="133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96353</xdr:rowOff>
    </xdr:from>
    <xdr:ext cx="599010" cy="259045"/>
    <xdr:sp macro="" textlink="">
      <xdr:nvSpPr>
        <xdr:cNvPr id="429" name="テキスト ボックス 428"/>
        <xdr:cNvSpPr txBox="1"/>
      </xdr:nvSpPr>
      <xdr:spPr>
        <a:xfrm>
          <a:off x="9339795" y="131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37988</xdr:rowOff>
    </xdr:from>
    <xdr:to>
      <xdr:col>46</xdr:col>
      <xdr:colOff>38100</xdr:colOff>
      <xdr:row>78</xdr:row>
      <xdr:rowOff>139588</xdr:rowOff>
    </xdr:to>
    <xdr:sp macro="" textlink="">
      <xdr:nvSpPr>
        <xdr:cNvPr id="430" name="楕円 429"/>
        <xdr:cNvSpPr/>
      </xdr:nvSpPr>
      <xdr:spPr>
        <a:xfrm>
          <a:off x="8699500" y="134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156115</xdr:rowOff>
    </xdr:from>
    <xdr:ext cx="599010" cy="259045"/>
    <xdr:sp macro="" textlink="">
      <xdr:nvSpPr>
        <xdr:cNvPr id="431" name="テキスト ボックス 430"/>
        <xdr:cNvSpPr txBox="1"/>
      </xdr:nvSpPr>
      <xdr:spPr>
        <a:xfrm>
          <a:off x="8450795" y="1318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77733</xdr:rowOff>
    </xdr:from>
    <xdr:to>
      <xdr:col>41</xdr:col>
      <xdr:colOff>101600</xdr:colOff>
      <xdr:row>79</xdr:row>
      <xdr:rowOff>7883</xdr:rowOff>
    </xdr:to>
    <xdr:sp macro="" textlink="">
      <xdr:nvSpPr>
        <xdr:cNvPr id="432" name="楕円 431"/>
        <xdr:cNvSpPr/>
      </xdr:nvSpPr>
      <xdr:spPr>
        <a:xfrm>
          <a:off x="7810500" y="134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170460</xdr:rowOff>
    </xdr:from>
    <xdr:ext cx="534377" cy="259045"/>
    <xdr:sp macro="" textlink="">
      <xdr:nvSpPr>
        <xdr:cNvPr id="433" name="テキスト ボックス 432"/>
        <xdr:cNvSpPr txBox="1"/>
      </xdr:nvSpPr>
      <xdr:spPr>
        <a:xfrm>
          <a:off x="7594111" y="135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153769</xdr:rowOff>
    </xdr:from>
    <xdr:to>
      <xdr:col>55</xdr:col>
      <xdr:colOff>0</xdr:colOff>
      <xdr:row>98</xdr:row>
      <xdr:rowOff>7214</xdr:rowOff>
    </xdr:to>
    <xdr:cxnSp macro="">
      <xdr:nvCxnSpPr>
        <xdr:cNvPr id="464" name="直線コネクタ 463"/>
        <xdr:cNvCxnSpPr/>
      </xdr:nvCxnSpPr>
      <xdr:spPr>
        <a:xfrm flipV="1">
          <a:off x="9639300" y="16784419"/>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7214</xdr:rowOff>
    </xdr:from>
    <xdr:to>
      <xdr:col>50</xdr:col>
      <xdr:colOff>114300</xdr:colOff>
      <xdr:row>99</xdr:row>
      <xdr:rowOff>10127</xdr:rowOff>
    </xdr:to>
    <xdr:cxnSp macro="">
      <xdr:nvCxnSpPr>
        <xdr:cNvPr id="467" name="直線コネクタ 466"/>
        <xdr:cNvCxnSpPr/>
      </xdr:nvCxnSpPr>
      <xdr:spPr>
        <a:xfrm flipV="1">
          <a:off x="8750300" y="16809314"/>
          <a:ext cx="889000" cy="1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81617</xdr:rowOff>
    </xdr:from>
    <xdr:to>
      <xdr:col>45</xdr:col>
      <xdr:colOff>177800</xdr:colOff>
      <xdr:row>99</xdr:row>
      <xdr:rowOff>10127</xdr:rowOff>
    </xdr:to>
    <xdr:cxnSp macro="">
      <xdr:nvCxnSpPr>
        <xdr:cNvPr id="470" name="直線コネクタ 469"/>
        <xdr:cNvCxnSpPr/>
      </xdr:nvCxnSpPr>
      <xdr:spPr>
        <a:xfrm>
          <a:off x="7861300" y="16883717"/>
          <a:ext cx="889000" cy="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102969</xdr:rowOff>
    </xdr:from>
    <xdr:to>
      <xdr:col>55</xdr:col>
      <xdr:colOff>50800</xdr:colOff>
      <xdr:row>98</xdr:row>
      <xdr:rowOff>33119</xdr:rowOff>
    </xdr:to>
    <xdr:sp macro="" textlink="">
      <xdr:nvSpPr>
        <xdr:cNvPr id="480" name="楕円 479"/>
        <xdr:cNvSpPr/>
      </xdr:nvSpPr>
      <xdr:spPr>
        <a:xfrm>
          <a:off x="10426700" y="167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81396</xdr:rowOff>
    </xdr:from>
    <xdr:ext cx="534377" cy="259045"/>
    <xdr:sp macro="" textlink="">
      <xdr:nvSpPr>
        <xdr:cNvPr id="481" name="普通建設事業費 （ うち更新整備　）該当値テキスト"/>
        <xdr:cNvSpPr txBox="1"/>
      </xdr:nvSpPr>
      <xdr:spPr>
        <a:xfrm>
          <a:off x="10528300" y="167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127864</xdr:rowOff>
    </xdr:from>
    <xdr:to>
      <xdr:col>50</xdr:col>
      <xdr:colOff>165100</xdr:colOff>
      <xdr:row>98</xdr:row>
      <xdr:rowOff>58014</xdr:rowOff>
    </xdr:to>
    <xdr:sp macro="" textlink="">
      <xdr:nvSpPr>
        <xdr:cNvPr id="482" name="楕円 481"/>
        <xdr:cNvSpPr/>
      </xdr:nvSpPr>
      <xdr:spPr>
        <a:xfrm>
          <a:off x="9588500" y="167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49141</xdr:rowOff>
    </xdr:from>
    <xdr:ext cx="534377" cy="259045"/>
    <xdr:sp macro="" textlink="">
      <xdr:nvSpPr>
        <xdr:cNvPr id="483" name="テキスト ボックス 482"/>
        <xdr:cNvSpPr txBox="1"/>
      </xdr:nvSpPr>
      <xdr:spPr>
        <a:xfrm>
          <a:off x="9372111" y="168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130777</xdr:rowOff>
    </xdr:from>
    <xdr:to>
      <xdr:col>46</xdr:col>
      <xdr:colOff>38100</xdr:colOff>
      <xdr:row>99</xdr:row>
      <xdr:rowOff>60927</xdr:rowOff>
    </xdr:to>
    <xdr:sp macro="" textlink="">
      <xdr:nvSpPr>
        <xdr:cNvPr id="484" name="楕円 483"/>
        <xdr:cNvSpPr/>
      </xdr:nvSpPr>
      <xdr:spPr>
        <a:xfrm>
          <a:off x="8699500" y="16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52054</xdr:rowOff>
    </xdr:from>
    <xdr:ext cx="534377" cy="259045"/>
    <xdr:sp macro="" textlink="">
      <xdr:nvSpPr>
        <xdr:cNvPr id="485" name="テキスト ボックス 484"/>
        <xdr:cNvSpPr txBox="1"/>
      </xdr:nvSpPr>
      <xdr:spPr>
        <a:xfrm>
          <a:off x="8483111" y="170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30817</xdr:rowOff>
    </xdr:from>
    <xdr:to>
      <xdr:col>41</xdr:col>
      <xdr:colOff>101600</xdr:colOff>
      <xdr:row>98</xdr:row>
      <xdr:rowOff>132417</xdr:rowOff>
    </xdr:to>
    <xdr:sp macro="" textlink="">
      <xdr:nvSpPr>
        <xdr:cNvPr id="486" name="楕円 485"/>
        <xdr:cNvSpPr/>
      </xdr:nvSpPr>
      <xdr:spPr>
        <a:xfrm>
          <a:off x="7810500" y="168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123544</xdr:rowOff>
    </xdr:from>
    <xdr:ext cx="534377" cy="259045"/>
    <xdr:sp macro="" textlink="">
      <xdr:nvSpPr>
        <xdr:cNvPr id="487" name="テキスト ボックス 486"/>
        <xdr:cNvSpPr txBox="1"/>
      </xdr:nvSpPr>
      <xdr:spPr>
        <a:xfrm>
          <a:off x="7594111" y="169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124037</xdr:rowOff>
    </xdr:from>
    <xdr:to>
      <xdr:col>85</xdr:col>
      <xdr:colOff>127000</xdr:colOff>
      <xdr:row>38</xdr:row>
      <xdr:rowOff>129575</xdr:rowOff>
    </xdr:to>
    <xdr:cxnSp macro="">
      <xdr:nvCxnSpPr>
        <xdr:cNvPr id="514" name="直線コネクタ 513"/>
        <xdr:cNvCxnSpPr/>
      </xdr:nvCxnSpPr>
      <xdr:spPr>
        <a:xfrm>
          <a:off x="15481300" y="6639137"/>
          <a:ext cx="8382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97534</xdr:rowOff>
    </xdr:from>
    <xdr:to>
      <xdr:col>81</xdr:col>
      <xdr:colOff>50800</xdr:colOff>
      <xdr:row>38</xdr:row>
      <xdr:rowOff>124037</xdr:rowOff>
    </xdr:to>
    <xdr:cxnSp macro="">
      <xdr:nvCxnSpPr>
        <xdr:cNvPr id="517" name="直線コネクタ 516"/>
        <xdr:cNvCxnSpPr/>
      </xdr:nvCxnSpPr>
      <xdr:spPr>
        <a:xfrm>
          <a:off x="14592300" y="6612634"/>
          <a:ext cx="889000" cy="2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97534</xdr:rowOff>
    </xdr:from>
    <xdr:to>
      <xdr:col>76</xdr:col>
      <xdr:colOff>114300</xdr:colOff>
      <xdr:row>38</xdr:row>
      <xdr:rowOff>108818</xdr:rowOff>
    </xdr:to>
    <xdr:cxnSp macro="">
      <xdr:nvCxnSpPr>
        <xdr:cNvPr id="520" name="直線コネクタ 519"/>
        <xdr:cNvCxnSpPr/>
      </xdr:nvCxnSpPr>
      <xdr:spPr>
        <a:xfrm flipV="1">
          <a:off x="13703300" y="661263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108818</xdr:rowOff>
    </xdr:from>
    <xdr:to>
      <xdr:col>71</xdr:col>
      <xdr:colOff>177800</xdr:colOff>
      <xdr:row>38</xdr:row>
      <xdr:rowOff>120420</xdr:rowOff>
    </xdr:to>
    <xdr:cxnSp macro="">
      <xdr:nvCxnSpPr>
        <xdr:cNvPr id="523" name="直線コネクタ 522"/>
        <xdr:cNvCxnSpPr/>
      </xdr:nvCxnSpPr>
      <xdr:spPr>
        <a:xfrm flipV="1">
          <a:off x="12814300" y="6623918"/>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78775</xdr:rowOff>
    </xdr:from>
    <xdr:to>
      <xdr:col>85</xdr:col>
      <xdr:colOff>177800</xdr:colOff>
      <xdr:row>39</xdr:row>
      <xdr:rowOff>8925</xdr:rowOff>
    </xdr:to>
    <xdr:sp macro="" textlink="">
      <xdr:nvSpPr>
        <xdr:cNvPr id="533" name="楕円 532"/>
        <xdr:cNvSpPr/>
      </xdr:nvSpPr>
      <xdr:spPr>
        <a:xfrm>
          <a:off x="16268700" y="65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73237</xdr:rowOff>
    </xdr:from>
    <xdr:to>
      <xdr:col>81</xdr:col>
      <xdr:colOff>101600</xdr:colOff>
      <xdr:row>39</xdr:row>
      <xdr:rowOff>3387</xdr:rowOff>
    </xdr:to>
    <xdr:sp macro="" textlink="">
      <xdr:nvSpPr>
        <xdr:cNvPr id="535" name="楕円 534"/>
        <xdr:cNvSpPr/>
      </xdr:nvSpPr>
      <xdr:spPr>
        <a:xfrm>
          <a:off x="154305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165964</xdr:rowOff>
    </xdr:from>
    <xdr:ext cx="469744" cy="259045"/>
    <xdr:sp macro="" textlink="">
      <xdr:nvSpPr>
        <xdr:cNvPr id="536" name="テキスト ボックス 535"/>
        <xdr:cNvSpPr txBox="1"/>
      </xdr:nvSpPr>
      <xdr:spPr>
        <a:xfrm>
          <a:off x="15246428" y="66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46734</xdr:rowOff>
    </xdr:from>
    <xdr:to>
      <xdr:col>76</xdr:col>
      <xdr:colOff>165100</xdr:colOff>
      <xdr:row>38</xdr:row>
      <xdr:rowOff>148334</xdr:rowOff>
    </xdr:to>
    <xdr:sp macro="" textlink="">
      <xdr:nvSpPr>
        <xdr:cNvPr id="537" name="楕円 536"/>
        <xdr:cNvSpPr/>
      </xdr:nvSpPr>
      <xdr:spPr>
        <a:xfrm>
          <a:off x="14541500" y="65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164862</xdr:rowOff>
    </xdr:from>
    <xdr:ext cx="534377" cy="259045"/>
    <xdr:sp macro="" textlink="">
      <xdr:nvSpPr>
        <xdr:cNvPr id="538" name="テキスト ボックス 537"/>
        <xdr:cNvSpPr txBox="1"/>
      </xdr:nvSpPr>
      <xdr:spPr>
        <a:xfrm>
          <a:off x="14325111" y="63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58018</xdr:rowOff>
    </xdr:from>
    <xdr:to>
      <xdr:col>72</xdr:col>
      <xdr:colOff>38100</xdr:colOff>
      <xdr:row>38</xdr:row>
      <xdr:rowOff>159618</xdr:rowOff>
    </xdr:to>
    <xdr:sp macro="" textlink="">
      <xdr:nvSpPr>
        <xdr:cNvPr id="539" name="楕円 538"/>
        <xdr:cNvSpPr/>
      </xdr:nvSpPr>
      <xdr:spPr>
        <a:xfrm>
          <a:off x="13652500" y="65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4696</xdr:rowOff>
    </xdr:from>
    <xdr:ext cx="534377" cy="259045"/>
    <xdr:sp macro="" textlink="">
      <xdr:nvSpPr>
        <xdr:cNvPr id="540" name="テキスト ボックス 539"/>
        <xdr:cNvSpPr txBox="1"/>
      </xdr:nvSpPr>
      <xdr:spPr>
        <a:xfrm>
          <a:off x="13436111" y="63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69620</xdr:rowOff>
    </xdr:from>
    <xdr:to>
      <xdr:col>67</xdr:col>
      <xdr:colOff>101600</xdr:colOff>
      <xdr:row>38</xdr:row>
      <xdr:rowOff>171220</xdr:rowOff>
    </xdr:to>
    <xdr:sp macro="" textlink="">
      <xdr:nvSpPr>
        <xdr:cNvPr id="541" name="楕円 540"/>
        <xdr:cNvSpPr/>
      </xdr:nvSpPr>
      <xdr:spPr>
        <a:xfrm>
          <a:off x="12763500" y="65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16297</xdr:rowOff>
    </xdr:from>
    <xdr:ext cx="469744" cy="259045"/>
    <xdr:sp macro="" textlink="">
      <xdr:nvSpPr>
        <xdr:cNvPr id="542" name="テキスト ボックス 541"/>
        <xdr:cNvSpPr txBox="1"/>
      </xdr:nvSpPr>
      <xdr:spPr>
        <a:xfrm>
          <a:off x="12579428" y="63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104353</xdr:rowOff>
    </xdr:from>
    <xdr:to>
      <xdr:col>85</xdr:col>
      <xdr:colOff>127000</xdr:colOff>
      <xdr:row>76</xdr:row>
      <xdr:rowOff>108144</xdr:rowOff>
    </xdr:to>
    <xdr:cxnSp macro="">
      <xdr:nvCxnSpPr>
        <xdr:cNvPr id="622" name="直線コネクタ 621"/>
        <xdr:cNvCxnSpPr/>
      </xdr:nvCxnSpPr>
      <xdr:spPr>
        <a:xfrm flipV="1">
          <a:off x="15481300" y="13134553"/>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108144</xdr:rowOff>
    </xdr:from>
    <xdr:to>
      <xdr:col>81</xdr:col>
      <xdr:colOff>50800</xdr:colOff>
      <xdr:row>76</xdr:row>
      <xdr:rowOff>120777</xdr:rowOff>
    </xdr:to>
    <xdr:cxnSp macro="">
      <xdr:nvCxnSpPr>
        <xdr:cNvPr id="625" name="直線コネクタ 624"/>
        <xdr:cNvCxnSpPr/>
      </xdr:nvCxnSpPr>
      <xdr:spPr>
        <a:xfrm flipV="1">
          <a:off x="14592300" y="13138344"/>
          <a:ext cx="8890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120777</xdr:rowOff>
    </xdr:from>
    <xdr:to>
      <xdr:col>76</xdr:col>
      <xdr:colOff>114300</xdr:colOff>
      <xdr:row>76</xdr:row>
      <xdr:rowOff>147189</xdr:rowOff>
    </xdr:to>
    <xdr:cxnSp macro="">
      <xdr:nvCxnSpPr>
        <xdr:cNvPr id="628" name="直線コネクタ 627"/>
        <xdr:cNvCxnSpPr/>
      </xdr:nvCxnSpPr>
      <xdr:spPr>
        <a:xfrm flipV="1">
          <a:off x="13703300" y="13150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147189</xdr:rowOff>
    </xdr:from>
    <xdr:to>
      <xdr:col>71</xdr:col>
      <xdr:colOff>177800</xdr:colOff>
      <xdr:row>76</xdr:row>
      <xdr:rowOff>147989</xdr:rowOff>
    </xdr:to>
    <xdr:cxnSp macro="">
      <xdr:nvCxnSpPr>
        <xdr:cNvPr id="631" name="直線コネクタ 630"/>
        <xdr:cNvCxnSpPr/>
      </xdr:nvCxnSpPr>
      <xdr:spPr>
        <a:xfrm flipV="1">
          <a:off x="12814300" y="13177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53553</xdr:rowOff>
    </xdr:from>
    <xdr:to>
      <xdr:col>85</xdr:col>
      <xdr:colOff>177800</xdr:colOff>
      <xdr:row>76</xdr:row>
      <xdr:rowOff>155153</xdr:rowOff>
    </xdr:to>
    <xdr:sp macro="" textlink="">
      <xdr:nvSpPr>
        <xdr:cNvPr id="641" name="楕円 640"/>
        <xdr:cNvSpPr/>
      </xdr:nvSpPr>
      <xdr:spPr>
        <a:xfrm>
          <a:off x="162687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31980</xdr:rowOff>
    </xdr:from>
    <xdr:ext cx="534377" cy="259045"/>
    <xdr:sp macro="" textlink="">
      <xdr:nvSpPr>
        <xdr:cNvPr id="642" name="公債費該当値テキスト"/>
        <xdr:cNvSpPr txBox="1"/>
      </xdr:nvSpPr>
      <xdr:spPr>
        <a:xfrm>
          <a:off x="16370300" y="130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57344</xdr:rowOff>
    </xdr:from>
    <xdr:to>
      <xdr:col>81</xdr:col>
      <xdr:colOff>101600</xdr:colOff>
      <xdr:row>76</xdr:row>
      <xdr:rowOff>158944</xdr:rowOff>
    </xdr:to>
    <xdr:sp macro="" textlink="">
      <xdr:nvSpPr>
        <xdr:cNvPr id="643" name="楕円 642"/>
        <xdr:cNvSpPr/>
      </xdr:nvSpPr>
      <xdr:spPr>
        <a:xfrm>
          <a:off x="15430500" y="130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150071</xdr:rowOff>
    </xdr:from>
    <xdr:ext cx="534377" cy="259045"/>
    <xdr:sp macro="" textlink="">
      <xdr:nvSpPr>
        <xdr:cNvPr id="644" name="テキスト ボックス 643"/>
        <xdr:cNvSpPr txBox="1"/>
      </xdr:nvSpPr>
      <xdr:spPr>
        <a:xfrm>
          <a:off x="15214111" y="13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69977</xdr:rowOff>
    </xdr:from>
    <xdr:to>
      <xdr:col>76</xdr:col>
      <xdr:colOff>165100</xdr:colOff>
      <xdr:row>77</xdr:row>
      <xdr:rowOff>127</xdr:rowOff>
    </xdr:to>
    <xdr:sp macro="" textlink="">
      <xdr:nvSpPr>
        <xdr:cNvPr id="645" name="楕円 644"/>
        <xdr:cNvSpPr/>
      </xdr:nvSpPr>
      <xdr:spPr>
        <a:xfrm>
          <a:off x="14541500" y="131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162704</xdr:rowOff>
    </xdr:from>
    <xdr:ext cx="534377" cy="259045"/>
    <xdr:sp macro="" textlink="">
      <xdr:nvSpPr>
        <xdr:cNvPr id="646" name="テキスト ボックス 645"/>
        <xdr:cNvSpPr txBox="1"/>
      </xdr:nvSpPr>
      <xdr:spPr>
        <a:xfrm>
          <a:off x="14325111" y="131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96389</xdr:rowOff>
    </xdr:from>
    <xdr:to>
      <xdr:col>72</xdr:col>
      <xdr:colOff>38100</xdr:colOff>
      <xdr:row>77</xdr:row>
      <xdr:rowOff>26539</xdr:rowOff>
    </xdr:to>
    <xdr:sp macro="" textlink="">
      <xdr:nvSpPr>
        <xdr:cNvPr id="647" name="楕円 646"/>
        <xdr:cNvSpPr/>
      </xdr:nvSpPr>
      <xdr:spPr>
        <a:xfrm>
          <a:off x="13652500" y="131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17666</xdr:rowOff>
    </xdr:from>
    <xdr:ext cx="534377" cy="259045"/>
    <xdr:sp macro="" textlink="">
      <xdr:nvSpPr>
        <xdr:cNvPr id="648" name="テキスト ボックス 647"/>
        <xdr:cNvSpPr txBox="1"/>
      </xdr:nvSpPr>
      <xdr:spPr>
        <a:xfrm>
          <a:off x="13436111" y="13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97189</xdr:rowOff>
    </xdr:from>
    <xdr:to>
      <xdr:col>67</xdr:col>
      <xdr:colOff>101600</xdr:colOff>
      <xdr:row>77</xdr:row>
      <xdr:rowOff>27339</xdr:rowOff>
    </xdr:to>
    <xdr:sp macro="" textlink="">
      <xdr:nvSpPr>
        <xdr:cNvPr id="649" name="楕円 648"/>
        <xdr:cNvSpPr/>
      </xdr:nvSpPr>
      <xdr:spPr>
        <a:xfrm>
          <a:off x="12763500" y="131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18466</xdr:rowOff>
    </xdr:from>
    <xdr:ext cx="534377" cy="259045"/>
    <xdr:sp macro="" textlink="">
      <xdr:nvSpPr>
        <xdr:cNvPr id="650" name="テキスト ボックス 649"/>
        <xdr:cNvSpPr txBox="1"/>
      </xdr:nvSpPr>
      <xdr:spPr>
        <a:xfrm>
          <a:off x="12547111" y="132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163992</xdr:rowOff>
    </xdr:from>
    <xdr:to>
      <xdr:col>85</xdr:col>
      <xdr:colOff>127000</xdr:colOff>
      <xdr:row>97</xdr:row>
      <xdr:rowOff>61130</xdr:rowOff>
    </xdr:to>
    <xdr:cxnSp macro="">
      <xdr:nvCxnSpPr>
        <xdr:cNvPr id="677" name="直線コネクタ 676"/>
        <xdr:cNvCxnSpPr/>
      </xdr:nvCxnSpPr>
      <xdr:spPr>
        <a:xfrm flipV="1">
          <a:off x="15481300" y="16623192"/>
          <a:ext cx="8382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26977</xdr:rowOff>
    </xdr:from>
    <xdr:to>
      <xdr:col>81</xdr:col>
      <xdr:colOff>50800</xdr:colOff>
      <xdr:row>97</xdr:row>
      <xdr:rowOff>61130</xdr:rowOff>
    </xdr:to>
    <xdr:cxnSp macro="">
      <xdr:nvCxnSpPr>
        <xdr:cNvPr id="680" name="直線コネクタ 679"/>
        <xdr:cNvCxnSpPr/>
      </xdr:nvCxnSpPr>
      <xdr:spPr>
        <a:xfrm>
          <a:off x="14592300" y="16657627"/>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26977</xdr:rowOff>
    </xdr:from>
    <xdr:to>
      <xdr:col>76</xdr:col>
      <xdr:colOff>114300</xdr:colOff>
      <xdr:row>97</xdr:row>
      <xdr:rowOff>33058</xdr:rowOff>
    </xdr:to>
    <xdr:cxnSp macro="">
      <xdr:nvCxnSpPr>
        <xdr:cNvPr id="683" name="直線コネクタ 682"/>
        <xdr:cNvCxnSpPr/>
      </xdr:nvCxnSpPr>
      <xdr:spPr>
        <a:xfrm flipV="1">
          <a:off x="13703300" y="1665762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33058</xdr:rowOff>
    </xdr:from>
    <xdr:to>
      <xdr:col>71</xdr:col>
      <xdr:colOff>177800</xdr:colOff>
      <xdr:row>97</xdr:row>
      <xdr:rowOff>54542</xdr:rowOff>
    </xdr:to>
    <xdr:cxnSp macro="">
      <xdr:nvCxnSpPr>
        <xdr:cNvPr id="686" name="直線コネクタ 685"/>
        <xdr:cNvCxnSpPr/>
      </xdr:nvCxnSpPr>
      <xdr:spPr>
        <a:xfrm flipV="1">
          <a:off x="12814300" y="16663708"/>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113192</xdr:rowOff>
    </xdr:from>
    <xdr:to>
      <xdr:col>85</xdr:col>
      <xdr:colOff>177800</xdr:colOff>
      <xdr:row>97</xdr:row>
      <xdr:rowOff>43342</xdr:rowOff>
    </xdr:to>
    <xdr:sp macro="" textlink="">
      <xdr:nvSpPr>
        <xdr:cNvPr id="696" name="楕円 695"/>
        <xdr:cNvSpPr/>
      </xdr:nvSpPr>
      <xdr:spPr>
        <a:xfrm>
          <a:off x="16268700" y="165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136069</xdr:rowOff>
    </xdr:from>
    <xdr:ext cx="534377" cy="259045"/>
    <xdr:sp macro="" textlink="">
      <xdr:nvSpPr>
        <xdr:cNvPr id="697" name="積立金該当値テキスト"/>
        <xdr:cNvSpPr txBox="1"/>
      </xdr:nvSpPr>
      <xdr:spPr>
        <a:xfrm>
          <a:off x="16370300" y="164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10330</xdr:rowOff>
    </xdr:from>
    <xdr:to>
      <xdr:col>81</xdr:col>
      <xdr:colOff>101600</xdr:colOff>
      <xdr:row>97</xdr:row>
      <xdr:rowOff>111930</xdr:rowOff>
    </xdr:to>
    <xdr:sp macro="" textlink="">
      <xdr:nvSpPr>
        <xdr:cNvPr id="698" name="楕円 697"/>
        <xdr:cNvSpPr/>
      </xdr:nvSpPr>
      <xdr:spPr>
        <a:xfrm>
          <a:off x="15430500" y="166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128457</xdr:rowOff>
    </xdr:from>
    <xdr:ext cx="534377" cy="259045"/>
    <xdr:sp macro="" textlink="">
      <xdr:nvSpPr>
        <xdr:cNvPr id="699" name="テキスト ボックス 698"/>
        <xdr:cNvSpPr txBox="1"/>
      </xdr:nvSpPr>
      <xdr:spPr>
        <a:xfrm>
          <a:off x="15214111" y="1641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147627</xdr:rowOff>
    </xdr:from>
    <xdr:to>
      <xdr:col>76</xdr:col>
      <xdr:colOff>165100</xdr:colOff>
      <xdr:row>97</xdr:row>
      <xdr:rowOff>77777</xdr:rowOff>
    </xdr:to>
    <xdr:sp macro="" textlink="">
      <xdr:nvSpPr>
        <xdr:cNvPr id="700" name="楕円 699"/>
        <xdr:cNvSpPr/>
      </xdr:nvSpPr>
      <xdr:spPr>
        <a:xfrm>
          <a:off x="14541500" y="166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94304</xdr:rowOff>
    </xdr:from>
    <xdr:ext cx="534377" cy="259045"/>
    <xdr:sp macro="" textlink="">
      <xdr:nvSpPr>
        <xdr:cNvPr id="701" name="テキスト ボックス 700"/>
        <xdr:cNvSpPr txBox="1"/>
      </xdr:nvSpPr>
      <xdr:spPr>
        <a:xfrm>
          <a:off x="14325111" y="1638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153708</xdr:rowOff>
    </xdr:from>
    <xdr:to>
      <xdr:col>72</xdr:col>
      <xdr:colOff>38100</xdr:colOff>
      <xdr:row>97</xdr:row>
      <xdr:rowOff>83858</xdr:rowOff>
    </xdr:to>
    <xdr:sp macro="" textlink="">
      <xdr:nvSpPr>
        <xdr:cNvPr id="702" name="楕円 701"/>
        <xdr:cNvSpPr/>
      </xdr:nvSpPr>
      <xdr:spPr>
        <a:xfrm>
          <a:off x="13652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100385</xdr:rowOff>
    </xdr:from>
    <xdr:ext cx="534377" cy="259045"/>
    <xdr:sp macro="" textlink="">
      <xdr:nvSpPr>
        <xdr:cNvPr id="703" name="テキスト ボックス 702"/>
        <xdr:cNvSpPr txBox="1"/>
      </xdr:nvSpPr>
      <xdr:spPr>
        <a:xfrm>
          <a:off x="13436111" y="163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3742</xdr:rowOff>
    </xdr:from>
    <xdr:to>
      <xdr:col>67</xdr:col>
      <xdr:colOff>101600</xdr:colOff>
      <xdr:row>97</xdr:row>
      <xdr:rowOff>105342</xdr:rowOff>
    </xdr:to>
    <xdr:sp macro="" textlink="">
      <xdr:nvSpPr>
        <xdr:cNvPr id="704" name="楕円 703"/>
        <xdr:cNvSpPr/>
      </xdr:nvSpPr>
      <xdr:spPr>
        <a:xfrm>
          <a:off x="12763500" y="166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121869</xdr:rowOff>
    </xdr:from>
    <xdr:ext cx="534377" cy="259045"/>
    <xdr:sp macro="" textlink="">
      <xdr:nvSpPr>
        <xdr:cNvPr id="705" name="テキスト ボックス 704"/>
        <xdr:cNvSpPr txBox="1"/>
      </xdr:nvSpPr>
      <xdr:spPr>
        <a:xfrm>
          <a:off x="12547111" y="164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122544</xdr:rowOff>
    </xdr:from>
    <xdr:to>
      <xdr:col>116</xdr:col>
      <xdr:colOff>63500</xdr:colOff>
      <xdr:row>76</xdr:row>
      <xdr:rowOff>287</xdr:rowOff>
    </xdr:to>
    <xdr:cxnSp macro="">
      <xdr:nvCxnSpPr>
        <xdr:cNvPr id="848" name="直線コネクタ 847"/>
        <xdr:cNvCxnSpPr/>
      </xdr:nvCxnSpPr>
      <xdr:spPr>
        <a:xfrm>
          <a:off x="21323300" y="12981294"/>
          <a:ext cx="8382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122544</xdr:rowOff>
    </xdr:from>
    <xdr:to>
      <xdr:col>111</xdr:col>
      <xdr:colOff>177800</xdr:colOff>
      <xdr:row>75</xdr:row>
      <xdr:rowOff>130719</xdr:rowOff>
    </xdr:to>
    <xdr:cxnSp macro="">
      <xdr:nvCxnSpPr>
        <xdr:cNvPr id="851" name="直線コネクタ 850"/>
        <xdr:cNvCxnSpPr/>
      </xdr:nvCxnSpPr>
      <xdr:spPr>
        <a:xfrm flipV="1">
          <a:off x="20434300" y="12981294"/>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80460</xdr:rowOff>
    </xdr:from>
    <xdr:to>
      <xdr:col>107</xdr:col>
      <xdr:colOff>50800</xdr:colOff>
      <xdr:row>75</xdr:row>
      <xdr:rowOff>130719</xdr:rowOff>
    </xdr:to>
    <xdr:cxnSp macro="">
      <xdr:nvCxnSpPr>
        <xdr:cNvPr id="854" name="直線コネクタ 853"/>
        <xdr:cNvCxnSpPr/>
      </xdr:nvCxnSpPr>
      <xdr:spPr>
        <a:xfrm>
          <a:off x="19545300" y="12939210"/>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80460</xdr:rowOff>
    </xdr:from>
    <xdr:to>
      <xdr:col>102</xdr:col>
      <xdr:colOff>114300</xdr:colOff>
      <xdr:row>75</xdr:row>
      <xdr:rowOff>81799</xdr:rowOff>
    </xdr:to>
    <xdr:cxnSp macro="">
      <xdr:nvCxnSpPr>
        <xdr:cNvPr id="857" name="直線コネクタ 856"/>
        <xdr:cNvCxnSpPr/>
      </xdr:nvCxnSpPr>
      <xdr:spPr>
        <a:xfrm flipV="1">
          <a:off x="18656300" y="1293921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120937</xdr:rowOff>
    </xdr:from>
    <xdr:to>
      <xdr:col>116</xdr:col>
      <xdr:colOff>114300</xdr:colOff>
      <xdr:row>76</xdr:row>
      <xdr:rowOff>51087</xdr:rowOff>
    </xdr:to>
    <xdr:sp macro="" textlink="">
      <xdr:nvSpPr>
        <xdr:cNvPr id="867" name="楕円 866"/>
        <xdr:cNvSpPr/>
      </xdr:nvSpPr>
      <xdr:spPr>
        <a:xfrm>
          <a:off x="22110700" y="129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99364</xdr:rowOff>
    </xdr:from>
    <xdr:ext cx="534377" cy="259045"/>
    <xdr:sp macro="" textlink="">
      <xdr:nvSpPr>
        <xdr:cNvPr id="868" name="繰出金該当値テキスト"/>
        <xdr:cNvSpPr txBox="1"/>
      </xdr:nvSpPr>
      <xdr:spPr>
        <a:xfrm>
          <a:off x="22212300" y="129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71744</xdr:rowOff>
    </xdr:from>
    <xdr:to>
      <xdr:col>112</xdr:col>
      <xdr:colOff>38100</xdr:colOff>
      <xdr:row>76</xdr:row>
      <xdr:rowOff>1894</xdr:rowOff>
    </xdr:to>
    <xdr:sp macro="" textlink="">
      <xdr:nvSpPr>
        <xdr:cNvPr id="869" name="楕円 868"/>
        <xdr:cNvSpPr/>
      </xdr:nvSpPr>
      <xdr:spPr>
        <a:xfrm>
          <a:off x="21272500" y="129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164471</xdr:rowOff>
    </xdr:from>
    <xdr:ext cx="534377" cy="259045"/>
    <xdr:sp macro="" textlink="">
      <xdr:nvSpPr>
        <xdr:cNvPr id="870" name="テキスト ボックス 869"/>
        <xdr:cNvSpPr txBox="1"/>
      </xdr:nvSpPr>
      <xdr:spPr>
        <a:xfrm>
          <a:off x="21056111" y="130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79919</xdr:rowOff>
    </xdr:from>
    <xdr:to>
      <xdr:col>107</xdr:col>
      <xdr:colOff>101600</xdr:colOff>
      <xdr:row>76</xdr:row>
      <xdr:rowOff>10069</xdr:rowOff>
    </xdr:to>
    <xdr:sp macro="" textlink="">
      <xdr:nvSpPr>
        <xdr:cNvPr id="871" name="楕円 870"/>
        <xdr:cNvSpPr/>
      </xdr:nvSpPr>
      <xdr:spPr>
        <a:xfrm>
          <a:off x="20383500" y="129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1196</xdr:rowOff>
    </xdr:from>
    <xdr:ext cx="534377" cy="259045"/>
    <xdr:sp macro="" textlink="">
      <xdr:nvSpPr>
        <xdr:cNvPr id="872" name="テキスト ボックス 871"/>
        <xdr:cNvSpPr txBox="1"/>
      </xdr:nvSpPr>
      <xdr:spPr>
        <a:xfrm>
          <a:off x="20167111" y="130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29660</xdr:rowOff>
    </xdr:from>
    <xdr:to>
      <xdr:col>102</xdr:col>
      <xdr:colOff>165100</xdr:colOff>
      <xdr:row>75</xdr:row>
      <xdr:rowOff>131260</xdr:rowOff>
    </xdr:to>
    <xdr:sp macro="" textlink="">
      <xdr:nvSpPr>
        <xdr:cNvPr id="873" name="楕円 872"/>
        <xdr:cNvSpPr/>
      </xdr:nvSpPr>
      <xdr:spPr>
        <a:xfrm>
          <a:off x="19494500" y="128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122387</xdr:rowOff>
    </xdr:from>
    <xdr:ext cx="534377" cy="259045"/>
    <xdr:sp macro="" textlink="">
      <xdr:nvSpPr>
        <xdr:cNvPr id="874" name="テキスト ボックス 873"/>
        <xdr:cNvSpPr txBox="1"/>
      </xdr:nvSpPr>
      <xdr:spPr>
        <a:xfrm>
          <a:off x="19278111" y="129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30999</xdr:rowOff>
    </xdr:from>
    <xdr:to>
      <xdr:col>98</xdr:col>
      <xdr:colOff>38100</xdr:colOff>
      <xdr:row>75</xdr:row>
      <xdr:rowOff>132599</xdr:rowOff>
    </xdr:to>
    <xdr:sp macro="" textlink="">
      <xdr:nvSpPr>
        <xdr:cNvPr id="875" name="楕円 874"/>
        <xdr:cNvSpPr/>
      </xdr:nvSpPr>
      <xdr:spPr>
        <a:xfrm>
          <a:off x="18605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123727</xdr:rowOff>
    </xdr:from>
    <xdr:ext cx="534377" cy="259045"/>
    <xdr:sp macro="" textlink="">
      <xdr:nvSpPr>
        <xdr:cNvPr id="876" name="テキスト ボックス 875"/>
        <xdr:cNvSpPr txBox="1"/>
      </xdr:nvSpPr>
      <xdr:spPr>
        <a:xfrm>
          <a:off x="18389111" y="129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比で職員の若年化及び退職者数の減により、減額となった。物件費についても、前年度比で減額となっており、要因としては、評価替えに伴う固定資産評価更新業務の減額が主なものである。普通建設事業については、全体及び新規整備事業で新庁舎建設事業や、観光トイレ整備事業の皆減により大幅減となっているが、更新整備部分においては増額となっている。積立金については、財政調整基金への積立は減額となったが、特定目的基金に対して多額の積立を実施したことで増額となっている。また、維持補修費・補助費等・公債費については増額、扶助費・災害復旧費・繰出金については減額となった。積立金以外は、類似団体の平均を下回っており、住民一人当たりのコストは抑えられていると言える。しかし、全国・県内平均を比べれば、維持補修費・扶助費以外はいずれも上回っており、住民一人当たりのコストが高くなっていると言える。地域的な状況等もあり単純に比較することはできないが、これらを踏まえて適切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132715</xdr:rowOff>
    </xdr:from>
    <xdr:to>
      <xdr:col>24</xdr:col>
      <xdr:colOff>63500</xdr:colOff>
      <xdr:row>37</xdr:row>
      <xdr:rowOff>45593</xdr:rowOff>
    </xdr:to>
    <xdr:cxnSp macro="">
      <xdr:nvCxnSpPr>
        <xdr:cNvPr id="61" name="直線コネクタ 60"/>
        <xdr:cNvCxnSpPr/>
      </xdr:nvCxnSpPr>
      <xdr:spPr>
        <a:xfrm>
          <a:off x="3797300" y="6304915"/>
          <a:ext cx="8382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38862</xdr:rowOff>
    </xdr:from>
    <xdr:to>
      <xdr:col>19</xdr:col>
      <xdr:colOff>177800</xdr:colOff>
      <xdr:row>36</xdr:row>
      <xdr:rowOff>132715</xdr:rowOff>
    </xdr:to>
    <xdr:cxnSp macro="">
      <xdr:nvCxnSpPr>
        <xdr:cNvPr id="64" name="直線コネクタ 63"/>
        <xdr:cNvCxnSpPr/>
      </xdr:nvCxnSpPr>
      <xdr:spPr>
        <a:xfrm>
          <a:off x="2908300" y="6211062"/>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38862</xdr:rowOff>
    </xdr:from>
    <xdr:to>
      <xdr:col>15</xdr:col>
      <xdr:colOff>50800</xdr:colOff>
      <xdr:row>36</xdr:row>
      <xdr:rowOff>99822</xdr:rowOff>
    </xdr:to>
    <xdr:cxnSp macro="">
      <xdr:nvCxnSpPr>
        <xdr:cNvPr id="67" name="直線コネクタ 66"/>
        <xdr:cNvCxnSpPr/>
      </xdr:nvCxnSpPr>
      <xdr:spPr>
        <a:xfrm flipV="1">
          <a:off x="2019300" y="621106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99822</xdr:rowOff>
    </xdr:from>
    <xdr:to>
      <xdr:col>10</xdr:col>
      <xdr:colOff>114300</xdr:colOff>
      <xdr:row>37</xdr:row>
      <xdr:rowOff>52451</xdr:rowOff>
    </xdr:to>
    <xdr:cxnSp macro="">
      <xdr:nvCxnSpPr>
        <xdr:cNvPr id="70" name="直線コネクタ 69"/>
        <xdr:cNvCxnSpPr/>
      </xdr:nvCxnSpPr>
      <xdr:spPr>
        <a:xfrm flipV="1">
          <a:off x="1130300" y="6272022"/>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166243</xdr:rowOff>
    </xdr:from>
    <xdr:to>
      <xdr:col>24</xdr:col>
      <xdr:colOff>114300</xdr:colOff>
      <xdr:row>37</xdr:row>
      <xdr:rowOff>96393</xdr:rowOff>
    </xdr:to>
    <xdr:sp macro="" textlink="">
      <xdr:nvSpPr>
        <xdr:cNvPr id="80" name="楕円 79"/>
        <xdr:cNvSpPr/>
      </xdr:nvSpPr>
      <xdr:spPr>
        <a:xfrm>
          <a:off x="45847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144670</xdr:rowOff>
    </xdr:from>
    <xdr:ext cx="469744" cy="259045"/>
    <xdr:sp macro="" textlink="">
      <xdr:nvSpPr>
        <xdr:cNvPr id="81" name="議会費該当値テキスト"/>
        <xdr:cNvSpPr txBox="1"/>
      </xdr:nvSpPr>
      <xdr:spPr>
        <a:xfrm>
          <a:off x="4686300"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81915</xdr:rowOff>
    </xdr:from>
    <xdr:to>
      <xdr:col>20</xdr:col>
      <xdr:colOff>38100</xdr:colOff>
      <xdr:row>37</xdr:row>
      <xdr:rowOff>12065</xdr:rowOff>
    </xdr:to>
    <xdr:sp macro="" textlink="">
      <xdr:nvSpPr>
        <xdr:cNvPr id="82" name="楕円 81"/>
        <xdr:cNvSpPr/>
      </xdr:nvSpPr>
      <xdr:spPr>
        <a:xfrm>
          <a:off x="37465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3192</xdr:rowOff>
    </xdr:from>
    <xdr:ext cx="469744" cy="259045"/>
    <xdr:sp macro="" textlink="">
      <xdr:nvSpPr>
        <xdr:cNvPr id="83" name="テキスト ボックス 82"/>
        <xdr:cNvSpPr txBox="1"/>
      </xdr:nvSpPr>
      <xdr:spPr>
        <a:xfrm>
          <a:off x="3562428" y="63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159512</xdr:rowOff>
    </xdr:from>
    <xdr:to>
      <xdr:col>15</xdr:col>
      <xdr:colOff>101600</xdr:colOff>
      <xdr:row>36</xdr:row>
      <xdr:rowOff>89662</xdr:rowOff>
    </xdr:to>
    <xdr:sp macro="" textlink="">
      <xdr:nvSpPr>
        <xdr:cNvPr id="84" name="楕円 83"/>
        <xdr:cNvSpPr/>
      </xdr:nvSpPr>
      <xdr:spPr>
        <a:xfrm>
          <a:off x="2857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80789</xdr:rowOff>
    </xdr:from>
    <xdr:ext cx="534377" cy="259045"/>
    <xdr:sp macro="" textlink="">
      <xdr:nvSpPr>
        <xdr:cNvPr id="85" name="テキスト ボックス 84"/>
        <xdr:cNvSpPr txBox="1"/>
      </xdr:nvSpPr>
      <xdr:spPr>
        <a:xfrm>
          <a:off x="2641111" y="62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49022</xdr:rowOff>
    </xdr:from>
    <xdr:to>
      <xdr:col>10</xdr:col>
      <xdr:colOff>165100</xdr:colOff>
      <xdr:row>36</xdr:row>
      <xdr:rowOff>150622</xdr:rowOff>
    </xdr:to>
    <xdr:sp macro="" textlink="">
      <xdr:nvSpPr>
        <xdr:cNvPr id="86" name="楕円 85"/>
        <xdr:cNvSpPr/>
      </xdr:nvSpPr>
      <xdr:spPr>
        <a:xfrm>
          <a:off x="19685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141749</xdr:rowOff>
    </xdr:from>
    <xdr:ext cx="469744" cy="259045"/>
    <xdr:sp macro="" textlink="">
      <xdr:nvSpPr>
        <xdr:cNvPr id="87" name="テキスト ボックス 86"/>
        <xdr:cNvSpPr txBox="1"/>
      </xdr:nvSpPr>
      <xdr:spPr>
        <a:xfrm>
          <a:off x="1784428"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1651</xdr:rowOff>
    </xdr:from>
    <xdr:to>
      <xdr:col>6</xdr:col>
      <xdr:colOff>38100</xdr:colOff>
      <xdr:row>37</xdr:row>
      <xdr:rowOff>103251</xdr:rowOff>
    </xdr:to>
    <xdr:sp macro="" textlink="">
      <xdr:nvSpPr>
        <xdr:cNvPr id="88" name="楕円 87"/>
        <xdr:cNvSpPr/>
      </xdr:nvSpPr>
      <xdr:spPr>
        <a:xfrm>
          <a:off x="1079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94378</xdr:rowOff>
    </xdr:from>
    <xdr:ext cx="469744" cy="259045"/>
    <xdr:sp macro="" textlink="">
      <xdr:nvSpPr>
        <xdr:cNvPr id="89" name="テキスト ボックス 88"/>
        <xdr:cNvSpPr txBox="1"/>
      </xdr:nvSpPr>
      <xdr:spPr>
        <a:xfrm>
          <a:off x="895428" y="64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31780</xdr:rowOff>
    </xdr:from>
    <xdr:to>
      <xdr:col>24</xdr:col>
      <xdr:colOff>63500</xdr:colOff>
      <xdr:row>57</xdr:row>
      <xdr:rowOff>111185</xdr:rowOff>
    </xdr:to>
    <xdr:cxnSp macro="">
      <xdr:nvCxnSpPr>
        <xdr:cNvPr id="116" name="直線コネクタ 115"/>
        <xdr:cNvCxnSpPr/>
      </xdr:nvCxnSpPr>
      <xdr:spPr>
        <a:xfrm>
          <a:off x="3797300" y="9804430"/>
          <a:ext cx="838200" cy="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10804</xdr:rowOff>
    </xdr:from>
    <xdr:to>
      <xdr:col>19</xdr:col>
      <xdr:colOff>177800</xdr:colOff>
      <xdr:row>57</xdr:row>
      <xdr:rowOff>31780</xdr:rowOff>
    </xdr:to>
    <xdr:cxnSp macro="">
      <xdr:nvCxnSpPr>
        <xdr:cNvPr id="119" name="直線コネクタ 118"/>
        <xdr:cNvCxnSpPr/>
      </xdr:nvCxnSpPr>
      <xdr:spPr>
        <a:xfrm>
          <a:off x="2908300" y="9783454"/>
          <a:ext cx="88900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10804</xdr:rowOff>
    </xdr:from>
    <xdr:to>
      <xdr:col>15</xdr:col>
      <xdr:colOff>50800</xdr:colOff>
      <xdr:row>57</xdr:row>
      <xdr:rowOff>71989</xdr:rowOff>
    </xdr:to>
    <xdr:cxnSp macro="">
      <xdr:nvCxnSpPr>
        <xdr:cNvPr id="122" name="直線コネクタ 121"/>
        <xdr:cNvCxnSpPr/>
      </xdr:nvCxnSpPr>
      <xdr:spPr>
        <a:xfrm flipV="1">
          <a:off x="2019300" y="9783454"/>
          <a:ext cx="889000" cy="6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51801</xdr:rowOff>
    </xdr:from>
    <xdr:to>
      <xdr:col>10</xdr:col>
      <xdr:colOff>114300</xdr:colOff>
      <xdr:row>57</xdr:row>
      <xdr:rowOff>71989</xdr:rowOff>
    </xdr:to>
    <xdr:cxnSp macro="">
      <xdr:nvCxnSpPr>
        <xdr:cNvPr id="125" name="直線コネクタ 124"/>
        <xdr:cNvCxnSpPr/>
      </xdr:nvCxnSpPr>
      <xdr:spPr>
        <a:xfrm>
          <a:off x="1130300" y="9824451"/>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60385</xdr:rowOff>
    </xdr:from>
    <xdr:to>
      <xdr:col>24</xdr:col>
      <xdr:colOff>114300</xdr:colOff>
      <xdr:row>57</xdr:row>
      <xdr:rowOff>161985</xdr:rowOff>
    </xdr:to>
    <xdr:sp macro="" textlink="">
      <xdr:nvSpPr>
        <xdr:cNvPr id="135" name="楕円 134"/>
        <xdr:cNvSpPr/>
      </xdr:nvSpPr>
      <xdr:spPr>
        <a:xfrm>
          <a:off x="4584700" y="9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146762</xdr:rowOff>
    </xdr:from>
    <xdr:ext cx="534377" cy="259045"/>
    <xdr:sp macro="" textlink="">
      <xdr:nvSpPr>
        <xdr:cNvPr id="136" name="総務費該当値テキスト"/>
        <xdr:cNvSpPr txBox="1"/>
      </xdr:nvSpPr>
      <xdr:spPr>
        <a:xfrm>
          <a:off x="4686300" y="97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152430</xdr:rowOff>
    </xdr:from>
    <xdr:to>
      <xdr:col>20</xdr:col>
      <xdr:colOff>38100</xdr:colOff>
      <xdr:row>57</xdr:row>
      <xdr:rowOff>82580</xdr:rowOff>
    </xdr:to>
    <xdr:sp macro="" textlink="">
      <xdr:nvSpPr>
        <xdr:cNvPr id="137" name="楕円 136"/>
        <xdr:cNvSpPr/>
      </xdr:nvSpPr>
      <xdr:spPr>
        <a:xfrm>
          <a:off x="3746500" y="97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73707</xdr:rowOff>
    </xdr:from>
    <xdr:ext cx="599010" cy="259045"/>
    <xdr:sp macro="" textlink="">
      <xdr:nvSpPr>
        <xdr:cNvPr id="138" name="テキスト ボックス 137"/>
        <xdr:cNvSpPr txBox="1"/>
      </xdr:nvSpPr>
      <xdr:spPr>
        <a:xfrm>
          <a:off x="3497795" y="984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131454</xdr:rowOff>
    </xdr:from>
    <xdr:to>
      <xdr:col>15</xdr:col>
      <xdr:colOff>101600</xdr:colOff>
      <xdr:row>57</xdr:row>
      <xdr:rowOff>61604</xdr:rowOff>
    </xdr:to>
    <xdr:sp macro="" textlink="">
      <xdr:nvSpPr>
        <xdr:cNvPr id="139" name="楕円 138"/>
        <xdr:cNvSpPr/>
      </xdr:nvSpPr>
      <xdr:spPr>
        <a:xfrm>
          <a:off x="2857500" y="973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52731</xdr:rowOff>
    </xdr:from>
    <xdr:ext cx="599010" cy="259045"/>
    <xdr:sp macro="" textlink="">
      <xdr:nvSpPr>
        <xdr:cNvPr id="140" name="テキスト ボックス 139"/>
        <xdr:cNvSpPr txBox="1"/>
      </xdr:nvSpPr>
      <xdr:spPr>
        <a:xfrm>
          <a:off x="2608795" y="982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21189</xdr:rowOff>
    </xdr:from>
    <xdr:to>
      <xdr:col>10</xdr:col>
      <xdr:colOff>165100</xdr:colOff>
      <xdr:row>57</xdr:row>
      <xdr:rowOff>122789</xdr:rowOff>
    </xdr:to>
    <xdr:sp macro="" textlink="">
      <xdr:nvSpPr>
        <xdr:cNvPr id="141" name="楕円 140"/>
        <xdr:cNvSpPr/>
      </xdr:nvSpPr>
      <xdr:spPr>
        <a:xfrm>
          <a:off x="1968500" y="97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113916</xdr:rowOff>
    </xdr:from>
    <xdr:ext cx="599010" cy="259045"/>
    <xdr:sp macro="" textlink="">
      <xdr:nvSpPr>
        <xdr:cNvPr id="142" name="テキスト ボックス 141"/>
        <xdr:cNvSpPr txBox="1"/>
      </xdr:nvSpPr>
      <xdr:spPr>
        <a:xfrm>
          <a:off x="1719795" y="98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xdr:rowOff>
    </xdr:from>
    <xdr:to>
      <xdr:col>6</xdr:col>
      <xdr:colOff>38100</xdr:colOff>
      <xdr:row>57</xdr:row>
      <xdr:rowOff>102601</xdr:rowOff>
    </xdr:to>
    <xdr:sp macro="" textlink="">
      <xdr:nvSpPr>
        <xdr:cNvPr id="143" name="楕円 142"/>
        <xdr:cNvSpPr/>
      </xdr:nvSpPr>
      <xdr:spPr>
        <a:xfrm>
          <a:off x="1079500" y="97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93728</xdr:rowOff>
    </xdr:from>
    <xdr:ext cx="599010" cy="259045"/>
    <xdr:sp macro="" textlink="">
      <xdr:nvSpPr>
        <xdr:cNvPr id="144" name="テキスト ボックス 143"/>
        <xdr:cNvSpPr txBox="1"/>
      </xdr:nvSpPr>
      <xdr:spPr>
        <a:xfrm>
          <a:off x="830795" y="986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103577</xdr:rowOff>
    </xdr:from>
    <xdr:to>
      <xdr:col>24</xdr:col>
      <xdr:colOff>63500</xdr:colOff>
      <xdr:row>77</xdr:row>
      <xdr:rowOff>129102</xdr:rowOff>
    </xdr:to>
    <xdr:cxnSp macro="">
      <xdr:nvCxnSpPr>
        <xdr:cNvPr id="172" name="直線コネクタ 171"/>
        <xdr:cNvCxnSpPr/>
      </xdr:nvCxnSpPr>
      <xdr:spPr>
        <a:xfrm>
          <a:off x="3797300" y="13305227"/>
          <a:ext cx="8382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103577</xdr:rowOff>
    </xdr:from>
    <xdr:to>
      <xdr:col>19</xdr:col>
      <xdr:colOff>177800</xdr:colOff>
      <xdr:row>77</xdr:row>
      <xdr:rowOff>138712</xdr:rowOff>
    </xdr:to>
    <xdr:cxnSp macro="">
      <xdr:nvCxnSpPr>
        <xdr:cNvPr id="175" name="直線コネクタ 174"/>
        <xdr:cNvCxnSpPr/>
      </xdr:nvCxnSpPr>
      <xdr:spPr>
        <a:xfrm flipV="1">
          <a:off x="2908300" y="13305227"/>
          <a:ext cx="8890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60440</xdr:rowOff>
    </xdr:from>
    <xdr:to>
      <xdr:col>15</xdr:col>
      <xdr:colOff>50800</xdr:colOff>
      <xdr:row>77</xdr:row>
      <xdr:rowOff>138712</xdr:rowOff>
    </xdr:to>
    <xdr:cxnSp macro="">
      <xdr:nvCxnSpPr>
        <xdr:cNvPr id="178" name="直線コネクタ 177"/>
        <xdr:cNvCxnSpPr/>
      </xdr:nvCxnSpPr>
      <xdr:spPr>
        <a:xfrm>
          <a:off x="2019300" y="13262090"/>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60440</xdr:rowOff>
    </xdr:from>
    <xdr:to>
      <xdr:col>10</xdr:col>
      <xdr:colOff>114300</xdr:colOff>
      <xdr:row>77</xdr:row>
      <xdr:rowOff>117353</xdr:rowOff>
    </xdr:to>
    <xdr:cxnSp macro="">
      <xdr:nvCxnSpPr>
        <xdr:cNvPr id="181" name="直線コネクタ 180"/>
        <xdr:cNvCxnSpPr/>
      </xdr:nvCxnSpPr>
      <xdr:spPr>
        <a:xfrm flipV="1">
          <a:off x="1130300" y="13262090"/>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78302</xdr:rowOff>
    </xdr:from>
    <xdr:to>
      <xdr:col>24</xdr:col>
      <xdr:colOff>114300</xdr:colOff>
      <xdr:row>78</xdr:row>
      <xdr:rowOff>8452</xdr:rowOff>
    </xdr:to>
    <xdr:sp macro="" textlink="">
      <xdr:nvSpPr>
        <xdr:cNvPr id="191" name="楕円 190"/>
        <xdr:cNvSpPr/>
      </xdr:nvSpPr>
      <xdr:spPr>
        <a:xfrm>
          <a:off x="4584700" y="132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56729</xdr:rowOff>
    </xdr:from>
    <xdr:ext cx="599010" cy="259045"/>
    <xdr:sp macro="" textlink="">
      <xdr:nvSpPr>
        <xdr:cNvPr id="192" name="民生費該当値テキスト"/>
        <xdr:cNvSpPr txBox="1"/>
      </xdr:nvSpPr>
      <xdr:spPr>
        <a:xfrm>
          <a:off x="4686300" y="132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52777</xdr:rowOff>
    </xdr:from>
    <xdr:to>
      <xdr:col>20</xdr:col>
      <xdr:colOff>38100</xdr:colOff>
      <xdr:row>77</xdr:row>
      <xdr:rowOff>154377</xdr:rowOff>
    </xdr:to>
    <xdr:sp macro="" textlink="">
      <xdr:nvSpPr>
        <xdr:cNvPr id="193" name="楕円 192"/>
        <xdr:cNvSpPr/>
      </xdr:nvSpPr>
      <xdr:spPr>
        <a:xfrm>
          <a:off x="3746500" y="132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145504</xdr:rowOff>
    </xdr:from>
    <xdr:ext cx="599010" cy="259045"/>
    <xdr:sp macro="" textlink="">
      <xdr:nvSpPr>
        <xdr:cNvPr id="194" name="テキスト ボックス 193"/>
        <xdr:cNvSpPr txBox="1"/>
      </xdr:nvSpPr>
      <xdr:spPr>
        <a:xfrm>
          <a:off x="3497795" y="1334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87912</xdr:rowOff>
    </xdr:from>
    <xdr:to>
      <xdr:col>15</xdr:col>
      <xdr:colOff>101600</xdr:colOff>
      <xdr:row>78</xdr:row>
      <xdr:rowOff>18062</xdr:rowOff>
    </xdr:to>
    <xdr:sp macro="" textlink="">
      <xdr:nvSpPr>
        <xdr:cNvPr id="195" name="楕円 194"/>
        <xdr:cNvSpPr/>
      </xdr:nvSpPr>
      <xdr:spPr>
        <a:xfrm>
          <a:off x="2857500" y="132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9189</xdr:rowOff>
    </xdr:from>
    <xdr:ext cx="599010" cy="259045"/>
    <xdr:sp macro="" textlink="">
      <xdr:nvSpPr>
        <xdr:cNvPr id="196" name="テキスト ボックス 195"/>
        <xdr:cNvSpPr txBox="1"/>
      </xdr:nvSpPr>
      <xdr:spPr>
        <a:xfrm>
          <a:off x="2608795" y="133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9640</xdr:rowOff>
    </xdr:from>
    <xdr:to>
      <xdr:col>10</xdr:col>
      <xdr:colOff>165100</xdr:colOff>
      <xdr:row>77</xdr:row>
      <xdr:rowOff>111240</xdr:rowOff>
    </xdr:to>
    <xdr:sp macro="" textlink="">
      <xdr:nvSpPr>
        <xdr:cNvPr id="197" name="楕円 196"/>
        <xdr:cNvSpPr/>
      </xdr:nvSpPr>
      <xdr:spPr>
        <a:xfrm>
          <a:off x="1968500" y="132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102367</xdr:rowOff>
    </xdr:from>
    <xdr:ext cx="599010" cy="259045"/>
    <xdr:sp macro="" textlink="">
      <xdr:nvSpPr>
        <xdr:cNvPr id="198" name="テキスト ボックス 197"/>
        <xdr:cNvSpPr txBox="1"/>
      </xdr:nvSpPr>
      <xdr:spPr>
        <a:xfrm>
          <a:off x="1719795" y="133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66553</xdr:rowOff>
    </xdr:from>
    <xdr:to>
      <xdr:col>6</xdr:col>
      <xdr:colOff>38100</xdr:colOff>
      <xdr:row>77</xdr:row>
      <xdr:rowOff>168153</xdr:rowOff>
    </xdr:to>
    <xdr:sp macro="" textlink="">
      <xdr:nvSpPr>
        <xdr:cNvPr id="199" name="楕円 198"/>
        <xdr:cNvSpPr/>
      </xdr:nvSpPr>
      <xdr:spPr>
        <a:xfrm>
          <a:off x="1079500" y="132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159280</xdr:rowOff>
    </xdr:from>
    <xdr:ext cx="599010" cy="259045"/>
    <xdr:sp macro="" textlink="">
      <xdr:nvSpPr>
        <xdr:cNvPr id="200" name="テキスト ボックス 199"/>
        <xdr:cNvSpPr txBox="1"/>
      </xdr:nvSpPr>
      <xdr:spPr>
        <a:xfrm>
          <a:off x="830795" y="133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168199</xdr:rowOff>
    </xdr:from>
    <xdr:to>
      <xdr:col>24</xdr:col>
      <xdr:colOff>63500</xdr:colOff>
      <xdr:row>98</xdr:row>
      <xdr:rowOff>9753</xdr:rowOff>
    </xdr:to>
    <xdr:cxnSp macro="">
      <xdr:nvCxnSpPr>
        <xdr:cNvPr id="229" name="直線コネクタ 228"/>
        <xdr:cNvCxnSpPr/>
      </xdr:nvCxnSpPr>
      <xdr:spPr>
        <a:xfrm>
          <a:off x="3797300" y="16798849"/>
          <a:ext cx="8382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168199</xdr:rowOff>
    </xdr:from>
    <xdr:to>
      <xdr:col>19</xdr:col>
      <xdr:colOff>177800</xdr:colOff>
      <xdr:row>98</xdr:row>
      <xdr:rowOff>1873</xdr:rowOff>
    </xdr:to>
    <xdr:cxnSp macro="">
      <xdr:nvCxnSpPr>
        <xdr:cNvPr id="232" name="直線コネクタ 231"/>
        <xdr:cNvCxnSpPr/>
      </xdr:nvCxnSpPr>
      <xdr:spPr>
        <a:xfrm flipV="1">
          <a:off x="2908300" y="16798849"/>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171221</xdr:rowOff>
    </xdr:from>
    <xdr:to>
      <xdr:col>15</xdr:col>
      <xdr:colOff>50800</xdr:colOff>
      <xdr:row>98</xdr:row>
      <xdr:rowOff>1873</xdr:rowOff>
    </xdr:to>
    <xdr:cxnSp macro="">
      <xdr:nvCxnSpPr>
        <xdr:cNvPr id="235" name="直線コネクタ 234"/>
        <xdr:cNvCxnSpPr/>
      </xdr:nvCxnSpPr>
      <xdr:spPr>
        <a:xfrm>
          <a:off x="2019300" y="16801871"/>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171221</xdr:rowOff>
    </xdr:from>
    <xdr:to>
      <xdr:col>10</xdr:col>
      <xdr:colOff>114300</xdr:colOff>
      <xdr:row>98</xdr:row>
      <xdr:rowOff>2670</xdr:rowOff>
    </xdr:to>
    <xdr:cxnSp macro="">
      <xdr:nvCxnSpPr>
        <xdr:cNvPr id="238" name="直線コネクタ 237"/>
        <xdr:cNvCxnSpPr/>
      </xdr:nvCxnSpPr>
      <xdr:spPr>
        <a:xfrm flipV="1">
          <a:off x="1130300" y="16801871"/>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130403</xdr:rowOff>
    </xdr:from>
    <xdr:to>
      <xdr:col>24</xdr:col>
      <xdr:colOff>114300</xdr:colOff>
      <xdr:row>98</xdr:row>
      <xdr:rowOff>60553</xdr:rowOff>
    </xdr:to>
    <xdr:sp macro="" textlink="">
      <xdr:nvSpPr>
        <xdr:cNvPr id="248" name="楕円 247"/>
        <xdr:cNvSpPr/>
      </xdr:nvSpPr>
      <xdr:spPr>
        <a:xfrm>
          <a:off x="4584700" y="167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45330</xdr:rowOff>
    </xdr:from>
    <xdr:ext cx="534377" cy="259045"/>
    <xdr:sp macro="" textlink="">
      <xdr:nvSpPr>
        <xdr:cNvPr id="249" name="衛生費該当値テキスト"/>
        <xdr:cNvSpPr txBox="1"/>
      </xdr:nvSpPr>
      <xdr:spPr>
        <a:xfrm>
          <a:off x="4686300" y="16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117399</xdr:rowOff>
    </xdr:from>
    <xdr:to>
      <xdr:col>20</xdr:col>
      <xdr:colOff>38100</xdr:colOff>
      <xdr:row>98</xdr:row>
      <xdr:rowOff>47549</xdr:rowOff>
    </xdr:to>
    <xdr:sp macro="" textlink="">
      <xdr:nvSpPr>
        <xdr:cNvPr id="250" name="楕円 249"/>
        <xdr:cNvSpPr/>
      </xdr:nvSpPr>
      <xdr:spPr>
        <a:xfrm>
          <a:off x="3746500" y="167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38676</xdr:rowOff>
    </xdr:from>
    <xdr:ext cx="534377" cy="259045"/>
    <xdr:sp macro="" textlink="">
      <xdr:nvSpPr>
        <xdr:cNvPr id="251" name="テキスト ボックス 250"/>
        <xdr:cNvSpPr txBox="1"/>
      </xdr:nvSpPr>
      <xdr:spPr>
        <a:xfrm>
          <a:off x="3530111" y="168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122523</xdr:rowOff>
    </xdr:from>
    <xdr:to>
      <xdr:col>15</xdr:col>
      <xdr:colOff>101600</xdr:colOff>
      <xdr:row>98</xdr:row>
      <xdr:rowOff>52673</xdr:rowOff>
    </xdr:to>
    <xdr:sp macro="" textlink="">
      <xdr:nvSpPr>
        <xdr:cNvPr id="252" name="楕円 251"/>
        <xdr:cNvSpPr/>
      </xdr:nvSpPr>
      <xdr:spPr>
        <a:xfrm>
          <a:off x="2857500" y="167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43800</xdr:rowOff>
    </xdr:from>
    <xdr:ext cx="534377" cy="259045"/>
    <xdr:sp macro="" textlink="">
      <xdr:nvSpPr>
        <xdr:cNvPr id="253" name="テキスト ボックス 252"/>
        <xdr:cNvSpPr txBox="1"/>
      </xdr:nvSpPr>
      <xdr:spPr>
        <a:xfrm>
          <a:off x="2641111" y="168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120421</xdr:rowOff>
    </xdr:from>
    <xdr:to>
      <xdr:col>10</xdr:col>
      <xdr:colOff>165100</xdr:colOff>
      <xdr:row>98</xdr:row>
      <xdr:rowOff>50571</xdr:rowOff>
    </xdr:to>
    <xdr:sp macro="" textlink="">
      <xdr:nvSpPr>
        <xdr:cNvPr id="254" name="楕円 253"/>
        <xdr:cNvSpPr/>
      </xdr:nvSpPr>
      <xdr:spPr>
        <a:xfrm>
          <a:off x="1968500" y="167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41698</xdr:rowOff>
    </xdr:from>
    <xdr:ext cx="534377" cy="259045"/>
    <xdr:sp macro="" textlink="">
      <xdr:nvSpPr>
        <xdr:cNvPr id="255" name="テキスト ボックス 254"/>
        <xdr:cNvSpPr txBox="1"/>
      </xdr:nvSpPr>
      <xdr:spPr>
        <a:xfrm>
          <a:off x="1752111" y="1684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123320</xdr:rowOff>
    </xdr:from>
    <xdr:to>
      <xdr:col>6</xdr:col>
      <xdr:colOff>38100</xdr:colOff>
      <xdr:row>98</xdr:row>
      <xdr:rowOff>53470</xdr:rowOff>
    </xdr:to>
    <xdr:sp macro="" textlink="">
      <xdr:nvSpPr>
        <xdr:cNvPr id="256" name="楕円 255"/>
        <xdr:cNvSpPr/>
      </xdr:nvSpPr>
      <xdr:spPr>
        <a:xfrm>
          <a:off x="1079500" y="167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44597</xdr:rowOff>
    </xdr:from>
    <xdr:ext cx="534377" cy="259045"/>
    <xdr:sp macro="" textlink="">
      <xdr:nvSpPr>
        <xdr:cNvPr id="257" name="テキスト ボックス 256"/>
        <xdr:cNvSpPr txBox="1"/>
      </xdr:nvSpPr>
      <xdr:spPr>
        <a:xfrm>
          <a:off x="863111" y="168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34671</xdr:rowOff>
    </xdr:from>
    <xdr:to>
      <xdr:col>55</xdr:col>
      <xdr:colOff>0</xdr:colOff>
      <xdr:row>39</xdr:row>
      <xdr:rowOff>38481</xdr:rowOff>
    </xdr:to>
    <xdr:cxnSp macro="">
      <xdr:nvCxnSpPr>
        <xdr:cNvPr id="286" name="直線コネクタ 285"/>
        <xdr:cNvCxnSpPr/>
      </xdr:nvCxnSpPr>
      <xdr:spPr>
        <a:xfrm>
          <a:off x="9639300" y="672122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34671</xdr:rowOff>
    </xdr:from>
    <xdr:to>
      <xdr:col>50</xdr:col>
      <xdr:colOff>114300</xdr:colOff>
      <xdr:row>39</xdr:row>
      <xdr:rowOff>37465</xdr:rowOff>
    </xdr:to>
    <xdr:cxnSp macro="">
      <xdr:nvCxnSpPr>
        <xdr:cNvPr id="289" name="直線コネクタ 288"/>
        <xdr:cNvCxnSpPr/>
      </xdr:nvCxnSpPr>
      <xdr:spPr>
        <a:xfrm flipV="1">
          <a:off x="8750300" y="67212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37465</xdr:rowOff>
    </xdr:from>
    <xdr:to>
      <xdr:col>45</xdr:col>
      <xdr:colOff>177800</xdr:colOff>
      <xdr:row>39</xdr:row>
      <xdr:rowOff>41529</xdr:rowOff>
    </xdr:to>
    <xdr:cxnSp macro="">
      <xdr:nvCxnSpPr>
        <xdr:cNvPr id="292" name="直線コネクタ 291"/>
        <xdr:cNvCxnSpPr/>
      </xdr:nvCxnSpPr>
      <xdr:spPr>
        <a:xfrm flipV="1">
          <a:off x="7861300" y="6724015"/>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39</xdr:row>
      <xdr:rowOff>41529</xdr:rowOff>
    </xdr:to>
    <xdr:cxnSp macro="">
      <xdr:nvCxnSpPr>
        <xdr:cNvPr id="295" name="直線コネクタ 294"/>
        <xdr:cNvCxnSpPr/>
      </xdr:nvCxnSpPr>
      <xdr:spPr>
        <a:xfrm>
          <a:off x="6972300" y="6520307"/>
          <a:ext cx="889000" cy="2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159131</xdr:rowOff>
    </xdr:from>
    <xdr:to>
      <xdr:col>55</xdr:col>
      <xdr:colOff>50800</xdr:colOff>
      <xdr:row>39</xdr:row>
      <xdr:rowOff>89281</xdr:rowOff>
    </xdr:to>
    <xdr:sp macro="" textlink="">
      <xdr:nvSpPr>
        <xdr:cNvPr id="305" name="楕円 304"/>
        <xdr:cNvSpPr/>
      </xdr:nvSpPr>
      <xdr:spPr>
        <a:xfrm>
          <a:off x="10426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74058</xdr:rowOff>
    </xdr:from>
    <xdr:ext cx="313932" cy="259045"/>
    <xdr:sp macro="" textlink="">
      <xdr:nvSpPr>
        <xdr:cNvPr id="306" name="労働費該当値テキスト"/>
        <xdr:cNvSpPr txBox="1"/>
      </xdr:nvSpPr>
      <xdr:spPr>
        <a:xfrm>
          <a:off x="10528300" y="6589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155321</xdr:rowOff>
    </xdr:from>
    <xdr:to>
      <xdr:col>50</xdr:col>
      <xdr:colOff>165100</xdr:colOff>
      <xdr:row>39</xdr:row>
      <xdr:rowOff>85471</xdr:rowOff>
    </xdr:to>
    <xdr:sp macro="" textlink="">
      <xdr:nvSpPr>
        <xdr:cNvPr id="307" name="楕円 306"/>
        <xdr:cNvSpPr/>
      </xdr:nvSpPr>
      <xdr:spPr>
        <a:xfrm>
          <a:off x="9588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76598</xdr:rowOff>
    </xdr:from>
    <xdr:ext cx="313932" cy="259045"/>
    <xdr:sp macro="" textlink="">
      <xdr:nvSpPr>
        <xdr:cNvPr id="308" name="テキスト ボックス 307"/>
        <xdr:cNvSpPr txBox="1"/>
      </xdr:nvSpPr>
      <xdr:spPr>
        <a:xfrm>
          <a:off x="9482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158115</xdr:rowOff>
    </xdr:from>
    <xdr:to>
      <xdr:col>46</xdr:col>
      <xdr:colOff>38100</xdr:colOff>
      <xdr:row>39</xdr:row>
      <xdr:rowOff>88265</xdr:rowOff>
    </xdr:to>
    <xdr:sp macro="" textlink="">
      <xdr:nvSpPr>
        <xdr:cNvPr id="309" name="楕円 308"/>
        <xdr:cNvSpPr/>
      </xdr:nvSpPr>
      <xdr:spPr>
        <a:xfrm>
          <a:off x="8699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79392</xdr:rowOff>
    </xdr:from>
    <xdr:ext cx="313932" cy="259045"/>
    <xdr:sp macro="" textlink="">
      <xdr:nvSpPr>
        <xdr:cNvPr id="310" name="テキスト ボックス 309"/>
        <xdr:cNvSpPr txBox="1"/>
      </xdr:nvSpPr>
      <xdr:spPr>
        <a:xfrm>
          <a:off x="8593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162179</xdr:rowOff>
    </xdr:from>
    <xdr:to>
      <xdr:col>41</xdr:col>
      <xdr:colOff>101600</xdr:colOff>
      <xdr:row>39</xdr:row>
      <xdr:rowOff>92329</xdr:rowOff>
    </xdr:to>
    <xdr:sp macro="" textlink="">
      <xdr:nvSpPr>
        <xdr:cNvPr id="311" name="楕円 310"/>
        <xdr:cNvSpPr/>
      </xdr:nvSpPr>
      <xdr:spPr>
        <a:xfrm>
          <a:off x="7810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83456</xdr:rowOff>
    </xdr:from>
    <xdr:ext cx="313932" cy="259045"/>
    <xdr:sp macro="" textlink="">
      <xdr:nvSpPr>
        <xdr:cNvPr id="312" name="テキスト ボックス 311"/>
        <xdr:cNvSpPr txBox="1"/>
      </xdr:nvSpPr>
      <xdr:spPr>
        <a:xfrm>
          <a:off x="7704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125857</xdr:rowOff>
    </xdr:from>
    <xdr:to>
      <xdr:col>36</xdr:col>
      <xdr:colOff>165100</xdr:colOff>
      <xdr:row>38</xdr:row>
      <xdr:rowOff>56007</xdr:rowOff>
    </xdr:to>
    <xdr:sp macro="" textlink="">
      <xdr:nvSpPr>
        <xdr:cNvPr id="313" name="楕円 312"/>
        <xdr:cNvSpPr/>
      </xdr:nvSpPr>
      <xdr:spPr>
        <a:xfrm>
          <a:off x="6921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47134</xdr:rowOff>
    </xdr:from>
    <xdr:ext cx="469744" cy="259045"/>
    <xdr:sp macro="" textlink="">
      <xdr:nvSpPr>
        <xdr:cNvPr id="314" name="テキスト ボックス 313"/>
        <xdr:cNvSpPr txBox="1"/>
      </xdr:nvSpPr>
      <xdr:spPr>
        <a:xfrm>
          <a:off x="6737428"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139678</xdr:rowOff>
    </xdr:from>
    <xdr:to>
      <xdr:col>55</xdr:col>
      <xdr:colOff>0</xdr:colOff>
      <xdr:row>58</xdr:row>
      <xdr:rowOff>162921</xdr:rowOff>
    </xdr:to>
    <xdr:cxnSp macro="">
      <xdr:nvCxnSpPr>
        <xdr:cNvPr id="343" name="直線コネクタ 342"/>
        <xdr:cNvCxnSpPr/>
      </xdr:nvCxnSpPr>
      <xdr:spPr>
        <a:xfrm flipV="1">
          <a:off x="9639300" y="10083778"/>
          <a:ext cx="8382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155753</xdr:rowOff>
    </xdr:from>
    <xdr:to>
      <xdr:col>50</xdr:col>
      <xdr:colOff>114300</xdr:colOff>
      <xdr:row>58</xdr:row>
      <xdr:rowOff>162921</xdr:rowOff>
    </xdr:to>
    <xdr:cxnSp macro="">
      <xdr:nvCxnSpPr>
        <xdr:cNvPr id="346" name="直線コネクタ 345"/>
        <xdr:cNvCxnSpPr/>
      </xdr:nvCxnSpPr>
      <xdr:spPr>
        <a:xfrm>
          <a:off x="8750300" y="10099853"/>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153464</xdr:rowOff>
    </xdr:from>
    <xdr:to>
      <xdr:col>45</xdr:col>
      <xdr:colOff>177800</xdr:colOff>
      <xdr:row>58</xdr:row>
      <xdr:rowOff>155753</xdr:rowOff>
    </xdr:to>
    <xdr:cxnSp macro="">
      <xdr:nvCxnSpPr>
        <xdr:cNvPr id="349" name="直線コネクタ 348"/>
        <xdr:cNvCxnSpPr/>
      </xdr:nvCxnSpPr>
      <xdr:spPr>
        <a:xfrm>
          <a:off x="7861300" y="10097564"/>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139780</xdr:rowOff>
    </xdr:from>
    <xdr:to>
      <xdr:col>41</xdr:col>
      <xdr:colOff>50800</xdr:colOff>
      <xdr:row>58</xdr:row>
      <xdr:rowOff>153464</xdr:rowOff>
    </xdr:to>
    <xdr:cxnSp macro="">
      <xdr:nvCxnSpPr>
        <xdr:cNvPr id="352" name="直線コネクタ 351"/>
        <xdr:cNvCxnSpPr/>
      </xdr:nvCxnSpPr>
      <xdr:spPr>
        <a:xfrm>
          <a:off x="6972300" y="10083880"/>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88878</xdr:rowOff>
    </xdr:from>
    <xdr:to>
      <xdr:col>55</xdr:col>
      <xdr:colOff>50800</xdr:colOff>
      <xdr:row>59</xdr:row>
      <xdr:rowOff>19028</xdr:rowOff>
    </xdr:to>
    <xdr:sp macro="" textlink="">
      <xdr:nvSpPr>
        <xdr:cNvPr id="362" name="楕円 361"/>
        <xdr:cNvSpPr/>
      </xdr:nvSpPr>
      <xdr:spPr>
        <a:xfrm>
          <a:off x="10426700" y="100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3805</xdr:rowOff>
    </xdr:from>
    <xdr:ext cx="534377" cy="259045"/>
    <xdr:sp macro="" textlink="">
      <xdr:nvSpPr>
        <xdr:cNvPr id="363" name="農林水産業費該当値テキスト"/>
        <xdr:cNvSpPr txBox="1"/>
      </xdr:nvSpPr>
      <xdr:spPr>
        <a:xfrm>
          <a:off x="10528300" y="99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112121</xdr:rowOff>
    </xdr:from>
    <xdr:to>
      <xdr:col>50</xdr:col>
      <xdr:colOff>165100</xdr:colOff>
      <xdr:row>59</xdr:row>
      <xdr:rowOff>42271</xdr:rowOff>
    </xdr:to>
    <xdr:sp macro="" textlink="">
      <xdr:nvSpPr>
        <xdr:cNvPr id="364" name="楕円 363"/>
        <xdr:cNvSpPr/>
      </xdr:nvSpPr>
      <xdr:spPr>
        <a:xfrm>
          <a:off x="9588500" y="100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33398</xdr:rowOff>
    </xdr:from>
    <xdr:ext cx="534377" cy="259045"/>
    <xdr:sp macro="" textlink="">
      <xdr:nvSpPr>
        <xdr:cNvPr id="365" name="テキスト ボックス 364"/>
        <xdr:cNvSpPr txBox="1"/>
      </xdr:nvSpPr>
      <xdr:spPr>
        <a:xfrm>
          <a:off x="9372111" y="101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104953</xdr:rowOff>
    </xdr:from>
    <xdr:to>
      <xdr:col>46</xdr:col>
      <xdr:colOff>38100</xdr:colOff>
      <xdr:row>59</xdr:row>
      <xdr:rowOff>35103</xdr:rowOff>
    </xdr:to>
    <xdr:sp macro="" textlink="">
      <xdr:nvSpPr>
        <xdr:cNvPr id="366" name="楕円 365"/>
        <xdr:cNvSpPr/>
      </xdr:nvSpPr>
      <xdr:spPr>
        <a:xfrm>
          <a:off x="8699500" y="100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26230</xdr:rowOff>
    </xdr:from>
    <xdr:ext cx="534377" cy="259045"/>
    <xdr:sp macro="" textlink="">
      <xdr:nvSpPr>
        <xdr:cNvPr id="367" name="テキスト ボックス 366"/>
        <xdr:cNvSpPr txBox="1"/>
      </xdr:nvSpPr>
      <xdr:spPr>
        <a:xfrm>
          <a:off x="8483111" y="101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102664</xdr:rowOff>
    </xdr:from>
    <xdr:to>
      <xdr:col>41</xdr:col>
      <xdr:colOff>101600</xdr:colOff>
      <xdr:row>59</xdr:row>
      <xdr:rowOff>32814</xdr:rowOff>
    </xdr:to>
    <xdr:sp macro="" textlink="">
      <xdr:nvSpPr>
        <xdr:cNvPr id="368" name="楕円 367"/>
        <xdr:cNvSpPr/>
      </xdr:nvSpPr>
      <xdr:spPr>
        <a:xfrm>
          <a:off x="7810500" y="100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23941</xdr:rowOff>
    </xdr:from>
    <xdr:ext cx="534377" cy="259045"/>
    <xdr:sp macro="" textlink="">
      <xdr:nvSpPr>
        <xdr:cNvPr id="369" name="テキスト ボックス 368"/>
        <xdr:cNvSpPr txBox="1"/>
      </xdr:nvSpPr>
      <xdr:spPr>
        <a:xfrm>
          <a:off x="7594111" y="101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88980</xdr:rowOff>
    </xdr:from>
    <xdr:to>
      <xdr:col>36</xdr:col>
      <xdr:colOff>165100</xdr:colOff>
      <xdr:row>59</xdr:row>
      <xdr:rowOff>19130</xdr:rowOff>
    </xdr:to>
    <xdr:sp macro="" textlink="">
      <xdr:nvSpPr>
        <xdr:cNvPr id="370" name="楕円 369"/>
        <xdr:cNvSpPr/>
      </xdr:nvSpPr>
      <xdr:spPr>
        <a:xfrm>
          <a:off x="6921500" y="100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10257</xdr:rowOff>
    </xdr:from>
    <xdr:ext cx="534377" cy="259045"/>
    <xdr:sp macro="" textlink="">
      <xdr:nvSpPr>
        <xdr:cNvPr id="371" name="テキスト ボックス 370"/>
        <xdr:cNvSpPr txBox="1"/>
      </xdr:nvSpPr>
      <xdr:spPr>
        <a:xfrm>
          <a:off x="6705111" y="101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166233</xdr:rowOff>
    </xdr:from>
    <xdr:to>
      <xdr:col>55</xdr:col>
      <xdr:colOff>0</xdr:colOff>
      <xdr:row>79</xdr:row>
      <xdr:rowOff>52718</xdr:rowOff>
    </xdr:to>
    <xdr:cxnSp macro="">
      <xdr:nvCxnSpPr>
        <xdr:cNvPr id="402" name="直線コネクタ 401"/>
        <xdr:cNvCxnSpPr/>
      </xdr:nvCxnSpPr>
      <xdr:spPr>
        <a:xfrm>
          <a:off x="9639300" y="13539333"/>
          <a:ext cx="8382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154755</xdr:rowOff>
    </xdr:from>
    <xdr:to>
      <xdr:col>50</xdr:col>
      <xdr:colOff>114300</xdr:colOff>
      <xdr:row>78</xdr:row>
      <xdr:rowOff>166233</xdr:rowOff>
    </xdr:to>
    <xdr:cxnSp macro="">
      <xdr:nvCxnSpPr>
        <xdr:cNvPr id="405" name="直線コネクタ 404"/>
        <xdr:cNvCxnSpPr/>
      </xdr:nvCxnSpPr>
      <xdr:spPr>
        <a:xfrm>
          <a:off x="8750300" y="13527855"/>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154755</xdr:rowOff>
    </xdr:from>
    <xdr:to>
      <xdr:col>45</xdr:col>
      <xdr:colOff>177800</xdr:colOff>
      <xdr:row>78</xdr:row>
      <xdr:rowOff>154950</xdr:rowOff>
    </xdr:to>
    <xdr:cxnSp macro="">
      <xdr:nvCxnSpPr>
        <xdr:cNvPr id="408" name="直線コネクタ 407"/>
        <xdr:cNvCxnSpPr/>
      </xdr:nvCxnSpPr>
      <xdr:spPr>
        <a:xfrm flipV="1">
          <a:off x="7861300" y="1352785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154950</xdr:rowOff>
    </xdr:from>
    <xdr:to>
      <xdr:col>41</xdr:col>
      <xdr:colOff>50800</xdr:colOff>
      <xdr:row>79</xdr:row>
      <xdr:rowOff>50873</xdr:rowOff>
    </xdr:to>
    <xdr:cxnSp macro="">
      <xdr:nvCxnSpPr>
        <xdr:cNvPr id="411" name="直線コネクタ 410"/>
        <xdr:cNvCxnSpPr/>
      </xdr:nvCxnSpPr>
      <xdr:spPr>
        <a:xfrm flipV="1">
          <a:off x="6972300" y="13528050"/>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1918</xdr:rowOff>
    </xdr:from>
    <xdr:to>
      <xdr:col>55</xdr:col>
      <xdr:colOff>50800</xdr:colOff>
      <xdr:row>79</xdr:row>
      <xdr:rowOff>103518</xdr:rowOff>
    </xdr:to>
    <xdr:sp macro="" textlink="">
      <xdr:nvSpPr>
        <xdr:cNvPr id="421" name="楕円 420"/>
        <xdr:cNvSpPr/>
      </xdr:nvSpPr>
      <xdr:spPr>
        <a:xfrm>
          <a:off x="10426700" y="13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88295</xdr:rowOff>
    </xdr:from>
    <xdr:ext cx="469744" cy="259045"/>
    <xdr:sp macro="" textlink="">
      <xdr:nvSpPr>
        <xdr:cNvPr id="422" name="商工費該当値テキスト"/>
        <xdr:cNvSpPr txBox="1"/>
      </xdr:nvSpPr>
      <xdr:spPr>
        <a:xfrm>
          <a:off x="10528300" y="134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115433</xdr:rowOff>
    </xdr:from>
    <xdr:to>
      <xdr:col>50</xdr:col>
      <xdr:colOff>165100</xdr:colOff>
      <xdr:row>79</xdr:row>
      <xdr:rowOff>45583</xdr:rowOff>
    </xdr:to>
    <xdr:sp macro="" textlink="">
      <xdr:nvSpPr>
        <xdr:cNvPr id="423" name="楕円 422"/>
        <xdr:cNvSpPr/>
      </xdr:nvSpPr>
      <xdr:spPr>
        <a:xfrm>
          <a:off x="9588500" y="13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36710</xdr:rowOff>
    </xdr:from>
    <xdr:ext cx="469744" cy="259045"/>
    <xdr:sp macro="" textlink="">
      <xdr:nvSpPr>
        <xdr:cNvPr id="424" name="テキスト ボックス 423"/>
        <xdr:cNvSpPr txBox="1"/>
      </xdr:nvSpPr>
      <xdr:spPr>
        <a:xfrm>
          <a:off x="9404428" y="135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103955</xdr:rowOff>
    </xdr:from>
    <xdr:to>
      <xdr:col>46</xdr:col>
      <xdr:colOff>38100</xdr:colOff>
      <xdr:row>79</xdr:row>
      <xdr:rowOff>34105</xdr:rowOff>
    </xdr:to>
    <xdr:sp macro="" textlink="">
      <xdr:nvSpPr>
        <xdr:cNvPr id="425" name="楕円 424"/>
        <xdr:cNvSpPr/>
      </xdr:nvSpPr>
      <xdr:spPr>
        <a:xfrm>
          <a:off x="8699500" y="134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25232</xdr:rowOff>
    </xdr:from>
    <xdr:ext cx="469744" cy="259045"/>
    <xdr:sp macro="" textlink="">
      <xdr:nvSpPr>
        <xdr:cNvPr id="426" name="テキスト ボックス 425"/>
        <xdr:cNvSpPr txBox="1"/>
      </xdr:nvSpPr>
      <xdr:spPr>
        <a:xfrm>
          <a:off x="8515428" y="135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104150</xdr:rowOff>
    </xdr:from>
    <xdr:to>
      <xdr:col>41</xdr:col>
      <xdr:colOff>101600</xdr:colOff>
      <xdr:row>79</xdr:row>
      <xdr:rowOff>34300</xdr:rowOff>
    </xdr:to>
    <xdr:sp macro="" textlink="">
      <xdr:nvSpPr>
        <xdr:cNvPr id="427" name="楕円 426"/>
        <xdr:cNvSpPr/>
      </xdr:nvSpPr>
      <xdr:spPr>
        <a:xfrm>
          <a:off x="7810500" y="134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25427</xdr:rowOff>
    </xdr:from>
    <xdr:ext cx="469744" cy="259045"/>
    <xdr:sp macro="" textlink="">
      <xdr:nvSpPr>
        <xdr:cNvPr id="428" name="テキスト ボックス 427"/>
        <xdr:cNvSpPr txBox="1"/>
      </xdr:nvSpPr>
      <xdr:spPr>
        <a:xfrm>
          <a:off x="7626428" y="1356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73</xdr:rowOff>
    </xdr:from>
    <xdr:to>
      <xdr:col>36</xdr:col>
      <xdr:colOff>165100</xdr:colOff>
      <xdr:row>79</xdr:row>
      <xdr:rowOff>101673</xdr:rowOff>
    </xdr:to>
    <xdr:sp macro="" textlink="">
      <xdr:nvSpPr>
        <xdr:cNvPr id="429" name="楕円 428"/>
        <xdr:cNvSpPr/>
      </xdr:nvSpPr>
      <xdr:spPr>
        <a:xfrm>
          <a:off x="6921500" y="1354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92800</xdr:rowOff>
    </xdr:from>
    <xdr:ext cx="469744" cy="259045"/>
    <xdr:sp macro="" textlink="">
      <xdr:nvSpPr>
        <xdr:cNvPr id="430" name="テキスト ボックス 429"/>
        <xdr:cNvSpPr txBox="1"/>
      </xdr:nvSpPr>
      <xdr:spPr>
        <a:xfrm>
          <a:off x="6737428" y="136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135750</xdr:rowOff>
    </xdr:from>
    <xdr:to>
      <xdr:col>55</xdr:col>
      <xdr:colOff>0</xdr:colOff>
      <xdr:row>97</xdr:row>
      <xdr:rowOff>21386</xdr:rowOff>
    </xdr:to>
    <xdr:cxnSp macro="">
      <xdr:nvCxnSpPr>
        <xdr:cNvPr id="457" name="直線コネクタ 456"/>
        <xdr:cNvCxnSpPr/>
      </xdr:nvCxnSpPr>
      <xdr:spPr>
        <a:xfrm flipV="1">
          <a:off x="9639300" y="16594950"/>
          <a:ext cx="838200" cy="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21386</xdr:rowOff>
    </xdr:from>
    <xdr:to>
      <xdr:col>50</xdr:col>
      <xdr:colOff>114300</xdr:colOff>
      <xdr:row>97</xdr:row>
      <xdr:rowOff>43473</xdr:rowOff>
    </xdr:to>
    <xdr:cxnSp macro="">
      <xdr:nvCxnSpPr>
        <xdr:cNvPr id="460" name="直線コネクタ 459"/>
        <xdr:cNvCxnSpPr/>
      </xdr:nvCxnSpPr>
      <xdr:spPr>
        <a:xfrm flipV="1">
          <a:off x="8750300" y="16652036"/>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43473</xdr:rowOff>
    </xdr:from>
    <xdr:to>
      <xdr:col>45</xdr:col>
      <xdr:colOff>177800</xdr:colOff>
      <xdr:row>97</xdr:row>
      <xdr:rowOff>54620</xdr:rowOff>
    </xdr:to>
    <xdr:cxnSp macro="">
      <xdr:nvCxnSpPr>
        <xdr:cNvPr id="463" name="直線コネクタ 462"/>
        <xdr:cNvCxnSpPr/>
      </xdr:nvCxnSpPr>
      <xdr:spPr>
        <a:xfrm flipV="1">
          <a:off x="7861300" y="16674123"/>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43783</xdr:rowOff>
    </xdr:from>
    <xdr:to>
      <xdr:col>41</xdr:col>
      <xdr:colOff>50800</xdr:colOff>
      <xdr:row>97</xdr:row>
      <xdr:rowOff>54620</xdr:rowOff>
    </xdr:to>
    <xdr:cxnSp macro="">
      <xdr:nvCxnSpPr>
        <xdr:cNvPr id="466" name="直線コネクタ 465"/>
        <xdr:cNvCxnSpPr/>
      </xdr:nvCxnSpPr>
      <xdr:spPr>
        <a:xfrm>
          <a:off x="6972300" y="16674433"/>
          <a:ext cx="8890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84950</xdr:rowOff>
    </xdr:from>
    <xdr:to>
      <xdr:col>55</xdr:col>
      <xdr:colOff>50800</xdr:colOff>
      <xdr:row>97</xdr:row>
      <xdr:rowOff>15100</xdr:rowOff>
    </xdr:to>
    <xdr:sp macro="" textlink="">
      <xdr:nvSpPr>
        <xdr:cNvPr id="476" name="楕円 475"/>
        <xdr:cNvSpPr/>
      </xdr:nvSpPr>
      <xdr:spPr>
        <a:xfrm>
          <a:off x="10426700" y="165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63377</xdr:rowOff>
    </xdr:from>
    <xdr:ext cx="534377" cy="259045"/>
    <xdr:sp macro="" textlink="">
      <xdr:nvSpPr>
        <xdr:cNvPr id="477" name="土木費該当値テキスト"/>
        <xdr:cNvSpPr txBox="1"/>
      </xdr:nvSpPr>
      <xdr:spPr>
        <a:xfrm>
          <a:off x="10528300" y="165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142036</xdr:rowOff>
    </xdr:from>
    <xdr:to>
      <xdr:col>50</xdr:col>
      <xdr:colOff>165100</xdr:colOff>
      <xdr:row>97</xdr:row>
      <xdr:rowOff>72186</xdr:rowOff>
    </xdr:to>
    <xdr:sp macro="" textlink="">
      <xdr:nvSpPr>
        <xdr:cNvPr id="478" name="楕円 477"/>
        <xdr:cNvSpPr/>
      </xdr:nvSpPr>
      <xdr:spPr>
        <a:xfrm>
          <a:off x="9588500" y="166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63313</xdr:rowOff>
    </xdr:from>
    <xdr:ext cx="534377" cy="259045"/>
    <xdr:sp macro="" textlink="">
      <xdr:nvSpPr>
        <xdr:cNvPr id="479" name="テキスト ボックス 478"/>
        <xdr:cNvSpPr txBox="1"/>
      </xdr:nvSpPr>
      <xdr:spPr>
        <a:xfrm>
          <a:off x="9372111" y="166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164123</xdr:rowOff>
    </xdr:from>
    <xdr:to>
      <xdr:col>46</xdr:col>
      <xdr:colOff>38100</xdr:colOff>
      <xdr:row>97</xdr:row>
      <xdr:rowOff>94273</xdr:rowOff>
    </xdr:to>
    <xdr:sp macro="" textlink="">
      <xdr:nvSpPr>
        <xdr:cNvPr id="480" name="楕円 479"/>
        <xdr:cNvSpPr/>
      </xdr:nvSpPr>
      <xdr:spPr>
        <a:xfrm>
          <a:off x="8699500" y="1662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85400</xdr:rowOff>
    </xdr:from>
    <xdr:ext cx="534377" cy="259045"/>
    <xdr:sp macro="" textlink="">
      <xdr:nvSpPr>
        <xdr:cNvPr id="481" name="テキスト ボックス 480"/>
        <xdr:cNvSpPr txBox="1"/>
      </xdr:nvSpPr>
      <xdr:spPr>
        <a:xfrm>
          <a:off x="8483111" y="167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3820</xdr:rowOff>
    </xdr:from>
    <xdr:to>
      <xdr:col>41</xdr:col>
      <xdr:colOff>101600</xdr:colOff>
      <xdr:row>97</xdr:row>
      <xdr:rowOff>105420</xdr:rowOff>
    </xdr:to>
    <xdr:sp macro="" textlink="">
      <xdr:nvSpPr>
        <xdr:cNvPr id="482" name="楕円 481"/>
        <xdr:cNvSpPr/>
      </xdr:nvSpPr>
      <xdr:spPr>
        <a:xfrm>
          <a:off x="7810500" y="166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96547</xdr:rowOff>
    </xdr:from>
    <xdr:ext cx="534377" cy="259045"/>
    <xdr:sp macro="" textlink="">
      <xdr:nvSpPr>
        <xdr:cNvPr id="483" name="テキスト ボックス 482"/>
        <xdr:cNvSpPr txBox="1"/>
      </xdr:nvSpPr>
      <xdr:spPr>
        <a:xfrm>
          <a:off x="7594111" y="167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164433</xdr:rowOff>
    </xdr:from>
    <xdr:to>
      <xdr:col>36</xdr:col>
      <xdr:colOff>165100</xdr:colOff>
      <xdr:row>97</xdr:row>
      <xdr:rowOff>94583</xdr:rowOff>
    </xdr:to>
    <xdr:sp macro="" textlink="">
      <xdr:nvSpPr>
        <xdr:cNvPr id="484" name="楕円 483"/>
        <xdr:cNvSpPr/>
      </xdr:nvSpPr>
      <xdr:spPr>
        <a:xfrm>
          <a:off x="6921500" y="166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85710</xdr:rowOff>
    </xdr:from>
    <xdr:ext cx="534377" cy="259045"/>
    <xdr:sp macro="" textlink="">
      <xdr:nvSpPr>
        <xdr:cNvPr id="485" name="テキスト ボックス 484"/>
        <xdr:cNvSpPr txBox="1"/>
      </xdr:nvSpPr>
      <xdr:spPr>
        <a:xfrm>
          <a:off x="6705111" y="1671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7" name="テキスト ボックス 496"/>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5" name="テキスト ボックス 504"/>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9" name="テキスト ボックス 508"/>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78559</xdr:rowOff>
    </xdr:from>
    <xdr:to>
      <xdr:col>85</xdr:col>
      <xdr:colOff>126364</xdr:colOff>
      <xdr:row>38</xdr:row>
      <xdr:rowOff>128518</xdr:rowOff>
    </xdr:to>
    <xdr:cxnSp macro="">
      <xdr:nvCxnSpPr>
        <xdr:cNvPr id="513" name="直線コネクタ 512"/>
        <xdr:cNvCxnSpPr/>
      </xdr:nvCxnSpPr>
      <xdr:spPr>
        <a:xfrm flipV="1">
          <a:off x="16317595" y="5907859"/>
          <a:ext cx="1269" cy="7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132345</xdr:rowOff>
    </xdr:from>
    <xdr:ext cx="534377" cy="259045"/>
    <xdr:sp macro="" textlink="">
      <xdr:nvSpPr>
        <xdr:cNvPr id="514" name="消防費最小値テキスト"/>
        <xdr:cNvSpPr txBox="1"/>
      </xdr:nvSpPr>
      <xdr:spPr>
        <a:xfrm>
          <a:off x="16370300" y="66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128518</xdr:rowOff>
    </xdr:from>
    <xdr:to>
      <xdr:col>86</xdr:col>
      <xdr:colOff>25400</xdr:colOff>
      <xdr:row>38</xdr:row>
      <xdr:rowOff>128518</xdr:rowOff>
    </xdr:to>
    <xdr:cxnSp macro="">
      <xdr:nvCxnSpPr>
        <xdr:cNvPr id="515" name="直線コネクタ 514"/>
        <xdr:cNvCxnSpPr/>
      </xdr:nvCxnSpPr>
      <xdr:spPr>
        <a:xfrm>
          <a:off x="16230600" y="664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25236</xdr:rowOff>
    </xdr:from>
    <xdr:ext cx="534377" cy="259045"/>
    <xdr:sp macro="" textlink="">
      <xdr:nvSpPr>
        <xdr:cNvPr id="516" name="消防費最大値テキスト"/>
        <xdr:cNvSpPr txBox="1"/>
      </xdr:nvSpPr>
      <xdr:spPr>
        <a:xfrm>
          <a:off x="16370300" y="568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78559</xdr:rowOff>
    </xdr:from>
    <xdr:to>
      <xdr:col>86</xdr:col>
      <xdr:colOff>25400</xdr:colOff>
      <xdr:row>34</xdr:row>
      <xdr:rowOff>78559</xdr:rowOff>
    </xdr:to>
    <xdr:cxnSp macro="">
      <xdr:nvCxnSpPr>
        <xdr:cNvPr id="517" name="直線コネクタ 516"/>
        <xdr:cNvCxnSpPr/>
      </xdr:nvCxnSpPr>
      <xdr:spPr>
        <a:xfrm>
          <a:off x="16230600" y="590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116421</xdr:rowOff>
    </xdr:from>
    <xdr:to>
      <xdr:col>85</xdr:col>
      <xdr:colOff>127000</xdr:colOff>
      <xdr:row>37</xdr:row>
      <xdr:rowOff>20866</xdr:rowOff>
    </xdr:to>
    <xdr:cxnSp macro="">
      <xdr:nvCxnSpPr>
        <xdr:cNvPr id="518" name="直線コネクタ 517"/>
        <xdr:cNvCxnSpPr/>
      </xdr:nvCxnSpPr>
      <xdr:spPr>
        <a:xfrm>
          <a:off x="15481300" y="5259921"/>
          <a:ext cx="838200" cy="11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18940</xdr:rowOff>
    </xdr:from>
    <xdr:ext cx="534377" cy="259045"/>
    <xdr:sp macro="" textlink="">
      <xdr:nvSpPr>
        <xdr:cNvPr id="519" name="消防費平均値テキスト"/>
        <xdr:cNvSpPr txBox="1"/>
      </xdr:nvSpPr>
      <xdr:spPr>
        <a:xfrm>
          <a:off x="16370300" y="6362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40513</xdr:rowOff>
    </xdr:from>
    <xdr:to>
      <xdr:col>85</xdr:col>
      <xdr:colOff>177800</xdr:colOff>
      <xdr:row>37</xdr:row>
      <xdr:rowOff>142113</xdr:rowOff>
    </xdr:to>
    <xdr:sp macro="" textlink="">
      <xdr:nvSpPr>
        <xdr:cNvPr id="520" name="フローチャート: 判断 519"/>
        <xdr:cNvSpPr/>
      </xdr:nvSpPr>
      <xdr:spPr>
        <a:xfrm>
          <a:off x="16268700" y="63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116421</xdr:rowOff>
    </xdr:from>
    <xdr:to>
      <xdr:col>81</xdr:col>
      <xdr:colOff>50800</xdr:colOff>
      <xdr:row>35</xdr:row>
      <xdr:rowOff>15561</xdr:rowOff>
    </xdr:to>
    <xdr:cxnSp macro="">
      <xdr:nvCxnSpPr>
        <xdr:cNvPr id="521" name="直線コネクタ 520"/>
        <xdr:cNvCxnSpPr/>
      </xdr:nvCxnSpPr>
      <xdr:spPr>
        <a:xfrm flipV="1">
          <a:off x="14592300" y="5259921"/>
          <a:ext cx="889000" cy="7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17986</xdr:rowOff>
    </xdr:from>
    <xdr:to>
      <xdr:col>81</xdr:col>
      <xdr:colOff>101600</xdr:colOff>
      <xdr:row>37</xdr:row>
      <xdr:rowOff>119586</xdr:rowOff>
    </xdr:to>
    <xdr:sp macro="" textlink="">
      <xdr:nvSpPr>
        <xdr:cNvPr id="522" name="フローチャート: 判断 521"/>
        <xdr:cNvSpPr/>
      </xdr:nvSpPr>
      <xdr:spPr>
        <a:xfrm>
          <a:off x="154305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110713</xdr:rowOff>
    </xdr:from>
    <xdr:ext cx="534377" cy="259045"/>
    <xdr:sp macro="" textlink="">
      <xdr:nvSpPr>
        <xdr:cNvPr id="523" name="テキスト ボックス 522"/>
        <xdr:cNvSpPr txBox="1"/>
      </xdr:nvSpPr>
      <xdr:spPr>
        <a:xfrm>
          <a:off x="15214111" y="64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15561</xdr:rowOff>
    </xdr:from>
    <xdr:to>
      <xdr:col>76</xdr:col>
      <xdr:colOff>114300</xdr:colOff>
      <xdr:row>35</xdr:row>
      <xdr:rowOff>107324</xdr:rowOff>
    </xdr:to>
    <xdr:cxnSp macro="">
      <xdr:nvCxnSpPr>
        <xdr:cNvPr id="524" name="直線コネクタ 523"/>
        <xdr:cNvCxnSpPr/>
      </xdr:nvCxnSpPr>
      <xdr:spPr>
        <a:xfrm flipV="1">
          <a:off x="13703300" y="6016311"/>
          <a:ext cx="889000" cy="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166167</xdr:rowOff>
    </xdr:from>
    <xdr:to>
      <xdr:col>76</xdr:col>
      <xdr:colOff>165100</xdr:colOff>
      <xdr:row>37</xdr:row>
      <xdr:rowOff>96317</xdr:rowOff>
    </xdr:to>
    <xdr:sp macro="" textlink="">
      <xdr:nvSpPr>
        <xdr:cNvPr id="525" name="フローチャート: 判断 524"/>
        <xdr:cNvSpPr/>
      </xdr:nvSpPr>
      <xdr:spPr>
        <a:xfrm>
          <a:off x="14541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87444</xdr:rowOff>
    </xdr:from>
    <xdr:ext cx="534377" cy="259045"/>
    <xdr:sp macro="" textlink="">
      <xdr:nvSpPr>
        <xdr:cNvPr id="526" name="テキスト ボックス 525"/>
        <xdr:cNvSpPr txBox="1"/>
      </xdr:nvSpPr>
      <xdr:spPr>
        <a:xfrm>
          <a:off x="14325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107324</xdr:rowOff>
    </xdr:from>
    <xdr:to>
      <xdr:col>71</xdr:col>
      <xdr:colOff>177800</xdr:colOff>
      <xdr:row>36</xdr:row>
      <xdr:rowOff>7188</xdr:rowOff>
    </xdr:to>
    <xdr:cxnSp macro="">
      <xdr:nvCxnSpPr>
        <xdr:cNvPr id="527" name="直線コネクタ 526"/>
        <xdr:cNvCxnSpPr/>
      </xdr:nvCxnSpPr>
      <xdr:spPr>
        <a:xfrm flipV="1">
          <a:off x="12814300" y="6108074"/>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151193</xdr:rowOff>
    </xdr:from>
    <xdr:to>
      <xdr:col>72</xdr:col>
      <xdr:colOff>38100</xdr:colOff>
      <xdr:row>37</xdr:row>
      <xdr:rowOff>81343</xdr:rowOff>
    </xdr:to>
    <xdr:sp macro="" textlink="">
      <xdr:nvSpPr>
        <xdr:cNvPr id="528" name="フローチャート: 判断 527"/>
        <xdr:cNvSpPr/>
      </xdr:nvSpPr>
      <xdr:spPr>
        <a:xfrm>
          <a:off x="13652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72470</xdr:rowOff>
    </xdr:from>
    <xdr:ext cx="534377" cy="259045"/>
    <xdr:sp macro="" textlink="">
      <xdr:nvSpPr>
        <xdr:cNvPr id="529" name="テキスト ボックス 528"/>
        <xdr:cNvSpPr txBox="1"/>
      </xdr:nvSpPr>
      <xdr:spPr>
        <a:xfrm>
          <a:off x="13436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69364</xdr:rowOff>
    </xdr:from>
    <xdr:to>
      <xdr:col>67</xdr:col>
      <xdr:colOff>101600</xdr:colOff>
      <xdr:row>37</xdr:row>
      <xdr:rowOff>170965</xdr:rowOff>
    </xdr:to>
    <xdr:sp macro="" textlink="">
      <xdr:nvSpPr>
        <xdr:cNvPr id="530" name="フローチャート: 判断 529"/>
        <xdr:cNvSpPr/>
      </xdr:nvSpPr>
      <xdr:spPr>
        <a:xfrm>
          <a:off x="12763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162091</xdr:rowOff>
    </xdr:from>
    <xdr:ext cx="534377" cy="259045"/>
    <xdr:sp macro="" textlink="">
      <xdr:nvSpPr>
        <xdr:cNvPr id="531" name="テキスト ボックス 530"/>
        <xdr:cNvSpPr txBox="1"/>
      </xdr:nvSpPr>
      <xdr:spPr>
        <a:xfrm>
          <a:off x="12547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141516</xdr:rowOff>
    </xdr:from>
    <xdr:to>
      <xdr:col>85</xdr:col>
      <xdr:colOff>177800</xdr:colOff>
      <xdr:row>37</xdr:row>
      <xdr:rowOff>71666</xdr:rowOff>
    </xdr:to>
    <xdr:sp macro="" textlink="">
      <xdr:nvSpPr>
        <xdr:cNvPr id="537" name="楕円 536"/>
        <xdr:cNvSpPr/>
      </xdr:nvSpPr>
      <xdr:spPr>
        <a:xfrm>
          <a:off x="162687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164393</xdr:rowOff>
    </xdr:from>
    <xdr:ext cx="534377" cy="259045"/>
    <xdr:sp macro="" textlink="">
      <xdr:nvSpPr>
        <xdr:cNvPr id="538" name="消防費該当値テキスト"/>
        <xdr:cNvSpPr txBox="1"/>
      </xdr:nvSpPr>
      <xdr:spPr>
        <a:xfrm>
          <a:off x="16370300" y="61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65621</xdr:rowOff>
    </xdr:from>
    <xdr:to>
      <xdr:col>81</xdr:col>
      <xdr:colOff>101600</xdr:colOff>
      <xdr:row>30</xdr:row>
      <xdr:rowOff>167221</xdr:rowOff>
    </xdr:to>
    <xdr:sp macro="" textlink="">
      <xdr:nvSpPr>
        <xdr:cNvPr id="539" name="楕円 538"/>
        <xdr:cNvSpPr/>
      </xdr:nvSpPr>
      <xdr:spPr>
        <a:xfrm>
          <a:off x="15430500" y="52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12298</xdr:rowOff>
    </xdr:from>
    <xdr:ext cx="599010" cy="259045"/>
    <xdr:sp macro="" textlink="">
      <xdr:nvSpPr>
        <xdr:cNvPr id="540" name="テキスト ボックス 539"/>
        <xdr:cNvSpPr txBox="1"/>
      </xdr:nvSpPr>
      <xdr:spPr>
        <a:xfrm>
          <a:off x="15181795" y="49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136211</xdr:rowOff>
    </xdr:from>
    <xdr:to>
      <xdr:col>76</xdr:col>
      <xdr:colOff>165100</xdr:colOff>
      <xdr:row>35</xdr:row>
      <xdr:rowOff>66361</xdr:rowOff>
    </xdr:to>
    <xdr:sp macro="" textlink="">
      <xdr:nvSpPr>
        <xdr:cNvPr id="541" name="楕円 540"/>
        <xdr:cNvSpPr/>
      </xdr:nvSpPr>
      <xdr:spPr>
        <a:xfrm>
          <a:off x="14541500" y="59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82888</xdr:rowOff>
    </xdr:from>
    <xdr:ext cx="534377" cy="259045"/>
    <xdr:sp macro="" textlink="">
      <xdr:nvSpPr>
        <xdr:cNvPr id="542" name="テキスト ボックス 541"/>
        <xdr:cNvSpPr txBox="1"/>
      </xdr:nvSpPr>
      <xdr:spPr>
        <a:xfrm>
          <a:off x="14325111" y="57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56524</xdr:rowOff>
    </xdr:from>
    <xdr:to>
      <xdr:col>72</xdr:col>
      <xdr:colOff>38100</xdr:colOff>
      <xdr:row>35</xdr:row>
      <xdr:rowOff>158124</xdr:rowOff>
    </xdr:to>
    <xdr:sp macro="" textlink="">
      <xdr:nvSpPr>
        <xdr:cNvPr id="543" name="楕円 542"/>
        <xdr:cNvSpPr/>
      </xdr:nvSpPr>
      <xdr:spPr>
        <a:xfrm>
          <a:off x="13652500" y="60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3201</xdr:rowOff>
    </xdr:from>
    <xdr:ext cx="534377" cy="259045"/>
    <xdr:sp macro="" textlink="">
      <xdr:nvSpPr>
        <xdr:cNvPr id="544" name="テキスト ボックス 543"/>
        <xdr:cNvSpPr txBox="1"/>
      </xdr:nvSpPr>
      <xdr:spPr>
        <a:xfrm>
          <a:off x="13436111" y="58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127838</xdr:rowOff>
    </xdr:from>
    <xdr:to>
      <xdr:col>67</xdr:col>
      <xdr:colOff>101600</xdr:colOff>
      <xdr:row>36</xdr:row>
      <xdr:rowOff>57988</xdr:rowOff>
    </xdr:to>
    <xdr:sp macro="" textlink="">
      <xdr:nvSpPr>
        <xdr:cNvPr id="545" name="楕円 544"/>
        <xdr:cNvSpPr/>
      </xdr:nvSpPr>
      <xdr:spPr>
        <a:xfrm>
          <a:off x="12763500" y="61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74515</xdr:rowOff>
    </xdr:from>
    <xdr:ext cx="534377" cy="259045"/>
    <xdr:sp macro="" textlink="">
      <xdr:nvSpPr>
        <xdr:cNvPr id="546" name="テキスト ボックス 545"/>
        <xdr:cNvSpPr txBox="1"/>
      </xdr:nvSpPr>
      <xdr:spPr>
        <a:xfrm>
          <a:off x="12547111" y="5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72" name="直線コネクタ 571"/>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3"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4" name="直線コネクタ 573"/>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5"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6" name="直線コネクタ 575"/>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170019</xdr:rowOff>
    </xdr:from>
    <xdr:to>
      <xdr:col>85</xdr:col>
      <xdr:colOff>127000</xdr:colOff>
      <xdr:row>58</xdr:row>
      <xdr:rowOff>142387</xdr:rowOff>
    </xdr:to>
    <xdr:cxnSp macro="">
      <xdr:nvCxnSpPr>
        <xdr:cNvPr id="577" name="直線コネクタ 576"/>
        <xdr:cNvCxnSpPr/>
      </xdr:nvCxnSpPr>
      <xdr:spPr>
        <a:xfrm flipV="1">
          <a:off x="15481300" y="9942669"/>
          <a:ext cx="838200" cy="14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8"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9" name="フローチャート: 判断 578"/>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104388</xdr:rowOff>
    </xdr:from>
    <xdr:to>
      <xdr:col>81</xdr:col>
      <xdr:colOff>50800</xdr:colOff>
      <xdr:row>58</xdr:row>
      <xdr:rowOff>142387</xdr:rowOff>
    </xdr:to>
    <xdr:cxnSp macro="">
      <xdr:nvCxnSpPr>
        <xdr:cNvPr id="580" name="直線コネクタ 579"/>
        <xdr:cNvCxnSpPr/>
      </xdr:nvCxnSpPr>
      <xdr:spPr>
        <a:xfrm>
          <a:off x="14592300" y="10048488"/>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81" name="フローチャート: 判断 580"/>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82" name="テキスト ボックス 581"/>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98980</xdr:rowOff>
    </xdr:from>
    <xdr:to>
      <xdr:col>76</xdr:col>
      <xdr:colOff>114300</xdr:colOff>
      <xdr:row>58</xdr:row>
      <xdr:rowOff>104388</xdr:rowOff>
    </xdr:to>
    <xdr:cxnSp macro="">
      <xdr:nvCxnSpPr>
        <xdr:cNvPr id="583" name="直線コネクタ 582"/>
        <xdr:cNvCxnSpPr/>
      </xdr:nvCxnSpPr>
      <xdr:spPr>
        <a:xfrm>
          <a:off x="13703300" y="10043080"/>
          <a:ext cx="8890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4" name="フローチャート: 判断 583"/>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5" name="テキスト ボックス 584"/>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70424</xdr:rowOff>
    </xdr:from>
    <xdr:to>
      <xdr:col>71</xdr:col>
      <xdr:colOff>177800</xdr:colOff>
      <xdr:row>58</xdr:row>
      <xdr:rowOff>98980</xdr:rowOff>
    </xdr:to>
    <xdr:cxnSp macro="">
      <xdr:nvCxnSpPr>
        <xdr:cNvPr id="586" name="直線コネクタ 585"/>
        <xdr:cNvCxnSpPr/>
      </xdr:nvCxnSpPr>
      <xdr:spPr>
        <a:xfrm>
          <a:off x="12814300" y="10014524"/>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7" name="フローチャート: 判断 586"/>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8" name="テキスト ボックス 587"/>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9" name="フローチャート: 判断 588"/>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90" name="テキスト ボックス 589"/>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119219</xdr:rowOff>
    </xdr:from>
    <xdr:to>
      <xdr:col>85</xdr:col>
      <xdr:colOff>177800</xdr:colOff>
      <xdr:row>58</xdr:row>
      <xdr:rowOff>49369</xdr:rowOff>
    </xdr:to>
    <xdr:sp macro="" textlink="">
      <xdr:nvSpPr>
        <xdr:cNvPr id="596" name="楕円 595"/>
        <xdr:cNvSpPr/>
      </xdr:nvSpPr>
      <xdr:spPr>
        <a:xfrm>
          <a:off x="16268700" y="989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97646</xdr:rowOff>
    </xdr:from>
    <xdr:ext cx="534377" cy="259045"/>
    <xdr:sp macro="" textlink="">
      <xdr:nvSpPr>
        <xdr:cNvPr id="597" name="教育費該当値テキスト"/>
        <xdr:cNvSpPr txBox="1"/>
      </xdr:nvSpPr>
      <xdr:spPr>
        <a:xfrm>
          <a:off x="16370300" y="98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91587</xdr:rowOff>
    </xdr:from>
    <xdr:to>
      <xdr:col>81</xdr:col>
      <xdr:colOff>101600</xdr:colOff>
      <xdr:row>59</xdr:row>
      <xdr:rowOff>21737</xdr:rowOff>
    </xdr:to>
    <xdr:sp macro="" textlink="">
      <xdr:nvSpPr>
        <xdr:cNvPr id="598" name="楕円 597"/>
        <xdr:cNvSpPr/>
      </xdr:nvSpPr>
      <xdr:spPr>
        <a:xfrm>
          <a:off x="15430500" y="100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12864</xdr:rowOff>
    </xdr:from>
    <xdr:ext cx="534377" cy="259045"/>
    <xdr:sp macro="" textlink="">
      <xdr:nvSpPr>
        <xdr:cNvPr id="599" name="テキスト ボックス 598"/>
        <xdr:cNvSpPr txBox="1"/>
      </xdr:nvSpPr>
      <xdr:spPr>
        <a:xfrm>
          <a:off x="15214111" y="101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53588</xdr:rowOff>
    </xdr:from>
    <xdr:to>
      <xdr:col>76</xdr:col>
      <xdr:colOff>165100</xdr:colOff>
      <xdr:row>58</xdr:row>
      <xdr:rowOff>155188</xdr:rowOff>
    </xdr:to>
    <xdr:sp macro="" textlink="">
      <xdr:nvSpPr>
        <xdr:cNvPr id="600" name="楕円 599"/>
        <xdr:cNvSpPr/>
      </xdr:nvSpPr>
      <xdr:spPr>
        <a:xfrm>
          <a:off x="14541500" y="99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146315</xdr:rowOff>
    </xdr:from>
    <xdr:ext cx="534377" cy="259045"/>
    <xdr:sp macro="" textlink="">
      <xdr:nvSpPr>
        <xdr:cNvPr id="601" name="テキスト ボックス 600"/>
        <xdr:cNvSpPr txBox="1"/>
      </xdr:nvSpPr>
      <xdr:spPr>
        <a:xfrm>
          <a:off x="14325111" y="100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48180</xdr:rowOff>
    </xdr:from>
    <xdr:to>
      <xdr:col>72</xdr:col>
      <xdr:colOff>38100</xdr:colOff>
      <xdr:row>58</xdr:row>
      <xdr:rowOff>149780</xdr:rowOff>
    </xdr:to>
    <xdr:sp macro="" textlink="">
      <xdr:nvSpPr>
        <xdr:cNvPr id="602" name="楕円 601"/>
        <xdr:cNvSpPr/>
      </xdr:nvSpPr>
      <xdr:spPr>
        <a:xfrm>
          <a:off x="13652500" y="99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140907</xdr:rowOff>
    </xdr:from>
    <xdr:ext cx="534377" cy="259045"/>
    <xdr:sp macro="" textlink="">
      <xdr:nvSpPr>
        <xdr:cNvPr id="603" name="テキスト ボックス 602"/>
        <xdr:cNvSpPr txBox="1"/>
      </xdr:nvSpPr>
      <xdr:spPr>
        <a:xfrm>
          <a:off x="13436111" y="100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19624</xdr:rowOff>
    </xdr:from>
    <xdr:to>
      <xdr:col>67</xdr:col>
      <xdr:colOff>101600</xdr:colOff>
      <xdr:row>58</xdr:row>
      <xdr:rowOff>121224</xdr:rowOff>
    </xdr:to>
    <xdr:sp macro="" textlink="">
      <xdr:nvSpPr>
        <xdr:cNvPr id="604" name="楕円 603"/>
        <xdr:cNvSpPr/>
      </xdr:nvSpPr>
      <xdr:spPr>
        <a:xfrm>
          <a:off x="12763500" y="99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112351</xdr:rowOff>
    </xdr:from>
    <xdr:ext cx="534377" cy="259045"/>
    <xdr:sp macro="" textlink="">
      <xdr:nvSpPr>
        <xdr:cNvPr id="605" name="テキスト ボックス 604"/>
        <xdr:cNvSpPr txBox="1"/>
      </xdr:nvSpPr>
      <xdr:spPr>
        <a:xfrm>
          <a:off x="12547111" y="100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7" name="直線コネクタ 626"/>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8"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30"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31" name="直線コネクタ 630"/>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124036</xdr:rowOff>
    </xdr:from>
    <xdr:to>
      <xdr:col>85</xdr:col>
      <xdr:colOff>127000</xdr:colOff>
      <xdr:row>78</xdr:row>
      <xdr:rowOff>129575</xdr:rowOff>
    </xdr:to>
    <xdr:cxnSp macro="">
      <xdr:nvCxnSpPr>
        <xdr:cNvPr id="632" name="直線コネクタ 631"/>
        <xdr:cNvCxnSpPr/>
      </xdr:nvCxnSpPr>
      <xdr:spPr>
        <a:xfrm>
          <a:off x="15481300" y="13497136"/>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3"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4" name="フローチャート: 判断 633"/>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97535</xdr:rowOff>
    </xdr:from>
    <xdr:to>
      <xdr:col>81</xdr:col>
      <xdr:colOff>50800</xdr:colOff>
      <xdr:row>78</xdr:row>
      <xdr:rowOff>124036</xdr:rowOff>
    </xdr:to>
    <xdr:cxnSp macro="">
      <xdr:nvCxnSpPr>
        <xdr:cNvPr id="635" name="直線コネクタ 634"/>
        <xdr:cNvCxnSpPr/>
      </xdr:nvCxnSpPr>
      <xdr:spPr>
        <a:xfrm>
          <a:off x="14592300" y="13470635"/>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6" name="フローチャート: 判断 635"/>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7" name="テキスト ボックス 636"/>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97535</xdr:rowOff>
    </xdr:from>
    <xdr:to>
      <xdr:col>76</xdr:col>
      <xdr:colOff>114300</xdr:colOff>
      <xdr:row>78</xdr:row>
      <xdr:rowOff>108818</xdr:rowOff>
    </xdr:to>
    <xdr:cxnSp macro="">
      <xdr:nvCxnSpPr>
        <xdr:cNvPr id="638" name="直線コネクタ 637"/>
        <xdr:cNvCxnSpPr/>
      </xdr:nvCxnSpPr>
      <xdr:spPr>
        <a:xfrm flipV="1">
          <a:off x="13703300" y="13470635"/>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9" name="フローチャート: 判断 638"/>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40" name="テキスト ボックス 639"/>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108818</xdr:rowOff>
    </xdr:from>
    <xdr:to>
      <xdr:col>71</xdr:col>
      <xdr:colOff>177800</xdr:colOff>
      <xdr:row>78</xdr:row>
      <xdr:rowOff>120421</xdr:rowOff>
    </xdr:to>
    <xdr:cxnSp macro="">
      <xdr:nvCxnSpPr>
        <xdr:cNvPr id="641" name="直線コネクタ 640"/>
        <xdr:cNvCxnSpPr/>
      </xdr:nvCxnSpPr>
      <xdr:spPr>
        <a:xfrm flipV="1">
          <a:off x="12814300" y="13481918"/>
          <a:ext cx="8890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42" name="フローチャート: 判断 641"/>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3" name="テキスト ボックス 642"/>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4" name="フローチャート: 判断 643"/>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5" name="テキスト ボックス 644"/>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78775</xdr:rowOff>
    </xdr:from>
    <xdr:to>
      <xdr:col>85</xdr:col>
      <xdr:colOff>177800</xdr:colOff>
      <xdr:row>79</xdr:row>
      <xdr:rowOff>8925</xdr:rowOff>
    </xdr:to>
    <xdr:sp macro="" textlink="">
      <xdr:nvSpPr>
        <xdr:cNvPr id="651" name="楕円 650"/>
        <xdr:cNvSpPr/>
      </xdr:nvSpPr>
      <xdr:spPr>
        <a:xfrm>
          <a:off x="16268700" y="1345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52"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73236</xdr:rowOff>
    </xdr:from>
    <xdr:to>
      <xdr:col>81</xdr:col>
      <xdr:colOff>101600</xdr:colOff>
      <xdr:row>79</xdr:row>
      <xdr:rowOff>3386</xdr:rowOff>
    </xdr:to>
    <xdr:sp macro="" textlink="">
      <xdr:nvSpPr>
        <xdr:cNvPr id="653" name="楕円 652"/>
        <xdr:cNvSpPr/>
      </xdr:nvSpPr>
      <xdr:spPr>
        <a:xfrm>
          <a:off x="15430500" y="134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165963</xdr:rowOff>
    </xdr:from>
    <xdr:ext cx="469744" cy="259045"/>
    <xdr:sp macro="" textlink="">
      <xdr:nvSpPr>
        <xdr:cNvPr id="654" name="テキスト ボックス 653"/>
        <xdr:cNvSpPr txBox="1"/>
      </xdr:nvSpPr>
      <xdr:spPr>
        <a:xfrm>
          <a:off x="15246428" y="135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46735</xdr:rowOff>
    </xdr:from>
    <xdr:to>
      <xdr:col>76</xdr:col>
      <xdr:colOff>165100</xdr:colOff>
      <xdr:row>78</xdr:row>
      <xdr:rowOff>148335</xdr:rowOff>
    </xdr:to>
    <xdr:sp macro="" textlink="">
      <xdr:nvSpPr>
        <xdr:cNvPr id="655" name="楕円 654"/>
        <xdr:cNvSpPr/>
      </xdr:nvSpPr>
      <xdr:spPr>
        <a:xfrm>
          <a:off x="14541500" y="134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164862</xdr:rowOff>
    </xdr:from>
    <xdr:ext cx="534377" cy="259045"/>
    <xdr:sp macro="" textlink="">
      <xdr:nvSpPr>
        <xdr:cNvPr id="656" name="テキスト ボックス 655"/>
        <xdr:cNvSpPr txBox="1"/>
      </xdr:nvSpPr>
      <xdr:spPr>
        <a:xfrm>
          <a:off x="14325111" y="131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58018</xdr:rowOff>
    </xdr:from>
    <xdr:to>
      <xdr:col>72</xdr:col>
      <xdr:colOff>38100</xdr:colOff>
      <xdr:row>78</xdr:row>
      <xdr:rowOff>159618</xdr:rowOff>
    </xdr:to>
    <xdr:sp macro="" textlink="">
      <xdr:nvSpPr>
        <xdr:cNvPr id="657" name="楕円 656"/>
        <xdr:cNvSpPr/>
      </xdr:nvSpPr>
      <xdr:spPr>
        <a:xfrm>
          <a:off x="13652500" y="134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4695</xdr:rowOff>
    </xdr:from>
    <xdr:ext cx="534377" cy="259045"/>
    <xdr:sp macro="" textlink="">
      <xdr:nvSpPr>
        <xdr:cNvPr id="658" name="テキスト ボックス 657"/>
        <xdr:cNvSpPr txBox="1"/>
      </xdr:nvSpPr>
      <xdr:spPr>
        <a:xfrm>
          <a:off x="13436111" y="1320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69621</xdr:rowOff>
    </xdr:from>
    <xdr:to>
      <xdr:col>67</xdr:col>
      <xdr:colOff>101600</xdr:colOff>
      <xdr:row>78</xdr:row>
      <xdr:rowOff>171221</xdr:rowOff>
    </xdr:to>
    <xdr:sp macro="" textlink="">
      <xdr:nvSpPr>
        <xdr:cNvPr id="659" name="楕円 658"/>
        <xdr:cNvSpPr/>
      </xdr:nvSpPr>
      <xdr:spPr>
        <a:xfrm>
          <a:off x="12763500" y="134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16298</xdr:rowOff>
    </xdr:from>
    <xdr:ext cx="469744" cy="259045"/>
    <xdr:sp macro="" textlink="">
      <xdr:nvSpPr>
        <xdr:cNvPr id="660" name="テキスト ボックス 659"/>
        <xdr:cNvSpPr txBox="1"/>
      </xdr:nvSpPr>
      <xdr:spPr>
        <a:xfrm>
          <a:off x="12579428" y="132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82" name="直線コネクタ 681"/>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3"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4" name="直線コネクタ 683"/>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5"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6" name="直線コネクタ 685"/>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104353</xdr:rowOff>
    </xdr:from>
    <xdr:to>
      <xdr:col>85</xdr:col>
      <xdr:colOff>127000</xdr:colOff>
      <xdr:row>96</xdr:row>
      <xdr:rowOff>108144</xdr:rowOff>
    </xdr:to>
    <xdr:cxnSp macro="">
      <xdr:nvCxnSpPr>
        <xdr:cNvPr id="687" name="直線コネクタ 686"/>
        <xdr:cNvCxnSpPr/>
      </xdr:nvCxnSpPr>
      <xdr:spPr>
        <a:xfrm flipV="1">
          <a:off x="15481300" y="16563553"/>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8"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9" name="フローチャート: 判断 688"/>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108144</xdr:rowOff>
    </xdr:from>
    <xdr:to>
      <xdr:col>81</xdr:col>
      <xdr:colOff>50800</xdr:colOff>
      <xdr:row>96</xdr:row>
      <xdr:rowOff>120777</xdr:rowOff>
    </xdr:to>
    <xdr:cxnSp macro="">
      <xdr:nvCxnSpPr>
        <xdr:cNvPr id="690" name="直線コネクタ 689"/>
        <xdr:cNvCxnSpPr/>
      </xdr:nvCxnSpPr>
      <xdr:spPr>
        <a:xfrm flipV="1">
          <a:off x="14592300" y="16567344"/>
          <a:ext cx="8890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91" name="フローチャート: 判断 690"/>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92" name="テキスト ボックス 691"/>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120777</xdr:rowOff>
    </xdr:from>
    <xdr:to>
      <xdr:col>76</xdr:col>
      <xdr:colOff>114300</xdr:colOff>
      <xdr:row>96</xdr:row>
      <xdr:rowOff>147189</xdr:rowOff>
    </xdr:to>
    <xdr:cxnSp macro="">
      <xdr:nvCxnSpPr>
        <xdr:cNvPr id="693" name="直線コネクタ 692"/>
        <xdr:cNvCxnSpPr/>
      </xdr:nvCxnSpPr>
      <xdr:spPr>
        <a:xfrm flipV="1">
          <a:off x="13703300" y="16579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4" name="フローチャート: 判断 693"/>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5" name="テキスト ボックス 694"/>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147189</xdr:rowOff>
    </xdr:from>
    <xdr:to>
      <xdr:col>71</xdr:col>
      <xdr:colOff>177800</xdr:colOff>
      <xdr:row>96</xdr:row>
      <xdr:rowOff>147989</xdr:rowOff>
    </xdr:to>
    <xdr:cxnSp macro="">
      <xdr:nvCxnSpPr>
        <xdr:cNvPr id="696" name="直線コネクタ 695"/>
        <xdr:cNvCxnSpPr/>
      </xdr:nvCxnSpPr>
      <xdr:spPr>
        <a:xfrm flipV="1">
          <a:off x="12814300" y="16606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7" name="フローチャート: 判断 696"/>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8" name="テキスト ボックス 697"/>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9" name="フローチャート: 判断 698"/>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0" name="テキスト ボックス 699"/>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53553</xdr:rowOff>
    </xdr:from>
    <xdr:to>
      <xdr:col>85</xdr:col>
      <xdr:colOff>177800</xdr:colOff>
      <xdr:row>96</xdr:row>
      <xdr:rowOff>155153</xdr:rowOff>
    </xdr:to>
    <xdr:sp macro="" textlink="">
      <xdr:nvSpPr>
        <xdr:cNvPr id="706" name="楕円 705"/>
        <xdr:cNvSpPr/>
      </xdr:nvSpPr>
      <xdr:spPr>
        <a:xfrm>
          <a:off x="16268700" y="165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31980</xdr:rowOff>
    </xdr:from>
    <xdr:ext cx="534377" cy="259045"/>
    <xdr:sp macro="" textlink="">
      <xdr:nvSpPr>
        <xdr:cNvPr id="707" name="公債費該当値テキスト"/>
        <xdr:cNvSpPr txBox="1"/>
      </xdr:nvSpPr>
      <xdr:spPr>
        <a:xfrm>
          <a:off x="16370300" y="164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57344</xdr:rowOff>
    </xdr:from>
    <xdr:to>
      <xdr:col>81</xdr:col>
      <xdr:colOff>101600</xdr:colOff>
      <xdr:row>96</xdr:row>
      <xdr:rowOff>158944</xdr:rowOff>
    </xdr:to>
    <xdr:sp macro="" textlink="">
      <xdr:nvSpPr>
        <xdr:cNvPr id="708" name="楕円 707"/>
        <xdr:cNvSpPr/>
      </xdr:nvSpPr>
      <xdr:spPr>
        <a:xfrm>
          <a:off x="15430500" y="165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150071</xdr:rowOff>
    </xdr:from>
    <xdr:ext cx="534377" cy="259045"/>
    <xdr:sp macro="" textlink="">
      <xdr:nvSpPr>
        <xdr:cNvPr id="709" name="テキスト ボックス 708"/>
        <xdr:cNvSpPr txBox="1"/>
      </xdr:nvSpPr>
      <xdr:spPr>
        <a:xfrm>
          <a:off x="15214111" y="166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69977</xdr:rowOff>
    </xdr:from>
    <xdr:to>
      <xdr:col>76</xdr:col>
      <xdr:colOff>165100</xdr:colOff>
      <xdr:row>97</xdr:row>
      <xdr:rowOff>127</xdr:rowOff>
    </xdr:to>
    <xdr:sp macro="" textlink="">
      <xdr:nvSpPr>
        <xdr:cNvPr id="710" name="楕円 709"/>
        <xdr:cNvSpPr/>
      </xdr:nvSpPr>
      <xdr:spPr>
        <a:xfrm>
          <a:off x="14541500" y="165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162704</xdr:rowOff>
    </xdr:from>
    <xdr:ext cx="534377" cy="259045"/>
    <xdr:sp macro="" textlink="">
      <xdr:nvSpPr>
        <xdr:cNvPr id="711" name="テキスト ボックス 710"/>
        <xdr:cNvSpPr txBox="1"/>
      </xdr:nvSpPr>
      <xdr:spPr>
        <a:xfrm>
          <a:off x="14325111"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96389</xdr:rowOff>
    </xdr:from>
    <xdr:to>
      <xdr:col>72</xdr:col>
      <xdr:colOff>38100</xdr:colOff>
      <xdr:row>97</xdr:row>
      <xdr:rowOff>26539</xdr:rowOff>
    </xdr:to>
    <xdr:sp macro="" textlink="">
      <xdr:nvSpPr>
        <xdr:cNvPr id="712" name="楕円 711"/>
        <xdr:cNvSpPr/>
      </xdr:nvSpPr>
      <xdr:spPr>
        <a:xfrm>
          <a:off x="13652500" y="165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17666</xdr:rowOff>
    </xdr:from>
    <xdr:ext cx="534377" cy="259045"/>
    <xdr:sp macro="" textlink="">
      <xdr:nvSpPr>
        <xdr:cNvPr id="713" name="テキスト ボックス 712"/>
        <xdr:cNvSpPr txBox="1"/>
      </xdr:nvSpPr>
      <xdr:spPr>
        <a:xfrm>
          <a:off x="13436111" y="166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97189</xdr:rowOff>
    </xdr:from>
    <xdr:to>
      <xdr:col>67</xdr:col>
      <xdr:colOff>101600</xdr:colOff>
      <xdr:row>97</xdr:row>
      <xdr:rowOff>27339</xdr:rowOff>
    </xdr:to>
    <xdr:sp macro="" textlink="">
      <xdr:nvSpPr>
        <xdr:cNvPr id="714" name="楕円 713"/>
        <xdr:cNvSpPr/>
      </xdr:nvSpPr>
      <xdr:spPr>
        <a:xfrm>
          <a:off x="12763500" y="165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18466</xdr:rowOff>
    </xdr:from>
    <xdr:ext cx="534377" cy="259045"/>
    <xdr:sp macro="" textlink="">
      <xdr:nvSpPr>
        <xdr:cNvPr id="715" name="テキスト ボックス 714"/>
        <xdr:cNvSpPr txBox="1"/>
      </xdr:nvSpPr>
      <xdr:spPr>
        <a:xfrm>
          <a:off x="12547111" y="166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41" name="直線コネクタ 740"/>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42"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4"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5" name="直線コネクタ 744"/>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7"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8" name="フローチャート: 判断 747"/>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50" name="フローチャート: 判断 749"/>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51" name="テキスト ボックス 750"/>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3" name="フローチャート: 判断 752"/>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4" name="テキスト ボックス 753"/>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6" name="フローチャート: 判断 755"/>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7" name="テキスト ボックス 756"/>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8" name="フローチャート: 判断 757"/>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9" name="テキスト ボックス 758"/>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6"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員共済負担金の減により減額となった。総務費では、安全安心基金積立金の減額により減額となった。民生費については、高齢者給付金・臨時福祉給付金（経済対策分）等の臨時福祉給付金関係事業の終了に伴う減により減額となった。衛生費については、清掃センター運営費負担金及びクリーンセンター運営費負担金の減により減額となった。農林水産業費では、踊谷池改修事業及び林道本川西神ノ川線改良事業の皆増により増額となった。土木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事業を開始した道路改良事業により増額となった。消防費においては、新庁舎建設事業の終了に伴う事業費の皆減により減額となった。教育費については、義務教育施設整備基金積立金の大幅増により増額となった。災害復旧費では、前年と比較して災害が少なかったことにより減額となった。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借入債の償還開始により元金は増額となったものの、利子において減額となったため公債費自体は減額となったが、人口減少に伴い住民一人当たりのコストが増えたことにより増額となった。全体として、県内平均を上回っている項目が多く、住民一人当たりのコストが高いと言える。地域的な状況もあり単純比較はできないが、これらを踏まえて適切な財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a:t>
          </a:r>
          <a:r>
            <a:rPr kumimoji="1" lang="en-US" altLang="ja-JP" sz="1400">
              <a:latin typeface="ＭＳ ゴシック" pitchFamily="49" charset="-128"/>
              <a:ea typeface="ＭＳ ゴシック" pitchFamily="49" charset="-128"/>
            </a:rPr>
            <a:t>2,501,310</a:t>
          </a:r>
          <a:r>
            <a:rPr kumimoji="1" lang="ja-JP" altLang="en-US" sz="1400">
              <a:latin typeface="ＭＳ ゴシック" pitchFamily="49" charset="-128"/>
              <a:ea typeface="ＭＳ ゴシック" pitchFamily="49" charset="-128"/>
            </a:rPr>
            <a:t>千円と前年度より</a:t>
          </a:r>
          <a:r>
            <a:rPr kumimoji="1" lang="en-US" altLang="ja-JP" sz="1400">
              <a:latin typeface="ＭＳ ゴシック" pitchFamily="49" charset="-128"/>
              <a:ea typeface="ＭＳ ゴシック" pitchFamily="49" charset="-128"/>
            </a:rPr>
            <a:t>13,050</a:t>
          </a:r>
          <a:r>
            <a:rPr kumimoji="1" lang="ja-JP" altLang="en-US" sz="1400">
              <a:latin typeface="ＭＳ ゴシック" pitchFamily="49" charset="-128"/>
              <a:ea typeface="ＭＳ ゴシック" pitchFamily="49" charset="-128"/>
            </a:rPr>
            <a:t>千円増加したことに加え、標準財政規模が減少したことにより標準財政規模比が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77.46%</a:t>
          </a:r>
          <a:r>
            <a:rPr kumimoji="1" lang="ja-JP" altLang="en-US" sz="1400">
              <a:latin typeface="ＭＳ ゴシック" pitchFamily="49" charset="-128"/>
              <a:ea typeface="ＭＳ ゴシック" pitchFamily="49" charset="-128"/>
            </a:rPr>
            <a:t>となった。実質収支額は、</a:t>
          </a:r>
          <a:r>
            <a:rPr kumimoji="1" lang="en-US" altLang="ja-JP" sz="1400">
              <a:latin typeface="ＭＳ ゴシック" pitchFamily="49" charset="-128"/>
              <a:ea typeface="ＭＳ ゴシック" pitchFamily="49" charset="-128"/>
            </a:rPr>
            <a:t>123,492</a:t>
          </a:r>
          <a:r>
            <a:rPr kumimoji="1" lang="ja-JP" altLang="en-US" sz="1400">
              <a:latin typeface="ＭＳ ゴシック" pitchFamily="49" charset="-128"/>
              <a:ea typeface="ＭＳ ゴシック" pitchFamily="49" charset="-128"/>
            </a:rPr>
            <a:t>千円で、実質収支比率は</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となっており、健全な収支状況であると言える。単年度収支額は</a:t>
          </a:r>
          <a:r>
            <a:rPr kumimoji="1" lang="en-US" altLang="ja-JP" sz="1400">
              <a:latin typeface="ＭＳ ゴシック" pitchFamily="49" charset="-128"/>
              <a:ea typeface="ＭＳ ゴシック" pitchFamily="49" charset="-128"/>
            </a:rPr>
            <a:t>1,481</a:t>
          </a:r>
          <a:r>
            <a:rPr kumimoji="1" lang="ja-JP" altLang="en-US" sz="1400">
              <a:latin typeface="ＭＳ ゴシック" pitchFamily="49" charset="-128"/>
              <a:ea typeface="ＭＳ ゴシック" pitchFamily="49" charset="-128"/>
            </a:rPr>
            <a:t>千円で、財政調整基金の増加額を加味した実質単年度収支は</a:t>
          </a:r>
          <a:r>
            <a:rPr kumimoji="1" lang="en-US" altLang="ja-JP" sz="1400">
              <a:latin typeface="ＭＳ ゴシック" pitchFamily="49" charset="-128"/>
              <a:ea typeface="ＭＳ ゴシック" pitchFamily="49" charset="-128"/>
            </a:rPr>
            <a:t>14,531</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国民健康保険事業特別会計を除くすべての会計において、赤字決算はなく黒字決算となった。国民健康保険事業特別会計については、慢性的な累積赤字により赤字決算となり、標準財政規模比が▲</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となった。国民健康保険事業特別会計については、平成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年度の広域化に伴い多少の財政状況の改善が見込まれるものの、依然として厳しい財政状況である。今後も、国保税徴収率の向上等による経常収入の確保に努める。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年度より法適用したことに伴い印南町水道事業会計へと移行した印南町水道事業特別会計では、標準財政規模比が</a:t>
          </a:r>
          <a:r>
            <a:rPr kumimoji="1" lang="en-US" altLang="ja-JP" sz="1400">
              <a:latin typeface="ＭＳ ゴシック" pitchFamily="49" charset="-128"/>
              <a:ea typeface="ＭＳ ゴシック" pitchFamily="49" charset="-128"/>
            </a:rPr>
            <a:t>6.44%</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また、農業集落排水事業特別会計では、基金の取り崩しにより赤字を回避している状況である。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いずれの特別会計についても、独立採算の原則に立ち返り、経費の削減や、保険税及び使用料の見直しに努め、適切な財政運営に努める。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６年度借入分の辺地対策事業債の償還開始により、元金償還金は増加したものの、利子において減額となったため、元利償還金全体では減額となった。公営企業債の元利償還金に対する繰入金の増加についても償還開始によるものである。組合等が起こした地方債の元利償還金の負担金については、日高広域消防事務組合負担金（公債費分）の増により増額となった。算入公債費等については、平成２６年度借入分の辺地対策事業債等の算入率の高い地方債の償還開始により増額となった。今後、新庁舎建設事業や過疎対策事業債に係る地方債の償還開始により、元利償還金の増加が見込まれる。起債の発行制限や繰上償還等により、元利償還金の抑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充当可能財源が将来負担額を上回り、将来負担比率の分子はマイナスとなった。しかし、近年の新庁舎建設事業や各種新規事業に伴う緊急防災・減災事業債や過疎対策事業債等の発行により地方債残高が増加している。今後、起債の発効制限や繰上償還等により、将来負担額の抑制に努める必要がある。充当可能財源については、計画的な基金の積立により、良好な水準が維持されているが、引き続き適正な基金残高を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和歌山県印南町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最も増減が大きいのは、財政調整基金、その他特定目的基金の中では、義務教育施設整備基金及び安全安心基金である。財政調整基金については、前年度余剰金の一部を積み立てたことによる増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小中学校への空調設備等の整備を目的として多額の積み立てを行ったため、前年度比で大幅な増額となっている。安全安心基金では、基金廃止に伴う清算金を積み立てたこと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基金の使途を整理したうえで、今後予想される事業等に係る積み立て、及び今後発生すると予測されている災害等に備えて計画的な積み立てを行っていく。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①安全安心基金･･･地域の活性化と安全で安心なまちづくりの実現を図ることを目的とする重要施策の実施に充てるため。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②公共施設等整備基金･･･公用又は公共用に供する施設等の整備に要する経費及び既設の公共施設等の整備に要する経費の財源に充てるため。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③義務教育施設整備基金･･･印南町義務教育施設の整備充実に要する資金に充てるため。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④福祉基金･･･印南町における福祉活動の促進等、社会福祉事業の資金に充てるため。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⑤漁業振興基金･･･漁業の発達に資するための施設等の整備事業費に充てるため。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①基金廃止に伴う清算金の積み立てによる増額。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②基金運用収入の積み立てによる増額。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③小中学校への空調設備等の整備を目的として基金を積み立てたことによる増額。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⑤事業実施に伴う取り崩しによる減額。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その他特定目的基金の使途に沿った事業等を勘案し、計画的な積み立てを行っていく。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前年度余剰金の一部を積み立てたことによる増額。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今後の繰上償還等を検討したうえで、計画的な積み立てを行っていく。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有形固定資産原価償却率は、全国、県、類似団体の平均値を下回っているものの、昭和から平成にかけて建設された学校教育系施設の老朽化により、前年度よりさらに増加している。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今後は、公共施設等管理計画に基づき、各施設等毎の個別管理計画を検討し、計画的な改修等を行っていく必要がある。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8" name="楕円 87"/>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89" name="有形固定資産減価償却率該当値テキスト"/>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135799</xdr:rowOff>
    </xdr:from>
    <xdr:to>
      <xdr:col>19</xdr:col>
      <xdr:colOff>187325</xdr:colOff>
      <xdr:row>32</xdr:row>
      <xdr:rowOff>65949</xdr:rowOff>
    </xdr:to>
    <xdr:sp macro="" textlink="">
      <xdr:nvSpPr>
        <xdr:cNvPr id="90" name="楕円 89"/>
        <xdr:cNvSpPr/>
      </xdr:nvSpPr>
      <xdr:spPr>
        <a:xfrm>
          <a:off x="4000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15149</xdr:rowOff>
    </xdr:to>
    <xdr:cxnSp macro="">
      <xdr:nvCxnSpPr>
        <xdr:cNvPr id="91" name="直線コネクタ 90"/>
        <xdr:cNvCxnSpPr/>
      </xdr:nvCxnSpPr>
      <xdr:spPr>
        <a:xfrm flipV="1">
          <a:off x="4051300" y="624840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141968</xdr:rowOff>
    </xdr:from>
    <xdr:to>
      <xdr:col>15</xdr:col>
      <xdr:colOff>187325</xdr:colOff>
      <xdr:row>32</xdr:row>
      <xdr:rowOff>72118</xdr:rowOff>
    </xdr:to>
    <xdr:sp macro="" textlink="">
      <xdr:nvSpPr>
        <xdr:cNvPr id="92" name="楕円 91"/>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15149</xdr:rowOff>
    </xdr:from>
    <xdr:to>
      <xdr:col>19</xdr:col>
      <xdr:colOff>136525</xdr:colOff>
      <xdr:row>32</xdr:row>
      <xdr:rowOff>21318</xdr:rowOff>
    </xdr:to>
    <xdr:cxnSp macro="">
      <xdr:nvCxnSpPr>
        <xdr:cNvPr id="93" name="直線コネクタ 92"/>
        <xdr:cNvCxnSpPr/>
      </xdr:nvCxnSpPr>
      <xdr:spPr>
        <a:xfrm flipV="1">
          <a:off x="3289300" y="627307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57076</xdr:rowOff>
    </xdr:from>
    <xdr:ext cx="405111" cy="259045"/>
    <xdr:sp macro="" textlink="">
      <xdr:nvSpPr>
        <xdr:cNvPr id="96" name="n_1main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7" name="n_2mainValue有形固定資産減価償却率"/>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を下回り、県、類似団体の返金地は上回っている。平均的な数値であるが、予定されている新規事業等による、地方債残高の増加に伴い、債務償還可能年数の増加が見込まれる。今後も、地方債発行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44097</xdr:rowOff>
    </xdr:from>
    <xdr:to>
      <xdr:col>76</xdr:col>
      <xdr:colOff>73025</xdr:colOff>
      <xdr:row>33</xdr:row>
      <xdr:rowOff>145697</xdr:rowOff>
    </xdr:to>
    <xdr:sp macro="" textlink="">
      <xdr:nvSpPr>
        <xdr:cNvPr id="138" name="楕円 137"/>
        <xdr:cNvSpPr/>
      </xdr:nvSpPr>
      <xdr:spPr>
        <a:xfrm>
          <a:off x="14744700" y="64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22524</xdr:rowOff>
    </xdr:from>
    <xdr:ext cx="340478" cy="259045"/>
    <xdr:sp macro="" textlink="">
      <xdr:nvSpPr>
        <xdr:cNvPr id="139" name="債務償還可能年数該当値テキスト"/>
        <xdr:cNvSpPr txBox="1"/>
      </xdr:nvSpPr>
      <xdr:spPr>
        <a:xfrm>
          <a:off x="14846300" y="6451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0" name="楕円 69"/>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1" name="【道路】&#10;有形固定資産減価償却率該当値テキスト"/>
        <xdr:cNvSpPr txBox="1"/>
      </xdr:nvSpPr>
      <xdr:spPr>
        <a:xfrm>
          <a:off x="4673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2" name="楕円 71"/>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70485</xdr:rowOff>
    </xdr:to>
    <xdr:cxnSp macro="">
      <xdr:nvCxnSpPr>
        <xdr:cNvPr id="73" name="直線コネクタ 72"/>
        <xdr:cNvCxnSpPr/>
      </xdr:nvCxnSpPr>
      <xdr:spPr>
        <a:xfrm flipV="1">
          <a:off x="3797300" y="65455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4" name="楕円 73"/>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108585</xdr:rowOff>
    </xdr:to>
    <xdr:cxnSp macro="">
      <xdr:nvCxnSpPr>
        <xdr:cNvPr id="75" name="直線コネクタ 74"/>
        <xdr:cNvCxnSpPr/>
      </xdr:nvCxnSpPr>
      <xdr:spPr>
        <a:xfrm flipV="1">
          <a:off x="2908300" y="6585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78" name="n_1main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79"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10"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52168</xdr:rowOff>
    </xdr:from>
    <xdr:to>
      <xdr:col>55</xdr:col>
      <xdr:colOff>50800</xdr:colOff>
      <xdr:row>38</xdr:row>
      <xdr:rowOff>153768</xdr:rowOff>
    </xdr:to>
    <xdr:sp macro="" textlink="">
      <xdr:nvSpPr>
        <xdr:cNvPr id="119" name="楕円 118"/>
        <xdr:cNvSpPr/>
      </xdr:nvSpPr>
      <xdr:spPr>
        <a:xfrm>
          <a:off x="10426700" y="65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75045</xdr:rowOff>
    </xdr:from>
    <xdr:ext cx="534377" cy="259045"/>
    <xdr:sp macro="" textlink="">
      <xdr:nvSpPr>
        <xdr:cNvPr id="120" name="【道路】&#10;一人当たり延長該当値テキスト"/>
        <xdr:cNvSpPr txBox="1"/>
      </xdr:nvSpPr>
      <xdr:spPr>
        <a:xfrm>
          <a:off x="10515600" y="641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62150</xdr:rowOff>
    </xdr:from>
    <xdr:to>
      <xdr:col>50</xdr:col>
      <xdr:colOff>165100</xdr:colOff>
      <xdr:row>38</xdr:row>
      <xdr:rowOff>163750</xdr:rowOff>
    </xdr:to>
    <xdr:sp macro="" textlink="">
      <xdr:nvSpPr>
        <xdr:cNvPr id="121" name="楕円 120"/>
        <xdr:cNvSpPr/>
      </xdr:nvSpPr>
      <xdr:spPr>
        <a:xfrm>
          <a:off x="9588500" y="65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102968</xdr:rowOff>
    </xdr:from>
    <xdr:to>
      <xdr:col>55</xdr:col>
      <xdr:colOff>0</xdr:colOff>
      <xdr:row>38</xdr:row>
      <xdr:rowOff>112950</xdr:rowOff>
    </xdr:to>
    <xdr:cxnSp macro="">
      <xdr:nvCxnSpPr>
        <xdr:cNvPr id="122" name="直線コネクタ 121"/>
        <xdr:cNvCxnSpPr/>
      </xdr:nvCxnSpPr>
      <xdr:spPr>
        <a:xfrm flipV="1">
          <a:off x="9639300" y="6618068"/>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70249</xdr:rowOff>
    </xdr:from>
    <xdr:to>
      <xdr:col>46</xdr:col>
      <xdr:colOff>38100</xdr:colOff>
      <xdr:row>39</xdr:row>
      <xdr:rowOff>399</xdr:rowOff>
    </xdr:to>
    <xdr:sp macro="" textlink="">
      <xdr:nvSpPr>
        <xdr:cNvPr id="123" name="楕円 122"/>
        <xdr:cNvSpPr/>
      </xdr:nvSpPr>
      <xdr:spPr>
        <a:xfrm>
          <a:off x="8699500" y="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112950</xdr:rowOff>
    </xdr:from>
    <xdr:to>
      <xdr:col>50</xdr:col>
      <xdr:colOff>114300</xdr:colOff>
      <xdr:row>38</xdr:row>
      <xdr:rowOff>121049</xdr:rowOff>
    </xdr:to>
    <xdr:cxnSp macro="">
      <xdr:nvCxnSpPr>
        <xdr:cNvPr id="124" name="直線コネクタ 123"/>
        <xdr:cNvCxnSpPr/>
      </xdr:nvCxnSpPr>
      <xdr:spPr>
        <a:xfrm flipV="1">
          <a:off x="8750300" y="662805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5297</xdr:rowOff>
    </xdr:from>
    <xdr:ext cx="534377" cy="259045"/>
    <xdr:sp macro="" textlink="">
      <xdr:nvSpPr>
        <xdr:cNvPr id="125"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51137</xdr:rowOff>
    </xdr:from>
    <xdr:ext cx="534377" cy="259045"/>
    <xdr:sp macro="" textlink="">
      <xdr:nvSpPr>
        <xdr:cNvPr id="126" name="n_2aveValue【道路】&#10;一人当たり延長"/>
        <xdr:cNvSpPr txBox="1"/>
      </xdr:nvSpPr>
      <xdr:spPr>
        <a:xfrm>
          <a:off x="8483111"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8827</xdr:rowOff>
    </xdr:from>
    <xdr:ext cx="534377" cy="259045"/>
    <xdr:sp macro="" textlink="">
      <xdr:nvSpPr>
        <xdr:cNvPr id="127" name="n_1mainValue【道路】&#10;一人当たり延長"/>
        <xdr:cNvSpPr txBox="1"/>
      </xdr:nvSpPr>
      <xdr:spPr>
        <a:xfrm>
          <a:off x="9359411" y="63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16926</xdr:rowOff>
    </xdr:from>
    <xdr:ext cx="534377" cy="259045"/>
    <xdr:sp macro="" textlink="">
      <xdr:nvSpPr>
        <xdr:cNvPr id="128" name="n_2mainValue【道路】&#10;一人当たり延長"/>
        <xdr:cNvSpPr txBox="1"/>
      </xdr:nvSpPr>
      <xdr:spPr>
        <a:xfrm>
          <a:off x="8483111" y="63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68" name="楕円 167"/>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143164</xdr:rowOff>
    </xdr:from>
    <xdr:ext cx="405111" cy="259045"/>
    <xdr:sp macro="" textlink="">
      <xdr:nvSpPr>
        <xdr:cNvPr id="169" name="【橋りょう・トンネル】&#10;有形固定資産減価償却率該当値テキスト"/>
        <xdr:cNvSpPr txBox="1"/>
      </xdr:nvSpPr>
      <xdr:spPr>
        <a:xfrm>
          <a:off x="4673600"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70" name="楕円 169"/>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73478</xdr:rowOff>
    </xdr:to>
    <xdr:cxnSp macro="">
      <xdr:nvCxnSpPr>
        <xdr:cNvPr id="171" name="直線コネクタ 170"/>
        <xdr:cNvCxnSpPr/>
      </xdr:nvCxnSpPr>
      <xdr:spPr>
        <a:xfrm flipV="1">
          <a:off x="3797300" y="1033108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72" name="楕円 171"/>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106135</xdr:rowOff>
    </xdr:to>
    <xdr:cxnSp macro="">
      <xdr:nvCxnSpPr>
        <xdr:cNvPr id="173" name="直線コネクタ 172"/>
        <xdr:cNvCxnSpPr/>
      </xdr:nvCxnSpPr>
      <xdr:spPr>
        <a:xfrm flipV="1">
          <a:off x="2908300" y="1036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115405</xdr:rowOff>
    </xdr:from>
    <xdr:ext cx="405111" cy="259045"/>
    <xdr:sp macro="" textlink="">
      <xdr:nvSpPr>
        <xdr:cNvPr id="176" name="n_1mainValue【橋りょう・トンネル】&#10;有形固定資産減価償却率"/>
        <xdr:cNvSpPr txBox="1"/>
      </xdr:nvSpPr>
      <xdr:spPr>
        <a:xfrm>
          <a:off x="35820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148062</xdr:rowOff>
    </xdr:from>
    <xdr:ext cx="405111" cy="259045"/>
    <xdr:sp macro="" textlink="">
      <xdr:nvSpPr>
        <xdr:cNvPr id="177" name="n_2mainValue【橋りょう・トンネル】&#10;有形固定資産減価償却率"/>
        <xdr:cNvSpPr txBox="1"/>
      </xdr:nvSpPr>
      <xdr:spPr>
        <a:xfrm>
          <a:off x="2705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xdr:rowOff>
    </xdr:from>
    <xdr:to>
      <xdr:col>55</xdr:col>
      <xdr:colOff>50800</xdr:colOff>
      <xdr:row>62</xdr:row>
      <xdr:rowOff>102412</xdr:rowOff>
    </xdr:to>
    <xdr:sp macro="" textlink="">
      <xdr:nvSpPr>
        <xdr:cNvPr id="213" name="楕円 212"/>
        <xdr:cNvSpPr/>
      </xdr:nvSpPr>
      <xdr:spPr>
        <a:xfrm>
          <a:off x="10426700" y="106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150689</xdr:rowOff>
    </xdr:from>
    <xdr:ext cx="599010" cy="259045"/>
    <xdr:sp macro="" textlink="">
      <xdr:nvSpPr>
        <xdr:cNvPr id="214" name="【橋りょう・トンネル】&#10;一人当たり有形固定資産（償却資産）額該当値テキスト"/>
        <xdr:cNvSpPr txBox="1"/>
      </xdr:nvSpPr>
      <xdr:spPr>
        <a:xfrm>
          <a:off x="10515600" y="1060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5120</xdr:rowOff>
    </xdr:from>
    <xdr:to>
      <xdr:col>50</xdr:col>
      <xdr:colOff>165100</xdr:colOff>
      <xdr:row>62</xdr:row>
      <xdr:rowOff>106720</xdr:rowOff>
    </xdr:to>
    <xdr:sp macro="" textlink="">
      <xdr:nvSpPr>
        <xdr:cNvPr id="215" name="楕円 214"/>
        <xdr:cNvSpPr/>
      </xdr:nvSpPr>
      <xdr:spPr>
        <a:xfrm>
          <a:off x="9588500" y="106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51612</xdr:rowOff>
    </xdr:from>
    <xdr:to>
      <xdr:col>55</xdr:col>
      <xdr:colOff>0</xdr:colOff>
      <xdr:row>62</xdr:row>
      <xdr:rowOff>55920</xdr:rowOff>
    </xdr:to>
    <xdr:cxnSp macro="">
      <xdr:nvCxnSpPr>
        <xdr:cNvPr id="216" name="直線コネクタ 215"/>
        <xdr:cNvCxnSpPr/>
      </xdr:nvCxnSpPr>
      <xdr:spPr>
        <a:xfrm flipV="1">
          <a:off x="9639300" y="10681512"/>
          <a:ext cx="8382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10950</xdr:rowOff>
    </xdr:from>
    <xdr:to>
      <xdr:col>46</xdr:col>
      <xdr:colOff>38100</xdr:colOff>
      <xdr:row>62</xdr:row>
      <xdr:rowOff>112550</xdr:rowOff>
    </xdr:to>
    <xdr:sp macro="" textlink="">
      <xdr:nvSpPr>
        <xdr:cNvPr id="217" name="楕円 216"/>
        <xdr:cNvSpPr/>
      </xdr:nvSpPr>
      <xdr:spPr>
        <a:xfrm>
          <a:off x="8699500" y="10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55920</xdr:rowOff>
    </xdr:from>
    <xdr:to>
      <xdr:col>50</xdr:col>
      <xdr:colOff>114300</xdr:colOff>
      <xdr:row>62</xdr:row>
      <xdr:rowOff>61750</xdr:rowOff>
    </xdr:to>
    <xdr:cxnSp macro="">
      <xdr:nvCxnSpPr>
        <xdr:cNvPr id="218" name="直線コネクタ 217"/>
        <xdr:cNvCxnSpPr/>
      </xdr:nvCxnSpPr>
      <xdr:spPr>
        <a:xfrm flipV="1">
          <a:off x="8750300" y="10685820"/>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97847</xdr:rowOff>
    </xdr:from>
    <xdr:ext cx="599010" cy="259045"/>
    <xdr:sp macro="" textlink="">
      <xdr:nvSpPr>
        <xdr:cNvPr id="221" name="n_1mainValue【橋りょう・トンネル】&#10;一人当たり有形固定資産（償却資産）額"/>
        <xdr:cNvSpPr txBox="1"/>
      </xdr:nvSpPr>
      <xdr:spPr>
        <a:xfrm>
          <a:off x="9327095" y="107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103677</xdr:rowOff>
    </xdr:from>
    <xdr:ext cx="599010" cy="259045"/>
    <xdr:sp macro="" textlink="">
      <xdr:nvSpPr>
        <xdr:cNvPr id="222" name="n_2mainValue【橋りょう・トンネル】&#10;一人当たり有形固定資産（償却資産）額"/>
        <xdr:cNvSpPr txBox="1"/>
      </xdr:nvSpPr>
      <xdr:spPr>
        <a:xfrm>
          <a:off x="8450795" y="10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261" name="楕円 260"/>
        <xdr:cNvSpPr/>
      </xdr:nvSpPr>
      <xdr:spPr>
        <a:xfrm>
          <a:off x="4584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262" name="【公営住宅】&#10;有形固定資産減価償却率該当値テキスト"/>
        <xdr:cNvSpPr txBox="1"/>
      </xdr:nvSpPr>
      <xdr:spPr>
        <a:xfrm>
          <a:off x="4673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263" name="楕円 262"/>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146686</xdr:rowOff>
    </xdr:to>
    <xdr:cxnSp macro="">
      <xdr:nvCxnSpPr>
        <xdr:cNvPr id="264" name="直線コネクタ 263"/>
        <xdr:cNvCxnSpPr/>
      </xdr:nvCxnSpPr>
      <xdr:spPr>
        <a:xfrm>
          <a:off x="3797300" y="1424940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65" name="楕円 264"/>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83</xdr:row>
      <xdr:rowOff>19050</xdr:rowOff>
    </xdr:to>
    <xdr:cxnSp macro="">
      <xdr:nvCxnSpPr>
        <xdr:cNvPr id="266" name="直線コネクタ 265"/>
        <xdr:cNvCxnSpPr/>
      </xdr:nvCxnSpPr>
      <xdr:spPr>
        <a:xfrm>
          <a:off x="2908300" y="141255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269" name="n_1mainValue【公営住宅】&#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70" name="n_2mainValue【公営住宅】&#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xdr:rowOff>
    </xdr:from>
    <xdr:to>
      <xdr:col>55</xdr:col>
      <xdr:colOff>50800</xdr:colOff>
      <xdr:row>85</xdr:row>
      <xdr:rowOff>115951</xdr:rowOff>
    </xdr:to>
    <xdr:sp macro="" textlink="">
      <xdr:nvSpPr>
        <xdr:cNvPr id="308" name="楕円 307"/>
        <xdr:cNvSpPr/>
      </xdr:nvSpPr>
      <xdr:spPr>
        <a:xfrm>
          <a:off x="10426700" y="145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164228</xdr:rowOff>
    </xdr:from>
    <xdr:ext cx="469744" cy="259045"/>
    <xdr:sp macro="" textlink="">
      <xdr:nvSpPr>
        <xdr:cNvPr id="309" name="【公営住宅】&#10;一人当たり面積該当値テキスト"/>
        <xdr:cNvSpPr txBox="1"/>
      </xdr:nvSpPr>
      <xdr:spPr>
        <a:xfrm>
          <a:off x="10515600" y="145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166560</xdr:rowOff>
    </xdr:from>
    <xdr:to>
      <xdr:col>50</xdr:col>
      <xdr:colOff>165100</xdr:colOff>
      <xdr:row>85</xdr:row>
      <xdr:rowOff>96710</xdr:rowOff>
    </xdr:to>
    <xdr:sp macro="" textlink="">
      <xdr:nvSpPr>
        <xdr:cNvPr id="310" name="楕円 309"/>
        <xdr:cNvSpPr/>
      </xdr:nvSpPr>
      <xdr:spPr>
        <a:xfrm>
          <a:off x="9588500" y="145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45910</xdr:rowOff>
    </xdr:from>
    <xdr:to>
      <xdr:col>55</xdr:col>
      <xdr:colOff>0</xdr:colOff>
      <xdr:row>85</xdr:row>
      <xdr:rowOff>65151</xdr:rowOff>
    </xdr:to>
    <xdr:cxnSp macro="">
      <xdr:nvCxnSpPr>
        <xdr:cNvPr id="311" name="直線コネクタ 310"/>
        <xdr:cNvCxnSpPr/>
      </xdr:nvCxnSpPr>
      <xdr:spPr>
        <a:xfrm>
          <a:off x="9639300" y="14619160"/>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xdr:rowOff>
    </xdr:from>
    <xdr:to>
      <xdr:col>46</xdr:col>
      <xdr:colOff>38100</xdr:colOff>
      <xdr:row>85</xdr:row>
      <xdr:rowOff>115760</xdr:rowOff>
    </xdr:to>
    <xdr:sp macro="" textlink="">
      <xdr:nvSpPr>
        <xdr:cNvPr id="312" name="楕円 311"/>
        <xdr:cNvSpPr/>
      </xdr:nvSpPr>
      <xdr:spPr>
        <a:xfrm>
          <a:off x="8699500" y="145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45910</xdr:rowOff>
    </xdr:from>
    <xdr:to>
      <xdr:col>50</xdr:col>
      <xdr:colOff>114300</xdr:colOff>
      <xdr:row>85</xdr:row>
      <xdr:rowOff>64960</xdr:rowOff>
    </xdr:to>
    <xdr:cxnSp macro="">
      <xdr:nvCxnSpPr>
        <xdr:cNvPr id="313" name="直線コネクタ 312"/>
        <xdr:cNvCxnSpPr/>
      </xdr:nvCxnSpPr>
      <xdr:spPr>
        <a:xfrm flipV="1">
          <a:off x="8750300" y="14619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87837</xdr:rowOff>
    </xdr:from>
    <xdr:ext cx="469744" cy="259045"/>
    <xdr:sp macro="" textlink="">
      <xdr:nvSpPr>
        <xdr:cNvPr id="316" name="n_1mainValue【公営住宅】&#10;一人当たり面積"/>
        <xdr:cNvSpPr txBox="1"/>
      </xdr:nvSpPr>
      <xdr:spPr>
        <a:xfrm>
          <a:off x="9391727" y="1466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106887</xdr:rowOff>
    </xdr:from>
    <xdr:ext cx="469744" cy="259045"/>
    <xdr:sp macro="" textlink="">
      <xdr:nvSpPr>
        <xdr:cNvPr id="317" name="n_2mainValue【公営住宅】&#10;一人当たり面積"/>
        <xdr:cNvSpPr txBox="1"/>
      </xdr:nvSpPr>
      <xdr:spPr>
        <a:xfrm>
          <a:off x="8515427" y="146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30" name="テキスト ボックス 32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40" name="テキスト ボックス 33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2" name="テキスト ボックス 34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44" name="直線コネクタ 343"/>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45"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46" name="直線コネクタ 345"/>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47"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48" name="直線コネクタ 347"/>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9"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50" name="フローチャート: 判断 349"/>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51" name="フローチャート: 判断 350"/>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52" name="フローチャート: 判断 351"/>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358" name="楕円 357"/>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359" name="【港湾・漁港】&#10;有形固定資産減価償却率該当値テキスト"/>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60" name="楕円 359"/>
        <xdr:cNvSpPr/>
      </xdr:nvSpPr>
      <xdr:spPr>
        <a:xfrm>
          <a:off x="3746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141514</xdr:rowOff>
    </xdr:from>
    <xdr:to>
      <xdr:col>24</xdr:col>
      <xdr:colOff>63500</xdr:colOff>
      <xdr:row>103</xdr:row>
      <xdr:rowOff>28848</xdr:rowOff>
    </xdr:to>
    <xdr:cxnSp macro="">
      <xdr:nvCxnSpPr>
        <xdr:cNvPr id="361" name="直線コネクタ 360"/>
        <xdr:cNvCxnSpPr/>
      </xdr:nvCxnSpPr>
      <xdr:spPr>
        <a:xfrm flipV="1">
          <a:off x="3797300" y="176294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40095</xdr:rowOff>
    </xdr:from>
    <xdr:to>
      <xdr:col>15</xdr:col>
      <xdr:colOff>101600</xdr:colOff>
      <xdr:row>103</xdr:row>
      <xdr:rowOff>141695</xdr:rowOff>
    </xdr:to>
    <xdr:sp macro="" textlink="">
      <xdr:nvSpPr>
        <xdr:cNvPr id="362" name="楕円 361"/>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90895</xdr:rowOff>
    </xdr:to>
    <xdr:cxnSp macro="">
      <xdr:nvCxnSpPr>
        <xdr:cNvPr id="363" name="直線コネクタ 362"/>
        <xdr:cNvCxnSpPr/>
      </xdr:nvCxnSpPr>
      <xdr:spPr>
        <a:xfrm flipV="1">
          <a:off x="2908300" y="1768819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364" name="n_1aveValue【港湾・漁港】&#10;有形固定資産減価償却率"/>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65" name="n_2ave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366" name="n_1mainValue【港湾・漁港】&#10;有形固定資産減価償却率"/>
        <xdr:cNvSpPr txBox="1"/>
      </xdr:nvSpPr>
      <xdr:spPr>
        <a:xfrm>
          <a:off x="3582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367" name="n_2mainValue【港湾・漁港】&#10;有形固定資産減価償却率"/>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1" name="テキスト ボックス 38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3" name="テキスト ボックス 38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5" name="テキスト ボックス 38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7" name="テキスト ボックス 38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91" name="直線コネクタ 390"/>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92"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93" name="直線コネクタ 392"/>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94"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95" name="直線コネクタ 394"/>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41180</xdr:rowOff>
    </xdr:from>
    <xdr:ext cx="599010" cy="259045"/>
    <xdr:sp macro="" textlink="">
      <xdr:nvSpPr>
        <xdr:cNvPr id="396" name="【港湾・漁港】&#10;一人当たり有形固定資産（償却資産）額平均値テキスト"/>
        <xdr:cNvSpPr txBox="1"/>
      </xdr:nvSpPr>
      <xdr:spPr>
        <a:xfrm>
          <a:off x="10515600" y="1804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97" name="フローチャート: 判断 396"/>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98" name="フローチャート: 判断 397"/>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99" name="フローチャート: 判断 398"/>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43442</xdr:rowOff>
    </xdr:from>
    <xdr:to>
      <xdr:col>55</xdr:col>
      <xdr:colOff>50800</xdr:colOff>
      <xdr:row>107</xdr:row>
      <xdr:rowOff>145042</xdr:rowOff>
    </xdr:to>
    <xdr:sp macro="" textlink="">
      <xdr:nvSpPr>
        <xdr:cNvPr id="405" name="楕円 404"/>
        <xdr:cNvSpPr/>
      </xdr:nvSpPr>
      <xdr:spPr>
        <a:xfrm>
          <a:off x="10426700" y="18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21869</xdr:rowOff>
    </xdr:from>
    <xdr:ext cx="599010" cy="259045"/>
    <xdr:sp macro="" textlink="">
      <xdr:nvSpPr>
        <xdr:cNvPr id="406" name="【港湾・漁港】&#10;一人当たり有形固定資産（償却資産）額該当値テキスト"/>
        <xdr:cNvSpPr txBox="1"/>
      </xdr:nvSpPr>
      <xdr:spPr>
        <a:xfrm>
          <a:off x="10515600" y="183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46837</xdr:rowOff>
    </xdr:from>
    <xdr:to>
      <xdr:col>50</xdr:col>
      <xdr:colOff>165100</xdr:colOff>
      <xdr:row>107</xdr:row>
      <xdr:rowOff>148437</xdr:rowOff>
    </xdr:to>
    <xdr:sp macro="" textlink="">
      <xdr:nvSpPr>
        <xdr:cNvPr id="407" name="楕円 406"/>
        <xdr:cNvSpPr/>
      </xdr:nvSpPr>
      <xdr:spPr>
        <a:xfrm>
          <a:off x="9588500" y="183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94242</xdr:rowOff>
    </xdr:from>
    <xdr:to>
      <xdr:col>55</xdr:col>
      <xdr:colOff>0</xdr:colOff>
      <xdr:row>107</xdr:row>
      <xdr:rowOff>97637</xdr:rowOff>
    </xdr:to>
    <xdr:cxnSp macro="">
      <xdr:nvCxnSpPr>
        <xdr:cNvPr id="408" name="直線コネクタ 407"/>
        <xdr:cNvCxnSpPr/>
      </xdr:nvCxnSpPr>
      <xdr:spPr>
        <a:xfrm flipV="1">
          <a:off x="9639300" y="18439392"/>
          <a:ext cx="8382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49591</xdr:rowOff>
    </xdr:from>
    <xdr:to>
      <xdr:col>46</xdr:col>
      <xdr:colOff>38100</xdr:colOff>
      <xdr:row>107</xdr:row>
      <xdr:rowOff>151191</xdr:rowOff>
    </xdr:to>
    <xdr:sp macro="" textlink="">
      <xdr:nvSpPr>
        <xdr:cNvPr id="409" name="楕円 408"/>
        <xdr:cNvSpPr/>
      </xdr:nvSpPr>
      <xdr:spPr>
        <a:xfrm>
          <a:off x="8699500" y="183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97637</xdr:rowOff>
    </xdr:from>
    <xdr:to>
      <xdr:col>50</xdr:col>
      <xdr:colOff>114300</xdr:colOff>
      <xdr:row>107</xdr:row>
      <xdr:rowOff>100391</xdr:rowOff>
    </xdr:to>
    <xdr:cxnSp macro="">
      <xdr:nvCxnSpPr>
        <xdr:cNvPr id="410" name="直線コネクタ 409"/>
        <xdr:cNvCxnSpPr/>
      </xdr:nvCxnSpPr>
      <xdr:spPr>
        <a:xfrm flipV="1">
          <a:off x="8750300" y="18442787"/>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411"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412"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139564</xdr:rowOff>
    </xdr:from>
    <xdr:ext cx="599010" cy="259045"/>
    <xdr:sp macro="" textlink="">
      <xdr:nvSpPr>
        <xdr:cNvPr id="413" name="n_1mainValue【港湾・漁港】&#10;一人当たり有形固定資産（償却資産）額"/>
        <xdr:cNvSpPr txBox="1"/>
      </xdr:nvSpPr>
      <xdr:spPr>
        <a:xfrm>
          <a:off x="9327095" y="184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142318</xdr:rowOff>
    </xdr:from>
    <xdr:ext cx="599010" cy="259045"/>
    <xdr:sp macro="" textlink="">
      <xdr:nvSpPr>
        <xdr:cNvPr id="414" name="n_2mainValue【港湾・漁港】&#10;一人当たり有形固定資産（償却資産）額"/>
        <xdr:cNvSpPr txBox="1"/>
      </xdr:nvSpPr>
      <xdr:spPr>
        <a:xfrm>
          <a:off x="8450795" y="1848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40" name="直線コネクタ 43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4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42" name="直線コネクタ 44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4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4" name="直線コネクタ 44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445"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6" name="フローチャート: 判断 44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47" name="フローチャート: 判断 44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8" name="フローチャート: 判断 44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4" name="楕円 453"/>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55"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56" name="楕円 455"/>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68036</xdr:rowOff>
    </xdr:to>
    <xdr:cxnSp macro="">
      <xdr:nvCxnSpPr>
        <xdr:cNvPr id="457" name="直線コネクタ 456"/>
        <xdr:cNvCxnSpPr/>
      </xdr:nvCxnSpPr>
      <xdr:spPr>
        <a:xfrm flipV="1">
          <a:off x="15481300" y="63627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58" name="楕円 457"/>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117022</xdr:rowOff>
    </xdr:to>
    <xdr:cxnSp macro="">
      <xdr:nvCxnSpPr>
        <xdr:cNvPr id="459" name="直線コネクタ 458"/>
        <xdr:cNvCxnSpPr/>
      </xdr:nvCxnSpPr>
      <xdr:spPr>
        <a:xfrm flipV="1">
          <a:off x="14592300" y="64116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460"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61"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462" name="n_1main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463" name="n_2main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87" name="直線コネクタ 48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8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89" name="直線コネクタ 48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9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91" name="直線コネクタ 49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92"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3" name="フローチャート: 判断 49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94" name="フローチャート: 判断 49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95" name="フローチャート: 判断 49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114935</xdr:rowOff>
    </xdr:from>
    <xdr:to>
      <xdr:col>116</xdr:col>
      <xdr:colOff>114300</xdr:colOff>
      <xdr:row>42</xdr:row>
      <xdr:rowOff>45085</xdr:rowOff>
    </xdr:to>
    <xdr:sp macro="" textlink="">
      <xdr:nvSpPr>
        <xdr:cNvPr id="501" name="楕円 500"/>
        <xdr:cNvSpPr/>
      </xdr:nvSpPr>
      <xdr:spPr>
        <a:xfrm>
          <a:off x="22110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29862</xdr:rowOff>
    </xdr:from>
    <xdr:ext cx="469744" cy="259045"/>
    <xdr:sp macro="" textlink="">
      <xdr:nvSpPr>
        <xdr:cNvPr id="502" name="【認定こども園・幼稚園・保育所】&#10;一人当たり面積該当値テキスト"/>
        <xdr:cNvSpPr txBox="1"/>
      </xdr:nvSpPr>
      <xdr:spPr>
        <a:xfrm>
          <a:off x="22199600" y="705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116840</xdr:rowOff>
    </xdr:from>
    <xdr:to>
      <xdr:col>112</xdr:col>
      <xdr:colOff>38100</xdr:colOff>
      <xdr:row>42</xdr:row>
      <xdr:rowOff>46990</xdr:rowOff>
    </xdr:to>
    <xdr:sp macro="" textlink="">
      <xdr:nvSpPr>
        <xdr:cNvPr id="503" name="楕円 502"/>
        <xdr:cNvSpPr/>
      </xdr:nvSpPr>
      <xdr:spPr>
        <a:xfrm>
          <a:off x="2127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165735</xdr:rowOff>
    </xdr:from>
    <xdr:to>
      <xdr:col>116</xdr:col>
      <xdr:colOff>63500</xdr:colOff>
      <xdr:row>41</xdr:row>
      <xdr:rowOff>167640</xdr:rowOff>
    </xdr:to>
    <xdr:cxnSp macro="">
      <xdr:nvCxnSpPr>
        <xdr:cNvPr id="504" name="直線コネクタ 503"/>
        <xdr:cNvCxnSpPr/>
      </xdr:nvCxnSpPr>
      <xdr:spPr>
        <a:xfrm flipV="1">
          <a:off x="21323300" y="71951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116840</xdr:rowOff>
    </xdr:from>
    <xdr:to>
      <xdr:col>107</xdr:col>
      <xdr:colOff>101600</xdr:colOff>
      <xdr:row>42</xdr:row>
      <xdr:rowOff>46990</xdr:rowOff>
    </xdr:to>
    <xdr:sp macro="" textlink="">
      <xdr:nvSpPr>
        <xdr:cNvPr id="505" name="楕円 504"/>
        <xdr:cNvSpPr/>
      </xdr:nvSpPr>
      <xdr:spPr>
        <a:xfrm>
          <a:off x="2038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167640</xdr:rowOff>
    </xdr:from>
    <xdr:to>
      <xdr:col>111</xdr:col>
      <xdr:colOff>177800</xdr:colOff>
      <xdr:row>41</xdr:row>
      <xdr:rowOff>167640</xdr:rowOff>
    </xdr:to>
    <xdr:cxnSp macro="">
      <xdr:nvCxnSpPr>
        <xdr:cNvPr id="506" name="直線コネクタ 505"/>
        <xdr:cNvCxnSpPr/>
      </xdr:nvCxnSpPr>
      <xdr:spPr>
        <a:xfrm>
          <a:off x="20434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50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508"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38117</xdr:rowOff>
    </xdr:from>
    <xdr:ext cx="469744" cy="259045"/>
    <xdr:sp macro="" textlink="">
      <xdr:nvSpPr>
        <xdr:cNvPr id="509" name="n_1mainValue【認定こども園・幼稚園・保育所】&#10;一人当たり面積"/>
        <xdr:cNvSpPr txBox="1"/>
      </xdr:nvSpPr>
      <xdr:spPr>
        <a:xfrm>
          <a:off x="210757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38117</xdr:rowOff>
    </xdr:from>
    <xdr:ext cx="469744" cy="259045"/>
    <xdr:sp macro="" textlink="">
      <xdr:nvSpPr>
        <xdr:cNvPr id="510" name="n_2mainValue【認定こども園・幼稚園・保育所】&#10;一人当たり面積"/>
        <xdr:cNvSpPr txBox="1"/>
      </xdr:nvSpPr>
      <xdr:spPr>
        <a:xfrm>
          <a:off x="20199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36" name="直線コネクタ 535"/>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37"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38" name="直線コネクタ 537"/>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39"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40" name="直線コネクタ 539"/>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41"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42" name="フローチャート: 判断 54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43" name="フローチャート: 判断 542"/>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44" name="フローチャート: 判断 54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146776</xdr:rowOff>
    </xdr:from>
    <xdr:to>
      <xdr:col>85</xdr:col>
      <xdr:colOff>177800</xdr:colOff>
      <xdr:row>59</xdr:row>
      <xdr:rowOff>76926</xdr:rowOff>
    </xdr:to>
    <xdr:sp macro="" textlink="">
      <xdr:nvSpPr>
        <xdr:cNvPr id="550" name="楕円 549"/>
        <xdr:cNvSpPr/>
      </xdr:nvSpPr>
      <xdr:spPr>
        <a:xfrm>
          <a:off x="16268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169653</xdr:rowOff>
    </xdr:from>
    <xdr:ext cx="405111" cy="259045"/>
    <xdr:sp macro="" textlink="">
      <xdr:nvSpPr>
        <xdr:cNvPr id="551" name="【学校施設】&#10;有形固定資産減価償却率該当値テキスト"/>
        <xdr:cNvSpPr txBox="1"/>
      </xdr:nvSpPr>
      <xdr:spPr>
        <a:xfrm>
          <a:off x="163576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52" name="楕円 551"/>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37556</xdr:rowOff>
    </xdr:to>
    <xdr:cxnSp macro="">
      <xdr:nvCxnSpPr>
        <xdr:cNvPr id="553" name="直線コネクタ 552"/>
        <xdr:cNvCxnSpPr/>
      </xdr:nvCxnSpPr>
      <xdr:spPr>
        <a:xfrm flipV="1">
          <a:off x="15481300" y="101416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54" name="楕円 553"/>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70213</xdr:rowOff>
    </xdr:to>
    <xdr:cxnSp macro="">
      <xdr:nvCxnSpPr>
        <xdr:cNvPr id="555" name="直線コネクタ 554"/>
        <xdr:cNvCxnSpPr/>
      </xdr:nvCxnSpPr>
      <xdr:spPr>
        <a:xfrm flipV="1">
          <a:off x="14592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556"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7"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558" name="n_1mainValue【学校施設】&#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59"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82" name="直線コネクタ 581"/>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83"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84" name="直線コネクタ 583"/>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85"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86" name="直線コネクタ 585"/>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87"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88" name="フローチャート: 判断 587"/>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89" name="フローチャート: 判断 588"/>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90" name="フローチャート: 判断 589"/>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48184</xdr:rowOff>
    </xdr:from>
    <xdr:to>
      <xdr:col>116</xdr:col>
      <xdr:colOff>114300</xdr:colOff>
      <xdr:row>62</xdr:row>
      <xdr:rowOff>149784</xdr:rowOff>
    </xdr:to>
    <xdr:sp macro="" textlink="">
      <xdr:nvSpPr>
        <xdr:cNvPr id="596" name="楕円 595"/>
        <xdr:cNvSpPr/>
      </xdr:nvSpPr>
      <xdr:spPr>
        <a:xfrm>
          <a:off x="221107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71061</xdr:rowOff>
    </xdr:from>
    <xdr:ext cx="469744" cy="259045"/>
    <xdr:sp macro="" textlink="">
      <xdr:nvSpPr>
        <xdr:cNvPr id="597" name="【学校施設】&#10;一人当たり面積該当値テキスト"/>
        <xdr:cNvSpPr txBox="1"/>
      </xdr:nvSpPr>
      <xdr:spPr>
        <a:xfrm>
          <a:off x="22199600" y="105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58471</xdr:rowOff>
    </xdr:from>
    <xdr:to>
      <xdr:col>112</xdr:col>
      <xdr:colOff>38100</xdr:colOff>
      <xdr:row>62</xdr:row>
      <xdr:rowOff>160071</xdr:rowOff>
    </xdr:to>
    <xdr:sp macro="" textlink="">
      <xdr:nvSpPr>
        <xdr:cNvPr id="598" name="楕円 597"/>
        <xdr:cNvSpPr/>
      </xdr:nvSpPr>
      <xdr:spPr>
        <a:xfrm>
          <a:off x="21272500" y="106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98984</xdr:rowOff>
    </xdr:from>
    <xdr:to>
      <xdr:col>116</xdr:col>
      <xdr:colOff>63500</xdr:colOff>
      <xdr:row>62</xdr:row>
      <xdr:rowOff>109271</xdr:rowOff>
    </xdr:to>
    <xdr:cxnSp macro="">
      <xdr:nvCxnSpPr>
        <xdr:cNvPr id="599" name="直線コネクタ 598"/>
        <xdr:cNvCxnSpPr/>
      </xdr:nvCxnSpPr>
      <xdr:spPr>
        <a:xfrm flipV="1">
          <a:off x="21323300" y="1072888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66929</xdr:rowOff>
    </xdr:from>
    <xdr:to>
      <xdr:col>107</xdr:col>
      <xdr:colOff>101600</xdr:colOff>
      <xdr:row>62</xdr:row>
      <xdr:rowOff>168529</xdr:rowOff>
    </xdr:to>
    <xdr:sp macro="" textlink="">
      <xdr:nvSpPr>
        <xdr:cNvPr id="600" name="楕円 599"/>
        <xdr:cNvSpPr/>
      </xdr:nvSpPr>
      <xdr:spPr>
        <a:xfrm>
          <a:off x="20383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109271</xdr:rowOff>
    </xdr:from>
    <xdr:to>
      <xdr:col>111</xdr:col>
      <xdr:colOff>177800</xdr:colOff>
      <xdr:row>62</xdr:row>
      <xdr:rowOff>117729</xdr:rowOff>
    </xdr:to>
    <xdr:cxnSp macro="">
      <xdr:nvCxnSpPr>
        <xdr:cNvPr id="601" name="直線コネクタ 600"/>
        <xdr:cNvCxnSpPr/>
      </xdr:nvCxnSpPr>
      <xdr:spPr>
        <a:xfrm flipV="1">
          <a:off x="20434300" y="1073917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602"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60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151198</xdr:rowOff>
    </xdr:from>
    <xdr:ext cx="469744" cy="259045"/>
    <xdr:sp macro="" textlink="">
      <xdr:nvSpPr>
        <xdr:cNvPr id="604" name="n_1mainValue【学校施設】&#10;一人当たり面積"/>
        <xdr:cNvSpPr txBox="1"/>
      </xdr:nvSpPr>
      <xdr:spPr>
        <a:xfrm>
          <a:off x="21075727" y="107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159656</xdr:rowOff>
    </xdr:from>
    <xdr:ext cx="469744" cy="259045"/>
    <xdr:sp macro="" textlink="">
      <xdr:nvSpPr>
        <xdr:cNvPr id="605" name="n_2mainValue【学校施設】&#10;一人当たり面積"/>
        <xdr:cNvSpPr txBox="1"/>
      </xdr:nvSpPr>
      <xdr:spPr>
        <a:xfrm>
          <a:off x="20199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2" name="テキスト ボックス 6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6" name="直線コネクタ 645"/>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7"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8" name="直線コネクタ 647"/>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0" name="直線コネクタ 64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51"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2" name="フローチャート: 判断 651"/>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3" name="フローチャート: 判断 652"/>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4" name="フローチャート: 判断 65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29211</xdr:rowOff>
    </xdr:from>
    <xdr:to>
      <xdr:col>85</xdr:col>
      <xdr:colOff>177800</xdr:colOff>
      <xdr:row>102</xdr:row>
      <xdr:rowOff>130811</xdr:rowOff>
    </xdr:to>
    <xdr:sp macro="" textlink="">
      <xdr:nvSpPr>
        <xdr:cNvPr id="660" name="楕円 659"/>
        <xdr:cNvSpPr/>
      </xdr:nvSpPr>
      <xdr:spPr>
        <a:xfrm>
          <a:off x="16268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52088</xdr:rowOff>
    </xdr:from>
    <xdr:ext cx="405111" cy="259045"/>
    <xdr:sp macro="" textlink="">
      <xdr:nvSpPr>
        <xdr:cNvPr id="661" name="【公民館】&#10;有形固定資産減価償却率該当値テキスト"/>
        <xdr:cNvSpPr txBox="1"/>
      </xdr:nvSpPr>
      <xdr:spPr>
        <a:xfrm>
          <a:off x="16357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62" name="楕円 661"/>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80011</xdr:rowOff>
    </xdr:from>
    <xdr:to>
      <xdr:col>85</xdr:col>
      <xdr:colOff>127000</xdr:colOff>
      <xdr:row>102</xdr:row>
      <xdr:rowOff>121920</xdr:rowOff>
    </xdr:to>
    <xdr:cxnSp macro="">
      <xdr:nvCxnSpPr>
        <xdr:cNvPr id="663" name="直線コネクタ 662"/>
        <xdr:cNvCxnSpPr/>
      </xdr:nvCxnSpPr>
      <xdr:spPr>
        <a:xfrm flipV="1">
          <a:off x="15481300" y="175679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113030</xdr:rowOff>
    </xdr:from>
    <xdr:to>
      <xdr:col>76</xdr:col>
      <xdr:colOff>165100</xdr:colOff>
      <xdr:row>103</xdr:row>
      <xdr:rowOff>43180</xdr:rowOff>
    </xdr:to>
    <xdr:sp macro="" textlink="">
      <xdr:nvSpPr>
        <xdr:cNvPr id="664" name="楕円 663"/>
        <xdr:cNvSpPr/>
      </xdr:nvSpPr>
      <xdr:spPr>
        <a:xfrm>
          <a:off x="14541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163830</xdr:rowOff>
    </xdr:to>
    <xdr:cxnSp macro="">
      <xdr:nvCxnSpPr>
        <xdr:cNvPr id="665" name="直線コネクタ 664"/>
        <xdr:cNvCxnSpPr/>
      </xdr:nvCxnSpPr>
      <xdr:spPr>
        <a:xfrm flipV="1">
          <a:off x="14592300" y="1760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6"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7"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668"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59707</xdr:rowOff>
    </xdr:from>
    <xdr:ext cx="405111" cy="259045"/>
    <xdr:sp macro="" textlink="">
      <xdr:nvSpPr>
        <xdr:cNvPr id="669" name="n_2mainValue【公民館】&#10;有形固定資産減価償却率"/>
        <xdr:cNvSpPr txBox="1"/>
      </xdr:nvSpPr>
      <xdr:spPr>
        <a:xfrm>
          <a:off x="14389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80" name="直線コネクタ 67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1" name="テキスト ボックス 68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4" name="直線コネクタ 68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5" name="テキスト ボックス 68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9" name="直線コネクタ 688"/>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90"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1" name="直線コネクタ 690"/>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2"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3" name="直線コネクタ 692"/>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94"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5" name="フローチャート: 判断 694"/>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6" name="フローチャート: 判断 695"/>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7" name="フローチャート: 判断 696"/>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153415</xdr:rowOff>
    </xdr:from>
    <xdr:to>
      <xdr:col>116</xdr:col>
      <xdr:colOff>114300</xdr:colOff>
      <xdr:row>107</xdr:row>
      <xdr:rowOff>83565</xdr:rowOff>
    </xdr:to>
    <xdr:sp macro="" textlink="">
      <xdr:nvSpPr>
        <xdr:cNvPr id="703" name="楕円 702"/>
        <xdr:cNvSpPr/>
      </xdr:nvSpPr>
      <xdr:spPr>
        <a:xfrm>
          <a:off x="22110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68342</xdr:rowOff>
    </xdr:from>
    <xdr:ext cx="469744" cy="259045"/>
    <xdr:sp macro="" textlink="">
      <xdr:nvSpPr>
        <xdr:cNvPr id="704" name="【公民館】&#10;一人当たり面積該当値テキスト"/>
        <xdr:cNvSpPr txBox="1"/>
      </xdr:nvSpPr>
      <xdr:spPr>
        <a:xfrm>
          <a:off x="22199600" y="182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155130</xdr:rowOff>
    </xdr:from>
    <xdr:to>
      <xdr:col>112</xdr:col>
      <xdr:colOff>38100</xdr:colOff>
      <xdr:row>107</xdr:row>
      <xdr:rowOff>85280</xdr:rowOff>
    </xdr:to>
    <xdr:sp macro="" textlink="">
      <xdr:nvSpPr>
        <xdr:cNvPr id="705" name="楕円 704"/>
        <xdr:cNvSpPr/>
      </xdr:nvSpPr>
      <xdr:spPr>
        <a:xfrm>
          <a:off x="21272500" y="183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32765</xdr:rowOff>
    </xdr:from>
    <xdr:to>
      <xdr:col>116</xdr:col>
      <xdr:colOff>63500</xdr:colOff>
      <xdr:row>107</xdr:row>
      <xdr:rowOff>34480</xdr:rowOff>
    </xdr:to>
    <xdr:cxnSp macro="">
      <xdr:nvCxnSpPr>
        <xdr:cNvPr id="706" name="直線コネクタ 705"/>
        <xdr:cNvCxnSpPr/>
      </xdr:nvCxnSpPr>
      <xdr:spPr>
        <a:xfrm flipV="1">
          <a:off x="21323300" y="1837791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156274</xdr:rowOff>
    </xdr:from>
    <xdr:to>
      <xdr:col>107</xdr:col>
      <xdr:colOff>101600</xdr:colOff>
      <xdr:row>107</xdr:row>
      <xdr:rowOff>86424</xdr:rowOff>
    </xdr:to>
    <xdr:sp macro="" textlink="">
      <xdr:nvSpPr>
        <xdr:cNvPr id="707" name="楕円 706"/>
        <xdr:cNvSpPr/>
      </xdr:nvSpPr>
      <xdr:spPr>
        <a:xfrm>
          <a:off x="20383500" y="183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34480</xdr:rowOff>
    </xdr:from>
    <xdr:to>
      <xdr:col>111</xdr:col>
      <xdr:colOff>177800</xdr:colOff>
      <xdr:row>107</xdr:row>
      <xdr:rowOff>35624</xdr:rowOff>
    </xdr:to>
    <xdr:cxnSp macro="">
      <xdr:nvCxnSpPr>
        <xdr:cNvPr id="708" name="直線コネクタ 707"/>
        <xdr:cNvCxnSpPr/>
      </xdr:nvCxnSpPr>
      <xdr:spPr>
        <a:xfrm flipV="1">
          <a:off x="20434300" y="1837963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9"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10"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76407</xdr:rowOff>
    </xdr:from>
    <xdr:ext cx="469744" cy="259045"/>
    <xdr:sp macro="" textlink="">
      <xdr:nvSpPr>
        <xdr:cNvPr id="711" name="n_1mainValue【公民館】&#10;一人当たり面積"/>
        <xdr:cNvSpPr txBox="1"/>
      </xdr:nvSpPr>
      <xdr:spPr>
        <a:xfrm>
          <a:off x="21075727" y="184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77551</xdr:rowOff>
    </xdr:from>
    <xdr:ext cx="469744" cy="259045"/>
    <xdr:sp macro="" textlink="">
      <xdr:nvSpPr>
        <xdr:cNvPr id="712" name="n_2mainValue【公民館】&#10;一人当たり面積"/>
        <xdr:cNvSpPr txBox="1"/>
      </xdr:nvSpPr>
      <xdr:spPr>
        <a:xfrm>
          <a:off x="20199427" y="184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学校施設、公民館である。その中でも、特に有形固定資産減価償却率が高いものは学校施設、公民館である。学校施設については、経年により償却額が増加したため、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％である。公民館についても、償却額が増加したため、前年度比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％増の７７．８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となっている。公営住宅に関しては、公営住宅立替事業に伴い、老朽化した建物の除却等及び立替を行ったため、前年度比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％ととなっている。今後は施設ごとの老朽化状況を鑑み、計画的な改修等を行っていく必要がある。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8,371
113.62
5,578,987
5,437,415
123,492
3,229,346
7,106,613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82"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88" name="楕円 87"/>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89" name="【体育館・プール】&#10;有形固定資産減価償却率該当値テキスト"/>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90" name="楕円 89"/>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158115</xdr:rowOff>
    </xdr:from>
    <xdr:to>
      <xdr:col>24</xdr:col>
      <xdr:colOff>63500</xdr:colOff>
      <xdr:row>60</xdr:row>
      <xdr:rowOff>133350</xdr:rowOff>
    </xdr:to>
    <xdr:cxnSp macro="">
      <xdr:nvCxnSpPr>
        <xdr:cNvPr id="91" name="直線コネクタ 90"/>
        <xdr:cNvCxnSpPr/>
      </xdr:nvCxnSpPr>
      <xdr:spPr>
        <a:xfrm>
          <a:off x="3797300" y="9930765"/>
          <a:ext cx="838200" cy="4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147320</xdr:rowOff>
    </xdr:from>
    <xdr:to>
      <xdr:col>15</xdr:col>
      <xdr:colOff>101600</xdr:colOff>
      <xdr:row>58</xdr:row>
      <xdr:rowOff>77470</xdr:rowOff>
    </xdr:to>
    <xdr:sp macro="" textlink="">
      <xdr:nvSpPr>
        <xdr:cNvPr id="92" name="楕円 91"/>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26670</xdr:rowOff>
    </xdr:to>
    <xdr:cxnSp macro="">
      <xdr:nvCxnSpPr>
        <xdr:cNvPr id="93" name="直線コネクタ 92"/>
        <xdr:cNvCxnSpPr/>
      </xdr:nvCxnSpPr>
      <xdr:spPr>
        <a:xfrm flipV="1">
          <a:off x="2908300" y="9930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53992</xdr:rowOff>
    </xdr:from>
    <xdr:ext cx="405111" cy="259045"/>
    <xdr:sp macro="" textlink="">
      <xdr:nvSpPr>
        <xdr:cNvPr id="94" name="n_1mainValue【体育館・プー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95" name="n_2mainValue【体育館・プール】&#10;有形固定資産減価償却率"/>
        <xdr:cNvSpPr txBox="1"/>
      </xdr:nvSpPr>
      <xdr:spPr>
        <a:xfrm>
          <a:off x="2705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135" name="楕円 134"/>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129303</xdr:rowOff>
    </xdr:from>
    <xdr:ext cx="469744" cy="259045"/>
    <xdr:sp macro="" textlink="">
      <xdr:nvSpPr>
        <xdr:cNvPr id="136" name="【体育館・プール】&#10;一人当たり面積該当値テキスト"/>
        <xdr:cNvSpPr txBox="1"/>
      </xdr:nvSpPr>
      <xdr:spPr>
        <a:xfrm>
          <a:off x="10515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45212</xdr:rowOff>
    </xdr:from>
    <xdr:to>
      <xdr:col>50</xdr:col>
      <xdr:colOff>165100</xdr:colOff>
      <xdr:row>63</xdr:row>
      <xdr:rowOff>146812</xdr:rowOff>
    </xdr:to>
    <xdr:sp macro="" textlink="">
      <xdr:nvSpPr>
        <xdr:cNvPr id="137" name="楕円 136"/>
        <xdr:cNvSpPr/>
      </xdr:nvSpPr>
      <xdr:spPr>
        <a:xfrm>
          <a:off x="9588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96012</xdr:rowOff>
    </xdr:to>
    <xdr:cxnSp macro="">
      <xdr:nvCxnSpPr>
        <xdr:cNvPr id="138" name="直線コネクタ 137"/>
        <xdr:cNvCxnSpPr/>
      </xdr:nvCxnSpPr>
      <xdr:spPr>
        <a:xfrm flipV="1">
          <a:off x="9639300" y="108950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47498</xdr:rowOff>
    </xdr:from>
    <xdr:to>
      <xdr:col>46</xdr:col>
      <xdr:colOff>38100</xdr:colOff>
      <xdr:row>63</xdr:row>
      <xdr:rowOff>149098</xdr:rowOff>
    </xdr:to>
    <xdr:sp macro="" textlink="">
      <xdr:nvSpPr>
        <xdr:cNvPr id="139" name="楕円 138"/>
        <xdr:cNvSpPr/>
      </xdr:nvSpPr>
      <xdr:spPr>
        <a:xfrm>
          <a:off x="8699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96012</xdr:rowOff>
    </xdr:from>
    <xdr:to>
      <xdr:col>50</xdr:col>
      <xdr:colOff>114300</xdr:colOff>
      <xdr:row>63</xdr:row>
      <xdr:rowOff>98298</xdr:rowOff>
    </xdr:to>
    <xdr:cxnSp macro="">
      <xdr:nvCxnSpPr>
        <xdr:cNvPr id="140" name="直線コネクタ 139"/>
        <xdr:cNvCxnSpPr/>
      </xdr:nvCxnSpPr>
      <xdr:spPr>
        <a:xfrm flipV="1">
          <a:off x="8750300" y="108973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137939</xdr:rowOff>
    </xdr:from>
    <xdr:ext cx="469744" cy="259045"/>
    <xdr:sp macro="" textlink="">
      <xdr:nvSpPr>
        <xdr:cNvPr id="141" name="n_1mainValue【体育館・プール】&#10;一人当たり面積"/>
        <xdr:cNvSpPr txBox="1"/>
      </xdr:nvSpPr>
      <xdr:spPr>
        <a:xfrm>
          <a:off x="93917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140225</xdr:rowOff>
    </xdr:from>
    <xdr:ext cx="469744" cy="259045"/>
    <xdr:sp macro="" textlink="">
      <xdr:nvSpPr>
        <xdr:cNvPr id="142" name="n_2mainValue【体育館・プール】&#10;一人当たり面積"/>
        <xdr:cNvSpPr txBox="1"/>
      </xdr:nvSpPr>
      <xdr:spPr>
        <a:xfrm>
          <a:off x="8515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183" name="楕円 182"/>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184"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185" name="楕円 184"/>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76200</xdr:rowOff>
    </xdr:to>
    <xdr:cxnSp macro="">
      <xdr:nvCxnSpPr>
        <xdr:cNvPr id="186" name="直線コネクタ 185"/>
        <xdr:cNvCxnSpPr/>
      </xdr:nvCxnSpPr>
      <xdr:spPr>
        <a:xfrm flipV="1">
          <a:off x="3797300" y="13959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187" name="楕円 186"/>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85725</xdr:rowOff>
    </xdr:to>
    <xdr:cxnSp macro="">
      <xdr:nvCxnSpPr>
        <xdr:cNvPr id="188" name="直線コネクタ 187"/>
        <xdr:cNvCxnSpPr/>
      </xdr:nvCxnSpPr>
      <xdr:spPr>
        <a:xfrm flipV="1">
          <a:off x="2908300" y="13963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189" name="n_1mainValue【福祉施設】&#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190" name="n_2mainValue【福祉施設】&#10;有形固定資産減価償却率"/>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230" name="楕円 229"/>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231" name="【福祉施設】&#10;一人当たり面積該当値テキスト"/>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232" name="楕円 231"/>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148589</xdr:rowOff>
    </xdr:to>
    <xdr:cxnSp macro="">
      <xdr:nvCxnSpPr>
        <xdr:cNvPr id="233" name="直線コネクタ 232"/>
        <xdr:cNvCxnSpPr/>
      </xdr:nvCxnSpPr>
      <xdr:spPr>
        <a:xfrm>
          <a:off x="9639300" y="14620494"/>
          <a:ext cx="8382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xdr:rowOff>
    </xdr:from>
    <xdr:to>
      <xdr:col>46</xdr:col>
      <xdr:colOff>38100</xdr:colOff>
      <xdr:row>85</xdr:row>
      <xdr:rowOff>104902</xdr:rowOff>
    </xdr:to>
    <xdr:sp macro="" textlink="">
      <xdr:nvSpPr>
        <xdr:cNvPr id="234" name="楕円 233"/>
        <xdr:cNvSpPr/>
      </xdr:nvSpPr>
      <xdr:spPr>
        <a:xfrm>
          <a:off x="8699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54102</xdr:rowOff>
    </xdr:to>
    <xdr:cxnSp macro="">
      <xdr:nvCxnSpPr>
        <xdr:cNvPr id="235" name="直線コネクタ 234"/>
        <xdr:cNvCxnSpPr/>
      </xdr:nvCxnSpPr>
      <xdr:spPr>
        <a:xfrm flipV="1">
          <a:off x="8750300" y="14620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89171</xdr:rowOff>
    </xdr:from>
    <xdr:ext cx="469744" cy="259045"/>
    <xdr:sp macro="" textlink="">
      <xdr:nvSpPr>
        <xdr:cNvPr id="236" name="n_1mainValue【福祉施設】&#10;一人当たり面積"/>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96029</xdr:rowOff>
    </xdr:from>
    <xdr:ext cx="469744" cy="259045"/>
    <xdr:sp macro="" textlink="">
      <xdr:nvSpPr>
        <xdr:cNvPr id="237" name="n_2mainValue【福祉施設】&#10;一人当たり面積"/>
        <xdr:cNvSpPr txBox="1"/>
      </xdr:nvSpPr>
      <xdr:spPr>
        <a:xfrm>
          <a:off x="8515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78" name="直線コネクタ 277"/>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79"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80" name="直線コネクタ 279"/>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81"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82" name="直線コネクタ 281"/>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83"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84" name="フローチャート: 判断 283"/>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85" name="フローチャート: 判断 284"/>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86"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87" name="フローチャート: 判断 286"/>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85742</xdr:rowOff>
    </xdr:from>
    <xdr:ext cx="405111" cy="259045"/>
    <xdr:sp macro="" textlink="">
      <xdr:nvSpPr>
        <xdr:cNvPr id="288"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294" name="楕円 293"/>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295" name="【一般廃棄物処理施設】&#10;有形固定資産減価償却率該当値テキスト"/>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296" name="楕円 295"/>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83820</xdr:rowOff>
    </xdr:to>
    <xdr:cxnSp macro="">
      <xdr:nvCxnSpPr>
        <xdr:cNvPr id="297" name="直線コネクタ 296"/>
        <xdr:cNvCxnSpPr/>
      </xdr:nvCxnSpPr>
      <xdr:spPr>
        <a:xfrm>
          <a:off x="15481300" y="616267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298" name="楕円 297"/>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161925</xdr:rowOff>
    </xdr:to>
    <xdr:cxnSp macro="">
      <xdr:nvCxnSpPr>
        <xdr:cNvPr id="299" name="直線コネクタ 298"/>
        <xdr:cNvCxnSpPr/>
      </xdr:nvCxnSpPr>
      <xdr:spPr>
        <a:xfrm>
          <a:off x="14592300" y="6096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57802</xdr:rowOff>
    </xdr:from>
    <xdr:ext cx="405111" cy="259045"/>
    <xdr:sp macro="" textlink="">
      <xdr:nvSpPr>
        <xdr:cNvPr id="300" name="n_1mainValue【一般廃棄物処理施設】&#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162577</xdr:rowOff>
    </xdr:from>
    <xdr:ext cx="405111" cy="259045"/>
    <xdr:sp macro="" textlink="">
      <xdr:nvSpPr>
        <xdr:cNvPr id="301" name="n_2mainValue【一般廃棄物処理施設】&#10;有形固定資産減価償却率"/>
        <xdr:cNvSpPr txBox="1"/>
      </xdr:nvSpPr>
      <xdr:spPr>
        <a:xfrm>
          <a:off x="14389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2" name="直線コネクタ 3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3" name="テキスト ボックス 31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4" name="直線コネクタ 3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5" name="テキスト ボックス 31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6" name="直線コネクタ 3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7" name="テキスト ボックス 31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8" name="直線コネクタ 3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9" name="テキスト ボックス 31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0" name="直線コネクタ 3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21" name="テキスト ボックス 32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2" name="直線コネクタ 3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23" name="テキスト ボックス 32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5" name="テキスト ボックス 32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27" name="直線コネクタ 326"/>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28"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29" name="直線コネクタ 328"/>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30"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31" name="直線コネクタ 330"/>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332"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33" name="フローチャート: 判断 332"/>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34" name="フローチャート: 判断 333"/>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35"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36" name="フローチャート: 判断 335"/>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37"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143142</xdr:rowOff>
    </xdr:from>
    <xdr:to>
      <xdr:col>116</xdr:col>
      <xdr:colOff>114300</xdr:colOff>
      <xdr:row>41</xdr:row>
      <xdr:rowOff>73292</xdr:rowOff>
    </xdr:to>
    <xdr:sp macro="" textlink="">
      <xdr:nvSpPr>
        <xdr:cNvPr id="343" name="楕円 342"/>
        <xdr:cNvSpPr/>
      </xdr:nvSpPr>
      <xdr:spPr>
        <a:xfrm>
          <a:off x="22110700" y="70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121569</xdr:rowOff>
    </xdr:from>
    <xdr:ext cx="599010" cy="259045"/>
    <xdr:sp macro="" textlink="">
      <xdr:nvSpPr>
        <xdr:cNvPr id="344" name="【一般廃棄物処理施設】&#10;一人当たり有形固定資産（償却資産）額該当値テキスト"/>
        <xdr:cNvSpPr txBox="1"/>
      </xdr:nvSpPr>
      <xdr:spPr>
        <a:xfrm>
          <a:off x="22199600" y="697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6439</xdr:rowOff>
    </xdr:from>
    <xdr:to>
      <xdr:col>112</xdr:col>
      <xdr:colOff>38100</xdr:colOff>
      <xdr:row>41</xdr:row>
      <xdr:rowOff>108039</xdr:rowOff>
    </xdr:to>
    <xdr:sp macro="" textlink="">
      <xdr:nvSpPr>
        <xdr:cNvPr id="345" name="楕円 344"/>
        <xdr:cNvSpPr/>
      </xdr:nvSpPr>
      <xdr:spPr>
        <a:xfrm>
          <a:off x="21272500" y="70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22492</xdr:rowOff>
    </xdr:from>
    <xdr:to>
      <xdr:col>116</xdr:col>
      <xdr:colOff>63500</xdr:colOff>
      <xdr:row>41</xdr:row>
      <xdr:rowOff>57239</xdr:rowOff>
    </xdr:to>
    <xdr:cxnSp macro="">
      <xdr:nvCxnSpPr>
        <xdr:cNvPr id="346" name="直線コネクタ 345"/>
        <xdr:cNvCxnSpPr/>
      </xdr:nvCxnSpPr>
      <xdr:spPr>
        <a:xfrm flipV="1">
          <a:off x="21323300" y="7051942"/>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22410</xdr:rowOff>
    </xdr:from>
    <xdr:to>
      <xdr:col>107</xdr:col>
      <xdr:colOff>101600</xdr:colOff>
      <xdr:row>41</xdr:row>
      <xdr:rowOff>124010</xdr:rowOff>
    </xdr:to>
    <xdr:sp macro="" textlink="">
      <xdr:nvSpPr>
        <xdr:cNvPr id="347" name="楕円 346"/>
        <xdr:cNvSpPr/>
      </xdr:nvSpPr>
      <xdr:spPr>
        <a:xfrm>
          <a:off x="20383500" y="70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57239</xdr:rowOff>
    </xdr:from>
    <xdr:to>
      <xdr:col>111</xdr:col>
      <xdr:colOff>177800</xdr:colOff>
      <xdr:row>41</xdr:row>
      <xdr:rowOff>73210</xdr:rowOff>
    </xdr:to>
    <xdr:cxnSp macro="">
      <xdr:nvCxnSpPr>
        <xdr:cNvPr id="348" name="直線コネクタ 347"/>
        <xdr:cNvCxnSpPr/>
      </xdr:nvCxnSpPr>
      <xdr:spPr>
        <a:xfrm flipV="1">
          <a:off x="20434300" y="7086689"/>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99166</xdr:rowOff>
    </xdr:from>
    <xdr:ext cx="599010" cy="259045"/>
    <xdr:sp macro="" textlink="">
      <xdr:nvSpPr>
        <xdr:cNvPr id="349" name="n_1mainValue【一般廃棄物処理施設】&#10;一人当たり有形固定資産（償却資産）額"/>
        <xdr:cNvSpPr txBox="1"/>
      </xdr:nvSpPr>
      <xdr:spPr>
        <a:xfrm>
          <a:off x="21011095" y="712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115137</xdr:rowOff>
    </xdr:from>
    <xdr:ext cx="599010" cy="259045"/>
    <xdr:sp macro="" textlink="">
      <xdr:nvSpPr>
        <xdr:cNvPr id="350" name="n_2mainValue【一般廃棄物処理施設】&#10;一人当たり有形固定資産（償却資産）額"/>
        <xdr:cNvSpPr txBox="1"/>
      </xdr:nvSpPr>
      <xdr:spPr>
        <a:xfrm>
          <a:off x="20134795" y="714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7" name="正方形/長方形 3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5" name="テキスト ボックス 3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6" name="直線コネクタ 3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7" name="直線コネクタ 3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8" name="テキスト ボックス 3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9" name="直線コネクタ 3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0" name="テキスト ボックス 3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1" name="直線コネクタ 3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2" name="テキスト ボックス 3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3" name="直線コネクタ 3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4" name="テキスト ボックス 3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5" name="直線コネクタ 3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6" name="テキスト ボックス 3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7" name="直線コネクタ 3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8" name="テキスト ボックス 3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9" name="直線コネクタ 3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0" name="テキスト ボックス 3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92" name="直線コネクタ 391"/>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93"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94" name="直線コネクタ 393"/>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95"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96" name="直線コネクタ 395"/>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97"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98" name="フローチャート: 判断 397"/>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9" name="フローチャート: 判断 398"/>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00"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401" name="フローチャート: 判断 40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402"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3" name="テキスト ボックス 4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4" name="テキスト ボックス 4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5" name="テキスト ボックス 4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6" name="テキスト ボックス 4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7" name="テキスト ボックス 4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5262</xdr:rowOff>
    </xdr:from>
    <xdr:to>
      <xdr:col>85</xdr:col>
      <xdr:colOff>177800</xdr:colOff>
      <xdr:row>80</xdr:row>
      <xdr:rowOff>106862</xdr:rowOff>
    </xdr:to>
    <xdr:sp macro="" textlink="">
      <xdr:nvSpPr>
        <xdr:cNvPr id="408" name="楕円 407"/>
        <xdr:cNvSpPr/>
      </xdr:nvSpPr>
      <xdr:spPr>
        <a:xfrm>
          <a:off x="16268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28139</xdr:rowOff>
    </xdr:from>
    <xdr:ext cx="405111" cy="259045"/>
    <xdr:sp macro="" textlink="">
      <xdr:nvSpPr>
        <xdr:cNvPr id="409" name="【消防施設】&#10;有形固定資産減価償却率該当値テキスト"/>
        <xdr:cNvSpPr txBox="1"/>
      </xdr:nvSpPr>
      <xdr:spPr>
        <a:xfrm>
          <a:off x="16357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410" name="楕円 409"/>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85452</xdr:rowOff>
    </xdr:to>
    <xdr:cxnSp macro="">
      <xdr:nvCxnSpPr>
        <xdr:cNvPr id="411" name="直線コネクタ 410"/>
        <xdr:cNvCxnSpPr/>
      </xdr:nvCxnSpPr>
      <xdr:spPr>
        <a:xfrm flipV="1">
          <a:off x="15481300" y="1377206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412" name="楕円 411"/>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85452</xdr:rowOff>
    </xdr:from>
    <xdr:to>
      <xdr:col>81</xdr:col>
      <xdr:colOff>50800</xdr:colOff>
      <xdr:row>80</xdr:row>
      <xdr:rowOff>118111</xdr:rowOff>
    </xdr:to>
    <xdr:cxnSp macro="">
      <xdr:nvCxnSpPr>
        <xdr:cNvPr id="413" name="直線コネクタ 412"/>
        <xdr:cNvCxnSpPr/>
      </xdr:nvCxnSpPr>
      <xdr:spPr>
        <a:xfrm flipV="1">
          <a:off x="14592300" y="138014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152779</xdr:rowOff>
    </xdr:from>
    <xdr:ext cx="405111" cy="259045"/>
    <xdr:sp macro="" textlink="">
      <xdr:nvSpPr>
        <xdr:cNvPr id="414" name="n_1mainValue【消防施設】&#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415" name="n_2mainValue【消防施設】&#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6" name="直線コネクタ 4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7" name="テキスト ボックス 4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8" name="直線コネクタ 4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9" name="テキスト ボックス 4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0" name="直線コネクタ 4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1" name="テキスト ボックス 4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2" name="直線コネクタ 4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3" name="テキスト ボックス 4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4" name="直線コネクタ 4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5" name="テキスト ボックス 4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6" name="直線コネクタ 4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7" name="テキスト ボックス 4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41" name="直線コネクタ 440"/>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42"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43" name="直線コネクタ 442"/>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44"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45" name="直線コネクタ 444"/>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46"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47" name="フローチャート: 判断 446"/>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48" name="フローチャート: 判断 447"/>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49"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50" name="フローチャート: 判断 449"/>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51"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457" name="楕円 456"/>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75854</xdr:rowOff>
    </xdr:from>
    <xdr:ext cx="469744" cy="259045"/>
    <xdr:sp macro="" textlink="">
      <xdr:nvSpPr>
        <xdr:cNvPr id="458" name="【消防施設】&#10;一人当たり面積該当値テキスト"/>
        <xdr:cNvSpPr txBox="1"/>
      </xdr:nvSpPr>
      <xdr:spPr>
        <a:xfrm>
          <a:off x="22199600" y="146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459" name="楕円 458"/>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460" name="直線コネクタ 459"/>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461" name="楕円 460"/>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43543</xdr:rowOff>
    </xdr:to>
    <xdr:cxnSp macro="">
      <xdr:nvCxnSpPr>
        <xdr:cNvPr id="462" name="直線コネクタ 461"/>
        <xdr:cNvCxnSpPr/>
      </xdr:nvCxnSpPr>
      <xdr:spPr>
        <a:xfrm flipV="1">
          <a:off x="20434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84382</xdr:rowOff>
    </xdr:from>
    <xdr:ext cx="469744" cy="259045"/>
    <xdr:sp macro="" textlink="">
      <xdr:nvSpPr>
        <xdr:cNvPr id="463"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464" name="n_2mainValue【消防施設】&#10;一人当たり面積"/>
        <xdr:cNvSpPr txBox="1"/>
      </xdr:nvSpPr>
      <xdr:spPr>
        <a:xfrm>
          <a:off x="20199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5" name="テキスト ボックス 4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6" name="直線コネクタ 4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7" name="テキスト ボックス 4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8" name="直線コネクタ 4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9" name="テキスト ボックス 4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0" name="直線コネクタ 4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1" name="テキスト ボックス 4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2" name="直線コネクタ 4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3" name="テキスト ボックス 4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4" name="直線コネクタ 4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5" name="テキスト ボックス 4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9" name="直線コネクタ 488"/>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90"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91" name="直線コネクタ 490"/>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92"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3" name="直線コネクタ 49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94"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5" name="フローチャート: 判断 494"/>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6" name="フローチャート: 判断 495"/>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97"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98" name="フローチャート: 判断 49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49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0" name="テキスト ボックス 4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1" name="テキスト ボックス 5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2" name="テキスト ボックス 5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3" name="テキスト ボックス 5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4" name="テキスト ボックス 5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92075</xdr:rowOff>
    </xdr:from>
    <xdr:to>
      <xdr:col>85</xdr:col>
      <xdr:colOff>177800</xdr:colOff>
      <xdr:row>109</xdr:row>
      <xdr:rowOff>22225</xdr:rowOff>
    </xdr:to>
    <xdr:sp macro="" textlink="">
      <xdr:nvSpPr>
        <xdr:cNvPr id="505" name="楕円 504"/>
        <xdr:cNvSpPr/>
      </xdr:nvSpPr>
      <xdr:spPr>
        <a:xfrm>
          <a:off x="16268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7002</xdr:rowOff>
    </xdr:from>
    <xdr:ext cx="405111" cy="259045"/>
    <xdr:sp macro="" textlink="">
      <xdr:nvSpPr>
        <xdr:cNvPr id="506" name="【庁舎】&#10;有形固定資産減価償却率該当値テキスト"/>
        <xdr:cNvSpPr txBox="1"/>
      </xdr:nvSpPr>
      <xdr:spPr>
        <a:xfrm>
          <a:off x="16357600" y="185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124461</xdr:rowOff>
    </xdr:from>
    <xdr:to>
      <xdr:col>81</xdr:col>
      <xdr:colOff>101600</xdr:colOff>
      <xdr:row>109</xdr:row>
      <xdr:rowOff>54611</xdr:rowOff>
    </xdr:to>
    <xdr:sp macro="" textlink="">
      <xdr:nvSpPr>
        <xdr:cNvPr id="507" name="楕円 506"/>
        <xdr:cNvSpPr/>
      </xdr:nvSpPr>
      <xdr:spPr>
        <a:xfrm>
          <a:off x="15430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142875</xdr:rowOff>
    </xdr:from>
    <xdr:to>
      <xdr:col>85</xdr:col>
      <xdr:colOff>127000</xdr:colOff>
      <xdr:row>109</xdr:row>
      <xdr:rowOff>3811</xdr:rowOff>
    </xdr:to>
    <xdr:cxnSp macro="">
      <xdr:nvCxnSpPr>
        <xdr:cNvPr id="508" name="直線コネクタ 507"/>
        <xdr:cNvCxnSpPr/>
      </xdr:nvCxnSpPr>
      <xdr:spPr>
        <a:xfrm flipV="1">
          <a:off x="15481300" y="186594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156845</xdr:rowOff>
    </xdr:from>
    <xdr:to>
      <xdr:col>76</xdr:col>
      <xdr:colOff>165100</xdr:colOff>
      <xdr:row>101</xdr:row>
      <xdr:rowOff>86995</xdr:rowOff>
    </xdr:to>
    <xdr:sp macro="" textlink="">
      <xdr:nvSpPr>
        <xdr:cNvPr id="509" name="楕円 508"/>
        <xdr:cNvSpPr/>
      </xdr:nvSpPr>
      <xdr:spPr>
        <a:xfrm>
          <a:off x="14541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36195</xdr:rowOff>
    </xdr:from>
    <xdr:to>
      <xdr:col>81</xdr:col>
      <xdr:colOff>50800</xdr:colOff>
      <xdr:row>109</xdr:row>
      <xdr:rowOff>3811</xdr:rowOff>
    </xdr:to>
    <xdr:cxnSp macro="">
      <xdr:nvCxnSpPr>
        <xdr:cNvPr id="510" name="直線コネクタ 509"/>
        <xdr:cNvCxnSpPr/>
      </xdr:nvCxnSpPr>
      <xdr:spPr>
        <a:xfrm>
          <a:off x="14592300" y="17352645"/>
          <a:ext cx="889000" cy="13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109</xdr:row>
      <xdr:rowOff>45738</xdr:rowOff>
    </xdr:from>
    <xdr:ext cx="405111" cy="259045"/>
    <xdr:sp macro="" textlink="">
      <xdr:nvSpPr>
        <xdr:cNvPr id="511" name="n_1mainValue【庁舎】&#10;有形固定資産減価償却率"/>
        <xdr:cNvSpPr txBox="1"/>
      </xdr:nvSpPr>
      <xdr:spPr>
        <a:xfrm>
          <a:off x="15266044"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103522</xdr:rowOff>
    </xdr:from>
    <xdr:ext cx="405111" cy="259045"/>
    <xdr:sp macro="" textlink="">
      <xdr:nvSpPr>
        <xdr:cNvPr id="512" name="n_2mainValue【庁舎】&#10;有形固定資産減価償却率"/>
        <xdr:cNvSpPr txBox="1"/>
      </xdr:nvSpPr>
      <xdr:spPr>
        <a:xfrm>
          <a:off x="143897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3" name="直線コネクタ 5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4" name="テキスト ボックス 5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5" name="直線コネクタ 5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6" name="テキスト ボックス 5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7" name="直線コネクタ 5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8" name="テキスト ボックス 5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9" name="直線コネクタ 5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0" name="テキスト ボックス 5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1" name="直線コネクタ 5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2" name="テキスト ボックス 5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3" name="直線コネクタ 5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4" name="テキスト ボックス 5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6" name="テキスト ボックス 5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8" name="直線コネクタ 537"/>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9"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40" name="直線コネクタ 539"/>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41"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42" name="直線コネクタ 541"/>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43"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44" name="フローチャート: 判断 543"/>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5" name="フローチャート: 判断 544"/>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46"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47" name="フローチャート: 判断 546"/>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48"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9" name="テキスト ボックス 5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0" name="テキスト ボックス 5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1" name="テキスト ボックス 5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2" name="テキスト ボックス 5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3" name="テキスト ボックス 5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554" name="楕円 553"/>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555"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23768</xdr:rowOff>
    </xdr:from>
    <xdr:to>
      <xdr:col>112</xdr:col>
      <xdr:colOff>38100</xdr:colOff>
      <xdr:row>105</xdr:row>
      <xdr:rowOff>125368</xdr:rowOff>
    </xdr:to>
    <xdr:sp macro="" textlink="">
      <xdr:nvSpPr>
        <xdr:cNvPr id="556" name="楕円 555"/>
        <xdr:cNvSpPr/>
      </xdr:nvSpPr>
      <xdr:spPr>
        <a:xfrm>
          <a:off x="2127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74568</xdr:rowOff>
    </xdr:to>
    <xdr:cxnSp macro="">
      <xdr:nvCxnSpPr>
        <xdr:cNvPr id="557" name="直線コネクタ 556"/>
        <xdr:cNvCxnSpPr/>
      </xdr:nvCxnSpPr>
      <xdr:spPr>
        <a:xfrm flipV="1">
          <a:off x="21323300" y="180670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16148</xdr:rowOff>
    </xdr:from>
    <xdr:to>
      <xdr:col>107</xdr:col>
      <xdr:colOff>101600</xdr:colOff>
      <xdr:row>107</xdr:row>
      <xdr:rowOff>117748</xdr:rowOff>
    </xdr:to>
    <xdr:sp macro="" textlink="">
      <xdr:nvSpPr>
        <xdr:cNvPr id="558" name="楕円 557"/>
        <xdr:cNvSpPr/>
      </xdr:nvSpPr>
      <xdr:spPr>
        <a:xfrm>
          <a:off x="20383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74568</xdr:rowOff>
    </xdr:from>
    <xdr:to>
      <xdr:col>111</xdr:col>
      <xdr:colOff>177800</xdr:colOff>
      <xdr:row>107</xdr:row>
      <xdr:rowOff>66948</xdr:rowOff>
    </xdr:to>
    <xdr:cxnSp macro="">
      <xdr:nvCxnSpPr>
        <xdr:cNvPr id="559" name="直線コネクタ 558"/>
        <xdr:cNvCxnSpPr/>
      </xdr:nvCxnSpPr>
      <xdr:spPr>
        <a:xfrm flipV="1">
          <a:off x="20434300" y="18076818"/>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116495</xdr:rowOff>
    </xdr:from>
    <xdr:ext cx="469744" cy="259045"/>
    <xdr:sp macro="" textlink="">
      <xdr:nvSpPr>
        <xdr:cNvPr id="560" name="n_1mainValue【庁舎】&#10;一人当たり面積"/>
        <xdr:cNvSpPr txBox="1"/>
      </xdr:nvSpPr>
      <xdr:spPr>
        <a:xfrm>
          <a:off x="210757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108875</xdr:rowOff>
    </xdr:from>
    <xdr:ext cx="469744" cy="259045"/>
    <xdr:sp macro="" textlink="">
      <xdr:nvSpPr>
        <xdr:cNvPr id="561" name="n_2mainValue【庁舎】&#10;一人当たり面積"/>
        <xdr:cNvSpPr txBox="1"/>
      </xdr:nvSpPr>
      <xdr:spPr>
        <a:xfrm>
          <a:off x="20199427"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のは、一般廃棄物処理施設、福祉施設、プール、消防施設等である。その中でも、特に有形固定資産減価償却率が高いのは、一般廃棄物処理施設、体育館、プールである。一般廃棄物処理施設については、ごみ処理施設の老朽化に伴い修繕を行い、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％となっているものの、依然として高い状況であり、体育館・プールについても、建築から年数が経過しているため、前年度比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0.202</a:t>
          </a:r>
          <a:r>
            <a:rPr kumimoji="1" lang="ja-JP" altLang="en-US" sz="1300">
              <a:latin typeface="ＭＳ Ｐゴシック" panose="020B0600070205080204" pitchFamily="50" charset="-128"/>
              <a:ea typeface="ＭＳ Ｐゴシック" panose="020B0600070205080204" pitchFamily="50" charset="-128"/>
            </a:rPr>
            <a:t>％となっている。今後は老朽化に伴う修繕方法や実施時期について検討する必要がある。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row>
        <row r="53">
          <cell r="CF53">
            <v>47</v>
          </cell>
          <cell r="CN53">
            <v>47.2</v>
          </cell>
          <cell r="CV53">
            <v>48</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row>
        <row r="75">
          <cell r="BP75">
            <v>8.4</v>
          </cell>
          <cell r="BX75">
            <v>7.4</v>
          </cell>
          <cell r="CF75">
            <v>6.6</v>
          </cell>
          <cell r="CN75">
            <v>6.8</v>
          </cell>
          <cell r="CV75">
            <v>7.1</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1" zoomScale="70" zoomScaleNormal="70" workbookViewId="0">
      <selection activeCell="T36" sqref="T36"/>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5578987</v>
      </c>
      <c r="BO4" s="372"/>
      <c r="BP4" s="372"/>
      <c r="BQ4" s="372"/>
      <c r="BR4" s="372"/>
      <c r="BS4" s="372"/>
      <c r="BT4" s="372"/>
      <c r="BU4" s="373"/>
      <c r="BV4" s="371">
        <v>6414274</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3.8</v>
      </c>
      <c r="CU4" s="378"/>
      <c r="CV4" s="378"/>
      <c r="CW4" s="378"/>
      <c r="CX4" s="378"/>
      <c r="CY4" s="378"/>
      <c r="CZ4" s="378"/>
      <c r="DA4" s="379"/>
      <c r="DB4" s="377">
        <v>3.7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5437415</v>
      </c>
      <c r="BO5" s="409"/>
      <c r="BP5" s="409"/>
      <c r="BQ5" s="409"/>
      <c r="BR5" s="409"/>
      <c r="BS5" s="409"/>
      <c r="BT5" s="409"/>
      <c r="BU5" s="410"/>
      <c r="BV5" s="408">
        <v>6291960</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77.400000000000006</v>
      </c>
      <c r="CU5" s="406"/>
      <c r="CV5" s="406"/>
      <c r="CW5" s="406"/>
      <c r="CX5" s="406"/>
      <c r="CY5" s="406"/>
      <c r="CZ5" s="406"/>
      <c r="DA5" s="407"/>
      <c r="DB5" s="405">
        <v>78.900000000000006</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141572</v>
      </c>
      <c r="BO6" s="409"/>
      <c r="BP6" s="409"/>
      <c r="BQ6" s="409"/>
      <c r="BR6" s="409"/>
      <c r="BS6" s="409"/>
      <c r="BT6" s="409"/>
      <c r="BU6" s="410"/>
      <c r="BV6" s="408">
        <v>122314</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81</v>
      </c>
      <c r="CU6" s="446"/>
      <c r="CV6" s="446"/>
      <c r="CW6" s="446"/>
      <c r="CX6" s="446"/>
      <c r="CY6" s="446"/>
      <c r="CZ6" s="446"/>
      <c r="DA6" s="447"/>
      <c r="DB6" s="445">
        <v>82.6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18080</v>
      </c>
      <c r="BO7" s="409"/>
      <c r="BP7" s="409"/>
      <c r="BQ7" s="409"/>
      <c r="BR7" s="409"/>
      <c r="BS7" s="409"/>
      <c r="BT7" s="409"/>
      <c r="BU7" s="410"/>
      <c r="BV7" s="408">
        <v>303</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3229346</v>
      </c>
      <c r="CU7" s="409"/>
      <c r="CV7" s="409"/>
      <c r="CW7" s="409"/>
      <c r="CX7" s="409"/>
      <c r="CY7" s="409"/>
      <c r="CZ7" s="409"/>
      <c r="DA7" s="410"/>
      <c r="DB7" s="408">
        <v>3279862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123492</v>
      </c>
      <c r="BO8" s="409"/>
      <c r="BP8" s="409"/>
      <c r="BQ8" s="409"/>
      <c r="BR8" s="409"/>
      <c r="BS8" s="409"/>
      <c r="BT8" s="409"/>
      <c r="BU8" s="410"/>
      <c r="BV8" s="408">
        <v>122011</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0.33</v>
      </c>
      <c r="CU8" s="449"/>
      <c r="CV8" s="449"/>
      <c r="CW8" s="449"/>
      <c r="CX8" s="449"/>
      <c r="CY8" s="449"/>
      <c r="CZ8" s="449"/>
      <c r="DA8" s="450"/>
      <c r="DB8" s="448">
        <v>0.32</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8068</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1481</v>
      </c>
      <c r="BO9" s="409"/>
      <c r="BP9" s="409"/>
      <c r="BQ9" s="409"/>
      <c r="BR9" s="409"/>
      <c r="BS9" s="409"/>
      <c r="BT9" s="409"/>
      <c r="BU9" s="410"/>
      <c r="BV9" s="408">
        <v>-17801</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18</v>
      </c>
      <c r="CU9" s="406"/>
      <c r="CV9" s="406"/>
      <c r="CW9" s="406"/>
      <c r="CX9" s="406"/>
      <c r="CY9" s="406"/>
      <c r="CZ9" s="406"/>
      <c r="DA9" s="407"/>
      <c r="DB9" s="405">
        <v>18.100000000000001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8606</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73050</v>
      </c>
      <c r="BO10" s="409"/>
      <c r="BP10" s="409"/>
      <c r="BQ10" s="409"/>
      <c r="BR10" s="409"/>
      <c r="BS10" s="409"/>
      <c r="BT10" s="409"/>
      <c r="BU10" s="410"/>
      <c r="BV10" s="408">
        <v>82970</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8395</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60000</v>
      </c>
      <c r="BO12" s="409"/>
      <c r="BP12" s="409"/>
      <c r="BQ12" s="409"/>
      <c r="BR12" s="409"/>
      <c r="BS12" s="409"/>
      <c r="BT12" s="409"/>
      <c r="BU12" s="410"/>
      <c r="BV12" s="408">
        <v>47000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8371</v>
      </c>
      <c r="S13" s="490"/>
      <c r="T13" s="490"/>
      <c r="U13" s="490"/>
      <c r="V13" s="491"/>
      <c r="W13" s="424" t="s">
        <v>134</v>
      </c>
      <c r="X13" s="425"/>
      <c r="Y13" s="425"/>
      <c r="Z13" s="425"/>
      <c r="AA13" s="425"/>
      <c r="AB13" s="415"/>
      <c r="AC13" s="459">
        <v>1339</v>
      </c>
      <c r="AD13" s="460"/>
      <c r="AE13" s="460"/>
      <c r="AF13" s="460"/>
      <c r="AG13" s="499"/>
      <c r="AH13" s="459">
        <v>1477</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14531</v>
      </c>
      <c r="BO13" s="409"/>
      <c r="BP13" s="409"/>
      <c r="BQ13" s="409"/>
      <c r="BR13" s="409"/>
      <c r="BS13" s="409"/>
      <c r="BT13" s="409"/>
      <c r="BU13" s="410"/>
      <c r="BV13" s="408">
        <v>18169</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7.1</v>
      </c>
      <c r="CU13" s="406"/>
      <c r="CV13" s="406"/>
      <c r="CW13" s="406"/>
      <c r="CX13" s="406"/>
      <c r="CY13" s="406"/>
      <c r="CZ13" s="406"/>
      <c r="DA13" s="407"/>
      <c r="DB13" s="405">
        <v>6.8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8521</v>
      </c>
      <c r="S14" s="490"/>
      <c r="T14" s="490"/>
      <c r="U14" s="490"/>
      <c r="V14" s="491"/>
      <c r="W14" s="398"/>
      <c r="X14" s="399"/>
      <c r="Y14" s="399"/>
      <c r="Z14" s="399"/>
      <c r="AA14" s="399"/>
      <c r="AB14" s="388"/>
      <c r="AC14" s="492">
        <v>32.299999999999997</v>
      </c>
      <c r="AD14" s="493"/>
      <c r="AE14" s="493"/>
      <c r="AF14" s="493"/>
      <c r="AG14" s="494"/>
      <c r="AH14" s="492">
        <v>34.200000000000003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8496</v>
      </c>
      <c r="S15" s="490"/>
      <c r="T15" s="490"/>
      <c r="U15" s="490"/>
      <c r="V15" s="491"/>
      <c r="W15" s="424" t="s">
        <v>142</v>
      </c>
      <c r="X15" s="425"/>
      <c r="Y15" s="425"/>
      <c r="Z15" s="425"/>
      <c r="AA15" s="425"/>
      <c r="AB15" s="415"/>
      <c r="AC15" s="459">
        <v>839</v>
      </c>
      <c r="AD15" s="460"/>
      <c r="AE15" s="460"/>
      <c r="AF15" s="460"/>
      <c r="AG15" s="499"/>
      <c r="AH15" s="459">
        <v>855</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925893</v>
      </c>
      <c r="BO15" s="372"/>
      <c r="BP15" s="372"/>
      <c r="BQ15" s="372"/>
      <c r="BR15" s="372"/>
      <c r="BS15" s="372"/>
      <c r="BT15" s="372"/>
      <c r="BU15" s="373"/>
      <c r="BV15" s="371">
        <v>948986</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20.2</v>
      </c>
      <c r="AD16" s="493"/>
      <c r="AE16" s="493"/>
      <c r="AF16" s="493"/>
      <c r="AG16" s="494"/>
      <c r="AH16" s="492">
        <v>19.8</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2837395</v>
      </c>
      <c r="BO16" s="409"/>
      <c r="BP16" s="409"/>
      <c r="BQ16" s="409"/>
      <c r="BR16" s="409"/>
      <c r="BS16" s="409"/>
      <c r="BT16" s="409"/>
      <c r="BU16" s="410"/>
      <c r="BV16" s="408">
        <v>2887460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1969</v>
      </c>
      <c r="AD17" s="460"/>
      <c r="AE17" s="460"/>
      <c r="AF17" s="460"/>
      <c r="AG17" s="499"/>
      <c r="AH17" s="459">
        <v>1985</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1173493</v>
      </c>
      <c r="BO17" s="409"/>
      <c r="BP17" s="409"/>
      <c r="BQ17" s="409"/>
      <c r="BR17" s="409"/>
      <c r="BS17" s="409"/>
      <c r="BT17" s="409"/>
      <c r="BU17" s="410"/>
      <c r="BV17" s="408">
        <v>1200602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113.62</v>
      </c>
      <c r="M18" s="521"/>
      <c r="N18" s="521"/>
      <c r="O18" s="521"/>
      <c r="P18" s="521"/>
      <c r="Q18" s="521"/>
      <c r="R18" s="522"/>
      <c r="S18" s="522"/>
      <c r="T18" s="522"/>
      <c r="U18" s="522"/>
      <c r="V18" s="523"/>
      <c r="W18" s="426"/>
      <c r="X18" s="427"/>
      <c r="Y18" s="427"/>
      <c r="Z18" s="427"/>
      <c r="AA18" s="427"/>
      <c r="AB18" s="418"/>
      <c r="AC18" s="524">
        <v>47.5</v>
      </c>
      <c r="AD18" s="525"/>
      <c r="AE18" s="525"/>
      <c r="AF18" s="525"/>
      <c r="AG18" s="526"/>
      <c r="AH18" s="524">
        <v>46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2538933</v>
      </c>
      <c r="BO18" s="409"/>
      <c r="BP18" s="409"/>
      <c r="BQ18" s="409"/>
      <c r="BR18" s="409"/>
      <c r="BS18" s="409"/>
      <c r="BT18" s="409"/>
      <c r="BU18" s="410"/>
      <c r="BV18" s="408">
        <v>2577255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71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3773364</v>
      </c>
      <c r="BO19" s="409"/>
      <c r="BP19" s="409"/>
      <c r="BQ19" s="409"/>
      <c r="BR19" s="409"/>
      <c r="BS19" s="409"/>
      <c r="BT19" s="409"/>
      <c r="BU19" s="410"/>
      <c r="BV19" s="408">
        <v>3767240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2918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7106613</v>
      </c>
      <c r="BO23" s="409"/>
      <c r="BP23" s="409"/>
      <c r="BQ23" s="409"/>
      <c r="BR23" s="409"/>
      <c r="BS23" s="409"/>
      <c r="BT23" s="409"/>
      <c r="BU23" s="410"/>
      <c r="BV23" s="408">
        <v>7089035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7200</v>
      </c>
      <c r="R24" s="460"/>
      <c r="S24" s="460"/>
      <c r="T24" s="460"/>
      <c r="U24" s="460"/>
      <c r="V24" s="499"/>
      <c r="W24" s="558"/>
      <c r="X24" s="546"/>
      <c r="Y24" s="547"/>
      <c r="Z24" s="458" t="s">
        <v>166</v>
      </c>
      <c r="AA24" s="438"/>
      <c r="AB24" s="438"/>
      <c r="AC24" s="438"/>
      <c r="AD24" s="438"/>
      <c r="AE24" s="438"/>
      <c r="AF24" s="438"/>
      <c r="AG24" s="439"/>
      <c r="AH24" s="459">
        <v>76</v>
      </c>
      <c r="AI24" s="460"/>
      <c r="AJ24" s="460"/>
      <c r="AK24" s="460"/>
      <c r="AL24" s="499"/>
      <c r="AM24" s="459">
        <v>203072</v>
      </c>
      <c r="AN24" s="460"/>
      <c r="AO24" s="460"/>
      <c r="AP24" s="460"/>
      <c r="AQ24" s="460"/>
      <c r="AR24" s="499"/>
      <c r="AS24" s="459">
        <v>2672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5830635</v>
      </c>
      <c r="BO24" s="409"/>
      <c r="BP24" s="409"/>
      <c r="BQ24" s="409"/>
      <c r="BR24" s="409"/>
      <c r="BS24" s="409"/>
      <c r="BT24" s="409"/>
      <c r="BU24" s="410"/>
      <c r="BV24" s="408">
        <v>5714245</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5900</v>
      </c>
      <c r="R25" s="460"/>
      <c r="S25" s="460"/>
      <c r="T25" s="460"/>
      <c r="U25" s="460"/>
      <c r="V25" s="499"/>
      <c r="W25" s="558"/>
      <c r="X25" s="546"/>
      <c r="Y25" s="547"/>
      <c r="Z25" s="458" t="s">
        <v>169</v>
      </c>
      <c r="AA25" s="438"/>
      <c r="AB25" s="438"/>
      <c r="AC25" s="438"/>
      <c r="AD25" s="438"/>
      <c r="AE25" s="438"/>
      <c r="AF25" s="438"/>
      <c r="AG25" s="439"/>
      <c r="AH25" s="459" t="s">
        <v>131</v>
      </c>
      <c r="AI25" s="460"/>
      <c r="AJ25" s="460"/>
      <c r="AK25" s="460"/>
      <c r="AL25" s="499"/>
      <c r="AM25" s="459" t="s">
        <v>170</v>
      </c>
      <c r="AN25" s="460"/>
      <c r="AO25" s="460"/>
      <c r="AP25" s="460"/>
      <c r="AQ25" s="460"/>
      <c r="AR25" s="499"/>
      <c r="AS25" s="459" t="s">
        <v>131</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11072</v>
      </c>
      <c r="BO25" s="372"/>
      <c r="BP25" s="372"/>
      <c r="BQ25" s="372"/>
      <c r="BR25" s="372"/>
      <c r="BS25" s="372"/>
      <c r="BT25" s="372"/>
      <c r="BU25" s="373"/>
      <c r="BV25" s="371">
        <v>11309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5300</v>
      </c>
      <c r="R26" s="460"/>
      <c r="S26" s="460"/>
      <c r="T26" s="460"/>
      <c r="U26" s="460"/>
      <c r="V26" s="499"/>
      <c r="W26" s="558"/>
      <c r="X26" s="546"/>
      <c r="Y26" s="547"/>
      <c r="Z26" s="458" t="s">
        <v>173</v>
      </c>
      <c r="AA26" s="568"/>
      <c r="AB26" s="568"/>
      <c r="AC26" s="568"/>
      <c r="AD26" s="568"/>
      <c r="AE26" s="568"/>
      <c r="AF26" s="568"/>
      <c r="AG26" s="569"/>
      <c r="AH26" s="459" t="s">
        <v>131</v>
      </c>
      <c r="AI26" s="460"/>
      <c r="AJ26" s="460"/>
      <c r="AK26" s="460"/>
      <c r="AL26" s="499"/>
      <c r="AM26" s="459" t="s">
        <v>131</v>
      </c>
      <c r="AN26" s="460"/>
      <c r="AO26" s="460"/>
      <c r="AP26" s="460"/>
      <c r="AQ26" s="460"/>
      <c r="AR26" s="499"/>
      <c r="AS26" s="459" t="s">
        <v>131</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3000</v>
      </c>
      <c r="R27" s="460"/>
      <c r="S27" s="460"/>
      <c r="T27" s="460"/>
      <c r="U27" s="460"/>
      <c r="V27" s="499"/>
      <c r="W27" s="558"/>
      <c r="X27" s="546"/>
      <c r="Y27" s="547"/>
      <c r="Z27" s="458" t="s">
        <v>176</v>
      </c>
      <c r="AA27" s="438"/>
      <c r="AB27" s="438"/>
      <c r="AC27" s="438"/>
      <c r="AD27" s="438"/>
      <c r="AE27" s="438"/>
      <c r="AF27" s="438"/>
      <c r="AG27" s="439"/>
      <c r="AH27" s="459">
        <v>1</v>
      </c>
      <c r="AI27" s="460"/>
      <c r="AJ27" s="460"/>
      <c r="AK27" s="460"/>
      <c r="AL27" s="499"/>
      <c r="AM27" s="459" t="s">
        <v>177</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v>158241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2400</v>
      </c>
      <c r="R28" s="460"/>
      <c r="S28" s="460"/>
      <c r="T28" s="460"/>
      <c r="U28" s="460"/>
      <c r="V28" s="499"/>
      <c r="W28" s="558"/>
      <c r="X28" s="546"/>
      <c r="Y28" s="547"/>
      <c r="Z28" s="458" t="s">
        <v>180</v>
      </c>
      <c r="AA28" s="438"/>
      <c r="AB28" s="438"/>
      <c r="AC28" s="438"/>
      <c r="AD28" s="438"/>
      <c r="AE28" s="438"/>
      <c r="AF28" s="438"/>
      <c r="AG28" s="439"/>
      <c r="AH28" s="459">
        <v>8</v>
      </c>
      <c r="AI28" s="460"/>
      <c r="AJ28" s="460"/>
      <c r="AK28" s="460"/>
      <c r="AL28" s="499"/>
      <c r="AM28" s="459">
        <v>11936</v>
      </c>
      <c r="AN28" s="460"/>
      <c r="AO28" s="460"/>
      <c r="AP28" s="460"/>
      <c r="AQ28" s="460"/>
      <c r="AR28" s="499"/>
      <c r="AS28" s="459">
        <v>1492</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2501310</v>
      </c>
      <c r="BO28" s="372"/>
      <c r="BP28" s="372"/>
      <c r="BQ28" s="372"/>
      <c r="BR28" s="372"/>
      <c r="BS28" s="372"/>
      <c r="BT28" s="372"/>
      <c r="BU28" s="373"/>
      <c r="BV28" s="371">
        <v>2488260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10</v>
      </c>
      <c r="M29" s="460"/>
      <c r="N29" s="460"/>
      <c r="O29" s="460"/>
      <c r="P29" s="499"/>
      <c r="Q29" s="459">
        <v>2300</v>
      </c>
      <c r="R29" s="460"/>
      <c r="S29" s="460"/>
      <c r="T29" s="460"/>
      <c r="U29" s="460"/>
      <c r="V29" s="499"/>
      <c r="W29" s="559"/>
      <c r="X29" s="560"/>
      <c r="Y29" s="561"/>
      <c r="Z29" s="458" t="s">
        <v>183</v>
      </c>
      <c r="AA29" s="438"/>
      <c r="AB29" s="438"/>
      <c r="AC29" s="438"/>
      <c r="AD29" s="438"/>
      <c r="AE29" s="438"/>
      <c r="AF29" s="438"/>
      <c r="AG29" s="439"/>
      <c r="AH29" s="459">
        <v>85</v>
      </c>
      <c r="AI29" s="460"/>
      <c r="AJ29" s="460"/>
      <c r="AK29" s="460"/>
      <c r="AL29" s="499"/>
      <c r="AM29" s="459">
        <v>218995</v>
      </c>
      <c r="AN29" s="460"/>
      <c r="AO29" s="460"/>
      <c r="AP29" s="460"/>
      <c r="AQ29" s="460"/>
      <c r="AR29" s="499"/>
      <c r="AS29" s="459">
        <v>2576</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141889</v>
      </c>
      <c r="BO29" s="409"/>
      <c r="BP29" s="409"/>
      <c r="BQ29" s="409"/>
      <c r="BR29" s="409"/>
      <c r="BS29" s="409"/>
      <c r="BT29" s="409"/>
      <c r="BU29" s="410"/>
      <c r="BV29" s="408">
        <v>141599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94.3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3942298</v>
      </c>
      <c r="BO30" s="582"/>
      <c r="BP30" s="582"/>
      <c r="BQ30" s="582"/>
      <c r="BR30" s="582"/>
      <c r="BS30" s="582"/>
      <c r="BT30" s="582"/>
      <c r="BU30" s="583"/>
      <c r="BV30" s="581">
        <v>3455299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192</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印南町水道事業会計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IF('各会計、関係団体の財政状況及び健全化判断比率'!B32="","",'各会計、関係団体の財政状況及び健全化判断比率'!B32)</f>
        <v>印南町農業集落排水事業特別会計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御坊広域行政事務組合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同和対策新築家屋貸付金特別会計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日高広域消防事務組合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滝ノ岡専用水道事業特別会計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御坊市外五ヶ町病院経営事務組合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和歌山県後期高齢者医療広域連合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和歌山県後期高齢者医療広域連合（特別会計）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和歌山県地方税回収機構</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御坊日高老人福祉施設事務組合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御坊日高老人福祉施設事務組合（公営企業会計）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和歌山県市町村総合事務組合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9pVEQ4KS8R7sbOoH5iIX6R0CGlSLZx9YukqcLiGv17deSZf1vmFPYG9pHmrtoji4dAa9YNR7YgQFm2nLUcI0vA==" saltValue="Q1rfbrwzd29QSwKBU16S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election activeCell="AD24" sqref="AD24:AO2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962110</v>
      </c>
      <c r="S5" s="611"/>
      <c r="T5" s="611"/>
      <c r="U5" s="611"/>
      <c r="V5" s="611"/>
      <c r="W5" s="611"/>
      <c r="X5" s="611"/>
      <c r="Y5" s="612"/>
      <c r="Z5" s="613">
        <v>17.2</v>
      </c>
      <c r="AA5" s="613"/>
      <c r="AB5" s="613"/>
      <c r="AC5" s="613"/>
      <c r="AD5" s="614">
        <v>962110</v>
      </c>
      <c r="AE5" s="614"/>
      <c r="AF5" s="614"/>
      <c r="AG5" s="614"/>
      <c r="AH5" s="614"/>
      <c r="AI5" s="614"/>
      <c r="AJ5" s="614"/>
      <c r="AK5" s="614"/>
      <c r="AL5" s="615">
        <v>30.7</v>
      </c>
      <c r="AM5" s="616"/>
      <c r="AN5" s="616"/>
      <c r="AO5" s="617"/>
      <c r="AP5" s="607" t="s">
        <v>223</v>
      </c>
      <c r="AQ5" s="608"/>
      <c r="AR5" s="608"/>
      <c r="AS5" s="608"/>
      <c r="AT5" s="608"/>
      <c r="AU5" s="608"/>
      <c r="AV5" s="608"/>
      <c r="AW5" s="608"/>
      <c r="AX5" s="608"/>
      <c r="AY5" s="608"/>
      <c r="AZ5" s="608"/>
      <c r="BA5" s="608"/>
      <c r="BB5" s="608"/>
      <c r="BC5" s="608"/>
      <c r="BD5" s="608"/>
      <c r="BE5" s="608"/>
      <c r="BF5" s="609"/>
      <c r="BG5" s="621">
        <v>962110</v>
      </c>
      <c r="BH5" s="622"/>
      <c r="BI5" s="622"/>
      <c r="BJ5" s="622"/>
      <c r="BK5" s="622"/>
      <c r="BL5" s="622"/>
      <c r="BM5" s="622"/>
      <c r="BN5" s="623"/>
      <c r="BO5" s="624">
        <v>100</v>
      </c>
      <c r="BP5" s="624"/>
      <c r="BQ5" s="624"/>
      <c r="BR5" s="624"/>
      <c r="BS5" s="625" t="s">
        <v>122</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65184</v>
      </c>
      <c r="S6" s="622"/>
      <c r="T6" s="622"/>
      <c r="U6" s="622"/>
      <c r="V6" s="622"/>
      <c r="W6" s="622"/>
      <c r="X6" s="622"/>
      <c r="Y6" s="623"/>
      <c r="Z6" s="624">
        <v>1.2</v>
      </c>
      <c r="AA6" s="624"/>
      <c r="AB6" s="624"/>
      <c r="AC6" s="624"/>
      <c r="AD6" s="625">
        <v>65184</v>
      </c>
      <c r="AE6" s="625"/>
      <c r="AF6" s="625"/>
      <c r="AG6" s="625"/>
      <c r="AH6" s="625"/>
      <c r="AI6" s="625"/>
      <c r="AJ6" s="625"/>
      <c r="AK6" s="625"/>
      <c r="AL6" s="626">
        <v>2.1</v>
      </c>
      <c r="AM6" s="627"/>
      <c r="AN6" s="627"/>
      <c r="AO6" s="628"/>
      <c r="AP6" s="618" t="s">
        <v>228</v>
      </c>
      <c r="AQ6" s="619"/>
      <c r="AR6" s="619"/>
      <c r="AS6" s="619"/>
      <c r="AT6" s="619"/>
      <c r="AU6" s="619"/>
      <c r="AV6" s="619"/>
      <c r="AW6" s="619"/>
      <c r="AX6" s="619"/>
      <c r="AY6" s="619"/>
      <c r="AZ6" s="619"/>
      <c r="BA6" s="619"/>
      <c r="BB6" s="619"/>
      <c r="BC6" s="619"/>
      <c r="BD6" s="619"/>
      <c r="BE6" s="619"/>
      <c r="BF6" s="620"/>
      <c r="BG6" s="621">
        <v>962110</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72964</v>
      </c>
      <c r="CS6" s="622"/>
      <c r="CT6" s="622"/>
      <c r="CU6" s="622"/>
      <c r="CV6" s="622"/>
      <c r="CW6" s="622"/>
      <c r="CX6" s="622"/>
      <c r="CY6" s="623"/>
      <c r="CZ6" s="615">
        <v>1.3</v>
      </c>
      <c r="DA6" s="616"/>
      <c r="DB6" s="616"/>
      <c r="DC6" s="635"/>
      <c r="DD6" s="630" t="s">
        <v>230</v>
      </c>
      <c r="DE6" s="622"/>
      <c r="DF6" s="622"/>
      <c r="DG6" s="622"/>
      <c r="DH6" s="622"/>
      <c r="DI6" s="622"/>
      <c r="DJ6" s="622"/>
      <c r="DK6" s="622"/>
      <c r="DL6" s="622"/>
      <c r="DM6" s="622"/>
      <c r="DN6" s="622"/>
      <c r="DO6" s="622"/>
      <c r="DP6" s="623"/>
      <c r="DQ6" s="630">
        <v>72964</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2355</v>
      </c>
      <c r="S7" s="622"/>
      <c r="T7" s="622"/>
      <c r="U7" s="622"/>
      <c r="V7" s="622"/>
      <c r="W7" s="622"/>
      <c r="X7" s="622"/>
      <c r="Y7" s="623"/>
      <c r="Z7" s="624">
        <v>0</v>
      </c>
      <c r="AA7" s="624"/>
      <c r="AB7" s="624"/>
      <c r="AC7" s="624"/>
      <c r="AD7" s="625">
        <v>2355</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328067</v>
      </c>
      <c r="BH7" s="622"/>
      <c r="BI7" s="622"/>
      <c r="BJ7" s="622"/>
      <c r="BK7" s="622"/>
      <c r="BL7" s="622"/>
      <c r="BM7" s="622"/>
      <c r="BN7" s="623"/>
      <c r="BO7" s="624">
        <v>34.1</v>
      </c>
      <c r="BP7" s="624"/>
      <c r="BQ7" s="624"/>
      <c r="BR7" s="624"/>
      <c r="BS7" s="625" t="s">
        <v>122</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734345</v>
      </c>
      <c r="CS7" s="622"/>
      <c r="CT7" s="622"/>
      <c r="CU7" s="622"/>
      <c r="CV7" s="622"/>
      <c r="CW7" s="622"/>
      <c r="CX7" s="622"/>
      <c r="CY7" s="623"/>
      <c r="CZ7" s="624">
        <v>13.5</v>
      </c>
      <c r="DA7" s="624"/>
      <c r="DB7" s="624"/>
      <c r="DC7" s="624"/>
      <c r="DD7" s="630">
        <v>4481</v>
      </c>
      <c r="DE7" s="622"/>
      <c r="DF7" s="622"/>
      <c r="DG7" s="622"/>
      <c r="DH7" s="622"/>
      <c r="DI7" s="622"/>
      <c r="DJ7" s="622"/>
      <c r="DK7" s="622"/>
      <c r="DL7" s="622"/>
      <c r="DM7" s="622"/>
      <c r="DN7" s="622"/>
      <c r="DO7" s="622"/>
      <c r="DP7" s="623"/>
      <c r="DQ7" s="630">
        <v>515612</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5218</v>
      </c>
      <c r="S8" s="622"/>
      <c r="T8" s="622"/>
      <c r="U8" s="622"/>
      <c r="V8" s="622"/>
      <c r="W8" s="622"/>
      <c r="X8" s="622"/>
      <c r="Y8" s="623"/>
      <c r="Z8" s="624">
        <v>0.1</v>
      </c>
      <c r="AA8" s="624"/>
      <c r="AB8" s="624"/>
      <c r="AC8" s="624"/>
      <c r="AD8" s="625">
        <v>5218</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12829</v>
      </c>
      <c r="BH8" s="622"/>
      <c r="BI8" s="622"/>
      <c r="BJ8" s="622"/>
      <c r="BK8" s="622"/>
      <c r="BL8" s="622"/>
      <c r="BM8" s="622"/>
      <c r="BN8" s="623"/>
      <c r="BO8" s="624">
        <v>1.3</v>
      </c>
      <c r="BP8" s="624"/>
      <c r="BQ8" s="624"/>
      <c r="BR8" s="624"/>
      <c r="BS8" s="630" t="s">
        <v>122</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1173771</v>
      </c>
      <c r="CS8" s="622"/>
      <c r="CT8" s="622"/>
      <c r="CU8" s="622"/>
      <c r="CV8" s="622"/>
      <c r="CW8" s="622"/>
      <c r="CX8" s="622"/>
      <c r="CY8" s="623"/>
      <c r="CZ8" s="624">
        <v>21.6</v>
      </c>
      <c r="DA8" s="624"/>
      <c r="DB8" s="624"/>
      <c r="DC8" s="624"/>
      <c r="DD8" s="630">
        <v>2057</v>
      </c>
      <c r="DE8" s="622"/>
      <c r="DF8" s="622"/>
      <c r="DG8" s="622"/>
      <c r="DH8" s="622"/>
      <c r="DI8" s="622"/>
      <c r="DJ8" s="622"/>
      <c r="DK8" s="622"/>
      <c r="DL8" s="622"/>
      <c r="DM8" s="622"/>
      <c r="DN8" s="622"/>
      <c r="DO8" s="622"/>
      <c r="DP8" s="623"/>
      <c r="DQ8" s="630">
        <v>719136</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5092</v>
      </c>
      <c r="S9" s="622"/>
      <c r="T9" s="622"/>
      <c r="U9" s="622"/>
      <c r="V9" s="622"/>
      <c r="W9" s="622"/>
      <c r="X9" s="622"/>
      <c r="Y9" s="623"/>
      <c r="Z9" s="624">
        <v>0.1</v>
      </c>
      <c r="AA9" s="624"/>
      <c r="AB9" s="624"/>
      <c r="AC9" s="624"/>
      <c r="AD9" s="625">
        <v>5092</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272525</v>
      </c>
      <c r="BH9" s="622"/>
      <c r="BI9" s="622"/>
      <c r="BJ9" s="622"/>
      <c r="BK9" s="622"/>
      <c r="BL9" s="622"/>
      <c r="BM9" s="622"/>
      <c r="BN9" s="623"/>
      <c r="BO9" s="624">
        <v>28.3</v>
      </c>
      <c r="BP9" s="624"/>
      <c r="BQ9" s="624"/>
      <c r="BR9" s="624"/>
      <c r="BS9" s="630" t="s">
        <v>230</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454232</v>
      </c>
      <c r="CS9" s="622"/>
      <c r="CT9" s="622"/>
      <c r="CU9" s="622"/>
      <c r="CV9" s="622"/>
      <c r="CW9" s="622"/>
      <c r="CX9" s="622"/>
      <c r="CY9" s="623"/>
      <c r="CZ9" s="624">
        <v>8.4</v>
      </c>
      <c r="DA9" s="624"/>
      <c r="DB9" s="624"/>
      <c r="DC9" s="624"/>
      <c r="DD9" s="630">
        <v>12561</v>
      </c>
      <c r="DE9" s="622"/>
      <c r="DF9" s="622"/>
      <c r="DG9" s="622"/>
      <c r="DH9" s="622"/>
      <c r="DI9" s="622"/>
      <c r="DJ9" s="622"/>
      <c r="DK9" s="622"/>
      <c r="DL9" s="622"/>
      <c r="DM9" s="622"/>
      <c r="DN9" s="622"/>
      <c r="DO9" s="622"/>
      <c r="DP9" s="623"/>
      <c r="DQ9" s="630">
        <v>419044</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19715</v>
      </c>
      <c r="BH10" s="622"/>
      <c r="BI10" s="622"/>
      <c r="BJ10" s="622"/>
      <c r="BK10" s="622"/>
      <c r="BL10" s="622"/>
      <c r="BM10" s="622"/>
      <c r="BN10" s="623"/>
      <c r="BO10" s="624">
        <v>2</v>
      </c>
      <c r="BP10" s="624"/>
      <c r="BQ10" s="624"/>
      <c r="BR10" s="624"/>
      <c r="BS10" s="630" t="s">
        <v>122</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392</v>
      </c>
      <c r="CS10" s="622"/>
      <c r="CT10" s="622"/>
      <c r="CU10" s="622"/>
      <c r="CV10" s="622"/>
      <c r="CW10" s="622"/>
      <c r="CX10" s="622"/>
      <c r="CY10" s="623"/>
      <c r="CZ10" s="624">
        <v>0</v>
      </c>
      <c r="DA10" s="624"/>
      <c r="DB10" s="624"/>
      <c r="DC10" s="624"/>
      <c r="DD10" s="630" t="s">
        <v>122</v>
      </c>
      <c r="DE10" s="622"/>
      <c r="DF10" s="622"/>
      <c r="DG10" s="622"/>
      <c r="DH10" s="622"/>
      <c r="DI10" s="622"/>
      <c r="DJ10" s="622"/>
      <c r="DK10" s="622"/>
      <c r="DL10" s="622"/>
      <c r="DM10" s="622"/>
      <c r="DN10" s="622"/>
      <c r="DO10" s="622"/>
      <c r="DP10" s="623"/>
      <c r="DQ10" s="630">
        <v>392</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244</v>
      </c>
      <c r="AA11" s="624"/>
      <c r="AB11" s="624"/>
      <c r="AC11" s="624"/>
      <c r="AD11" s="625" t="s">
        <v>244</v>
      </c>
      <c r="AE11" s="625"/>
      <c r="AF11" s="625"/>
      <c r="AG11" s="625"/>
      <c r="AH11" s="625"/>
      <c r="AI11" s="625"/>
      <c r="AJ11" s="625"/>
      <c r="AK11" s="625"/>
      <c r="AL11" s="626" t="s">
        <v>244</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22998</v>
      </c>
      <c r="BH11" s="622"/>
      <c r="BI11" s="622"/>
      <c r="BJ11" s="622"/>
      <c r="BK11" s="622"/>
      <c r="BL11" s="622"/>
      <c r="BM11" s="622"/>
      <c r="BN11" s="623"/>
      <c r="BO11" s="624">
        <v>2.4</v>
      </c>
      <c r="BP11" s="624"/>
      <c r="BQ11" s="624"/>
      <c r="BR11" s="624"/>
      <c r="BS11" s="630" t="s">
        <v>122</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503839</v>
      </c>
      <c r="CS11" s="622"/>
      <c r="CT11" s="622"/>
      <c r="CU11" s="622"/>
      <c r="CV11" s="622"/>
      <c r="CW11" s="622"/>
      <c r="CX11" s="622"/>
      <c r="CY11" s="623"/>
      <c r="CZ11" s="624">
        <v>9.3000000000000007</v>
      </c>
      <c r="DA11" s="624"/>
      <c r="DB11" s="624"/>
      <c r="DC11" s="624"/>
      <c r="DD11" s="630">
        <v>391253</v>
      </c>
      <c r="DE11" s="622"/>
      <c r="DF11" s="622"/>
      <c r="DG11" s="622"/>
      <c r="DH11" s="622"/>
      <c r="DI11" s="622"/>
      <c r="DJ11" s="622"/>
      <c r="DK11" s="622"/>
      <c r="DL11" s="622"/>
      <c r="DM11" s="622"/>
      <c r="DN11" s="622"/>
      <c r="DO11" s="622"/>
      <c r="DP11" s="623"/>
      <c r="DQ11" s="630">
        <v>225468</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v>126689</v>
      </c>
      <c r="S12" s="622"/>
      <c r="T12" s="622"/>
      <c r="U12" s="622"/>
      <c r="V12" s="622"/>
      <c r="W12" s="622"/>
      <c r="X12" s="622"/>
      <c r="Y12" s="623"/>
      <c r="Z12" s="624">
        <v>2.2999999999999998</v>
      </c>
      <c r="AA12" s="624"/>
      <c r="AB12" s="624"/>
      <c r="AC12" s="624"/>
      <c r="AD12" s="625">
        <v>126689</v>
      </c>
      <c r="AE12" s="625"/>
      <c r="AF12" s="625"/>
      <c r="AG12" s="625"/>
      <c r="AH12" s="625"/>
      <c r="AI12" s="625"/>
      <c r="AJ12" s="625"/>
      <c r="AK12" s="625"/>
      <c r="AL12" s="626">
        <v>4</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562752</v>
      </c>
      <c r="BH12" s="622"/>
      <c r="BI12" s="622"/>
      <c r="BJ12" s="622"/>
      <c r="BK12" s="622"/>
      <c r="BL12" s="622"/>
      <c r="BM12" s="622"/>
      <c r="BN12" s="623"/>
      <c r="BO12" s="624">
        <v>58.5</v>
      </c>
      <c r="BP12" s="624"/>
      <c r="BQ12" s="624"/>
      <c r="BR12" s="624"/>
      <c r="BS12" s="630" t="s">
        <v>122</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23730</v>
      </c>
      <c r="CS12" s="622"/>
      <c r="CT12" s="622"/>
      <c r="CU12" s="622"/>
      <c r="CV12" s="622"/>
      <c r="CW12" s="622"/>
      <c r="CX12" s="622"/>
      <c r="CY12" s="623"/>
      <c r="CZ12" s="624">
        <v>0.4</v>
      </c>
      <c r="DA12" s="624"/>
      <c r="DB12" s="624"/>
      <c r="DC12" s="624"/>
      <c r="DD12" s="630">
        <v>7104</v>
      </c>
      <c r="DE12" s="622"/>
      <c r="DF12" s="622"/>
      <c r="DG12" s="622"/>
      <c r="DH12" s="622"/>
      <c r="DI12" s="622"/>
      <c r="DJ12" s="622"/>
      <c r="DK12" s="622"/>
      <c r="DL12" s="622"/>
      <c r="DM12" s="622"/>
      <c r="DN12" s="622"/>
      <c r="DO12" s="622"/>
      <c r="DP12" s="623"/>
      <c r="DQ12" s="630">
        <v>8553</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v>27594</v>
      </c>
      <c r="S13" s="622"/>
      <c r="T13" s="622"/>
      <c r="U13" s="622"/>
      <c r="V13" s="622"/>
      <c r="W13" s="622"/>
      <c r="X13" s="622"/>
      <c r="Y13" s="623"/>
      <c r="Z13" s="624">
        <v>0.5</v>
      </c>
      <c r="AA13" s="624"/>
      <c r="AB13" s="624"/>
      <c r="AC13" s="624"/>
      <c r="AD13" s="625">
        <v>27594</v>
      </c>
      <c r="AE13" s="625"/>
      <c r="AF13" s="625"/>
      <c r="AG13" s="625"/>
      <c r="AH13" s="625"/>
      <c r="AI13" s="625"/>
      <c r="AJ13" s="625"/>
      <c r="AK13" s="625"/>
      <c r="AL13" s="626">
        <v>0.9</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561123</v>
      </c>
      <c r="BH13" s="622"/>
      <c r="BI13" s="622"/>
      <c r="BJ13" s="622"/>
      <c r="BK13" s="622"/>
      <c r="BL13" s="622"/>
      <c r="BM13" s="622"/>
      <c r="BN13" s="623"/>
      <c r="BO13" s="624">
        <v>58.3</v>
      </c>
      <c r="BP13" s="624"/>
      <c r="BQ13" s="624"/>
      <c r="BR13" s="624"/>
      <c r="BS13" s="630" t="s">
        <v>244</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636876</v>
      </c>
      <c r="CS13" s="622"/>
      <c r="CT13" s="622"/>
      <c r="CU13" s="622"/>
      <c r="CV13" s="622"/>
      <c r="CW13" s="622"/>
      <c r="CX13" s="622"/>
      <c r="CY13" s="623"/>
      <c r="CZ13" s="624">
        <v>11.7</v>
      </c>
      <c r="DA13" s="624"/>
      <c r="DB13" s="624"/>
      <c r="DC13" s="624"/>
      <c r="DD13" s="630">
        <v>561225</v>
      </c>
      <c r="DE13" s="622"/>
      <c r="DF13" s="622"/>
      <c r="DG13" s="622"/>
      <c r="DH13" s="622"/>
      <c r="DI13" s="622"/>
      <c r="DJ13" s="622"/>
      <c r="DK13" s="622"/>
      <c r="DL13" s="622"/>
      <c r="DM13" s="622"/>
      <c r="DN13" s="622"/>
      <c r="DO13" s="622"/>
      <c r="DP13" s="623"/>
      <c r="DQ13" s="630">
        <v>129677</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230</v>
      </c>
      <c r="AA14" s="624"/>
      <c r="AB14" s="624"/>
      <c r="AC14" s="624"/>
      <c r="AD14" s="625" t="s">
        <v>122</v>
      </c>
      <c r="AE14" s="625"/>
      <c r="AF14" s="625"/>
      <c r="AG14" s="625"/>
      <c r="AH14" s="625"/>
      <c r="AI14" s="625"/>
      <c r="AJ14" s="625"/>
      <c r="AK14" s="625"/>
      <c r="AL14" s="626" t="s">
        <v>230</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36749</v>
      </c>
      <c r="BH14" s="622"/>
      <c r="BI14" s="622"/>
      <c r="BJ14" s="622"/>
      <c r="BK14" s="622"/>
      <c r="BL14" s="622"/>
      <c r="BM14" s="622"/>
      <c r="BN14" s="623"/>
      <c r="BO14" s="624">
        <v>3.8</v>
      </c>
      <c r="BP14" s="624"/>
      <c r="BQ14" s="624"/>
      <c r="BR14" s="624"/>
      <c r="BS14" s="630" t="s">
        <v>122</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406958</v>
      </c>
      <c r="CS14" s="622"/>
      <c r="CT14" s="622"/>
      <c r="CU14" s="622"/>
      <c r="CV14" s="622"/>
      <c r="CW14" s="622"/>
      <c r="CX14" s="622"/>
      <c r="CY14" s="623"/>
      <c r="CZ14" s="624">
        <v>7.5</v>
      </c>
      <c r="DA14" s="624"/>
      <c r="DB14" s="624"/>
      <c r="DC14" s="624"/>
      <c r="DD14" s="630">
        <v>186079</v>
      </c>
      <c r="DE14" s="622"/>
      <c r="DF14" s="622"/>
      <c r="DG14" s="622"/>
      <c r="DH14" s="622"/>
      <c r="DI14" s="622"/>
      <c r="DJ14" s="622"/>
      <c r="DK14" s="622"/>
      <c r="DL14" s="622"/>
      <c r="DM14" s="622"/>
      <c r="DN14" s="622"/>
      <c r="DO14" s="622"/>
      <c r="DP14" s="623"/>
      <c r="DQ14" s="630">
        <v>219075</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v>20219</v>
      </c>
      <c r="S15" s="622"/>
      <c r="T15" s="622"/>
      <c r="U15" s="622"/>
      <c r="V15" s="622"/>
      <c r="W15" s="622"/>
      <c r="X15" s="622"/>
      <c r="Y15" s="623"/>
      <c r="Z15" s="624">
        <v>0.4</v>
      </c>
      <c r="AA15" s="624"/>
      <c r="AB15" s="624"/>
      <c r="AC15" s="624"/>
      <c r="AD15" s="625">
        <v>20219</v>
      </c>
      <c r="AE15" s="625"/>
      <c r="AF15" s="625"/>
      <c r="AG15" s="625"/>
      <c r="AH15" s="625"/>
      <c r="AI15" s="625"/>
      <c r="AJ15" s="625"/>
      <c r="AK15" s="625"/>
      <c r="AL15" s="626">
        <v>0.6</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34542</v>
      </c>
      <c r="BH15" s="622"/>
      <c r="BI15" s="622"/>
      <c r="BJ15" s="622"/>
      <c r="BK15" s="622"/>
      <c r="BL15" s="622"/>
      <c r="BM15" s="622"/>
      <c r="BN15" s="623"/>
      <c r="BO15" s="624">
        <v>3.6</v>
      </c>
      <c r="BP15" s="624"/>
      <c r="BQ15" s="624"/>
      <c r="BR15" s="624"/>
      <c r="BS15" s="630" t="s">
        <v>122</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698600</v>
      </c>
      <c r="CS15" s="622"/>
      <c r="CT15" s="622"/>
      <c r="CU15" s="622"/>
      <c r="CV15" s="622"/>
      <c r="CW15" s="622"/>
      <c r="CX15" s="622"/>
      <c r="CY15" s="623"/>
      <c r="CZ15" s="624">
        <v>12.8</v>
      </c>
      <c r="DA15" s="624"/>
      <c r="DB15" s="624"/>
      <c r="DC15" s="624"/>
      <c r="DD15" s="630">
        <v>43518</v>
      </c>
      <c r="DE15" s="622"/>
      <c r="DF15" s="622"/>
      <c r="DG15" s="622"/>
      <c r="DH15" s="622"/>
      <c r="DI15" s="622"/>
      <c r="DJ15" s="622"/>
      <c r="DK15" s="622"/>
      <c r="DL15" s="622"/>
      <c r="DM15" s="622"/>
      <c r="DN15" s="622"/>
      <c r="DO15" s="622"/>
      <c r="DP15" s="623"/>
      <c r="DQ15" s="630">
        <v>631841</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230</v>
      </c>
      <c r="AA16" s="624"/>
      <c r="AB16" s="624"/>
      <c r="AC16" s="624"/>
      <c r="AD16" s="625" t="s">
        <v>230</v>
      </c>
      <c r="AE16" s="625"/>
      <c r="AF16" s="625"/>
      <c r="AG16" s="625"/>
      <c r="AH16" s="625"/>
      <c r="AI16" s="625"/>
      <c r="AJ16" s="625"/>
      <c r="AK16" s="625"/>
      <c r="AL16" s="626" t="s">
        <v>122</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230</v>
      </c>
      <c r="BP16" s="624"/>
      <c r="BQ16" s="624"/>
      <c r="BR16" s="624"/>
      <c r="BS16" s="630" t="s">
        <v>122</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37181</v>
      </c>
      <c r="CS16" s="622"/>
      <c r="CT16" s="622"/>
      <c r="CU16" s="622"/>
      <c r="CV16" s="622"/>
      <c r="CW16" s="622"/>
      <c r="CX16" s="622"/>
      <c r="CY16" s="623"/>
      <c r="CZ16" s="624">
        <v>0.7</v>
      </c>
      <c r="DA16" s="624"/>
      <c r="DB16" s="624"/>
      <c r="DC16" s="624"/>
      <c r="DD16" s="630" t="s">
        <v>122</v>
      </c>
      <c r="DE16" s="622"/>
      <c r="DF16" s="622"/>
      <c r="DG16" s="622"/>
      <c r="DH16" s="622"/>
      <c r="DI16" s="622"/>
      <c r="DJ16" s="622"/>
      <c r="DK16" s="622"/>
      <c r="DL16" s="622"/>
      <c r="DM16" s="622"/>
      <c r="DN16" s="622"/>
      <c r="DO16" s="622"/>
      <c r="DP16" s="623"/>
      <c r="DQ16" s="630">
        <v>11787</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3367</v>
      </c>
      <c r="S17" s="622"/>
      <c r="T17" s="622"/>
      <c r="U17" s="622"/>
      <c r="V17" s="622"/>
      <c r="W17" s="622"/>
      <c r="X17" s="622"/>
      <c r="Y17" s="623"/>
      <c r="Z17" s="624">
        <v>0.1</v>
      </c>
      <c r="AA17" s="624"/>
      <c r="AB17" s="624"/>
      <c r="AC17" s="624"/>
      <c r="AD17" s="625">
        <v>3367</v>
      </c>
      <c r="AE17" s="625"/>
      <c r="AF17" s="625"/>
      <c r="AG17" s="625"/>
      <c r="AH17" s="625"/>
      <c r="AI17" s="625"/>
      <c r="AJ17" s="625"/>
      <c r="AK17" s="625"/>
      <c r="AL17" s="626">
        <v>0.1</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230</v>
      </c>
      <c r="BP17" s="624"/>
      <c r="BQ17" s="624"/>
      <c r="BR17" s="624"/>
      <c r="BS17" s="630" t="s">
        <v>122</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694527</v>
      </c>
      <c r="CS17" s="622"/>
      <c r="CT17" s="622"/>
      <c r="CU17" s="622"/>
      <c r="CV17" s="622"/>
      <c r="CW17" s="622"/>
      <c r="CX17" s="622"/>
      <c r="CY17" s="623"/>
      <c r="CZ17" s="624">
        <v>12.8</v>
      </c>
      <c r="DA17" s="624"/>
      <c r="DB17" s="624"/>
      <c r="DC17" s="624"/>
      <c r="DD17" s="630" t="s">
        <v>122</v>
      </c>
      <c r="DE17" s="622"/>
      <c r="DF17" s="622"/>
      <c r="DG17" s="622"/>
      <c r="DH17" s="622"/>
      <c r="DI17" s="622"/>
      <c r="DJ17" s="622"/>
      <c r="DK17" s="622"/>
      <c r="DL17" s="622"/>
      <c r="DM17" s="622"/>
      <c r="DN17" s="622"/>
      <c r="DO17" s="622"/>
      <c r="DP17" s="623"/>
      <c r="DQ17" s="630">
        <v>678243</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2163743</v>
      </c>
      <c r="S18" s="622"/>
      <c r="T18" s="622"/>
      <c r="U18" s="622"/>
      <c r="V18" s="622"/>
      <c r="W18" s="622"/>
      <c r="X18" s="622"/>
      <c r="Y18" s="623"/>
      <c r="Z18" s="624">
        <v>38.799999999999997</v>
      </c>
      <c r="AA18" s="624"/>
      <c r="AB18" s="624"/>
      <c r="AC18" s="624"/>
      <c r="AD18" s="625">
        <v>1909264</v>
      </c>
      <c r="AE18" s="625"/>
      <c r="AF18" s="625"/>
      <c r="AG18" s="625"/>
      <c r="AH18" s="625"/>
      <c r="AI18" s="625"/>
      <c r="AJ18" s="625"/>
      <c r="AK18" s="625"/>
      <c r="AL18" s="626">
        <v>60.9</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230</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230</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1909264</v>
      </c>
      <c r="S19" s="622"/>
      <c r="T19" s="622"/>
      <c r="U19" s="622"/>
      <c r="V19" s="622"/>
      <c r="W19" s="622"/>
      <c r="X19" s="622"/>
      <c r="Y19" s="623"/>
      <c r="Z19" s="624">
        <v>34.200000000000003</v>
      </c>
      <c r="AA19" s="624"/>
      <c r="AB19" s="624"/>
      <c r="AC19" s="624"/>
      <c r="AD19" s="625">
        <v>1909264</v>
      </c>
      <c r="AE19" s="625"/>
      <c r="AF19" s="625"/>
      <c r="AG19" s="625"/>
      <c r="AH19" s="625"/>
      <c r="AI19" s="625"/>
      <c r="AJ19" s="625"/>
      <c r="AK19" s="625"/>
      <c r="AL19" s="626">
        <v>60.9</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t="s">
        <v>230</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254479</v>
      </c>
      <c r="S20" s="622"/>
      <c r="T20" s="622"/>
      <c r="U20" s="622"/>
      <c r="V20" s="622"/>
      <c r="W20" s="622"/>
      <c r="X20" s="622"/>
      <c r="Y20" s="623"/>
      <c r="Z20" s="624">
        <v>4.5999999999999996</v>
      </c>
      <c r="AA20" s="624"/>
      <c r="AB20" s="624"/>
      <c r="AC20" s="624"/>
      <c r="AD20" s="625" t="s">
        <v>230</v>
      </c>
      <c r="AE20" s="625"/>
      <c r="AF20" s="625"/>
      <c r="AG20" s="625"/>
      <c r="AH20" s="625"/>
      <c r="AI20" s="625"/>
      <c r="AJ20" s="625"/>
      <c r="AK20" s="625"/>
      <c r="AL20" s="626" t="s">
        <v>122</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t="s">
        <v>244</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5437415</v>
      </c>
      <c r="CS20" s="622"/>
      <c r="CT20" s="622"/>
      <c r="CU20" s="622"/>
      <c r="CV20" s="622"/>
      <c r="CW20" s="622"/>
      <c r="CX20" s="622"/>
      <c r="CY20" s="623"/>
      <c r="CZ20" s="624">
        <v>100</v>
      </c>
      <c r="DA20" s="624"/>
      <c r="DB20" s="624"/>
      <c r="DC20" s="624"/>
      <c r="DD20" s="630">
        <v>1208278</v>
      </c>
      <c r="DE20" s="622"/>
      <c r="DF20" s="622"/>
      <c r="DG20" s="622"/>
      <c r="DH20" s="622"/>
      <c r="DI20" s="622"/>
      <c r="DJ20" s="622"/>
      <c r="DK20" s="622"/>
      <c r="DL20" s="622"/>
      <c r="DM20" s="622"/>
      <c r="DN20" s="622"/>
      <c r="DO20" s="622"/>
      <c r="DP20" s="623"/>
      <c r="DQ20" s="630">
        <v>3631792</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122</v>
      </c>
      <c r="AE21" s="625"/>
      <c r="AF21" s="625"/>
      <c r="AG21" s="625"/>
      <c r="AH21" s="625"/>
      <c r="AI21" s="625"/>
      <c r="AJ21" s="625"/>
      <c r="AK21" s="625"/>
      <c r="AL21" s="626" t="s">
        <v>122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230</v>
      </c>
      <c r="BH21" s="622"/>
      <c r="BI21" s="622"/>
      <c r="BJ21" s="622"/>
      <c r="BK21" s="622"/>
      <c r="BL21" s="622"/>
      <c r="BM21" s="622"/>
      <c r="BN21" s="623"/>
      <c r="BO21" s="624" t="s">
        <v>122</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276</v>
      </c>
      <c r="C22" s="619"/>
      <c r="D22" s="619"/>
      <c r="E22" s="619"/>
      <c r="F22" s="619"/>
      <c r="G22" s="619"/>
      <c r="H22" s="619"/>
      <c r="I22" s="619"/>
      <c r="J22" s="619"/>
      <c r="K22" s="619"/>
      <c r="L22" s="619"/>
      <c r="M22" s="619"/>
      <c r="N22" s="619"/>
      <c r="O22" s="619"/>
      <c r="P22" s="619"/>
      <c r="Q22" s="620"/>
      <c r="R22" s="621">
        <v>3381571</v>
      </c>
      <c r="S22" s="622"/>
      <c r="T22" s="622"/>
      <c r="U22" s="622"/>
      <c r="V22" s="622"/>
      <c r="W22" s="622"/>
      <c r="X22" s="622"/>
      <c r="Y22" s="623"/>
      <c r="Z22" s="624">
        <v>60.6</v>
      </c>
      <c r="AA22" s="624"/>
      <c r="AB22" s="624"/>
      <c r="AC22" s="624"/>
      <c r="AD22" s="625">
        <v>3127092</v>
      </c>
      <c r="AE22" s="625"/>
      <c r="AF22" s="625"/>
      <c r="AG22" s="625"/>
      <c r="AH22" s="625"/>
      <c r="AI22" s="625"/>
      <c r="AJ22" s="625"/>
      <c r="AK22" s="625"/>
      <c r="AL22" s="626">
        <v>99.7</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230</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v>1183</v>
      </c>
      <c r="S23" s="622"/>
      <c r="T23" s="622"/>
      <c r="U23" s="622"/>
      <c r="V23" s="622"/>
      <c r="W23" s="622"/>
      <c r="X23" s="622"/>
      <c r="Y23" s="623"/>
      <c r="Z23" s="624">
        <v>0</v>
      </c>
      <c r="AA23" s="624"/>
      <c r="AB23" s="624"/>
      <c r="AC23" s="624"/>
      <c r="AD23" s="625">
        <v>1183</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230</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16125</v>
      </c>
      <c r="S24" s="622"/>
      <c r="T24" s="622"/>
      <c r="U24" s="622"/>
      <c r="V24" s="622"/>
      <c r="W24" s="622"/>
      <c r="X24" s="622"/>
      <c r="Y24" s="623"/>
      <c r="Z24" s="624">
        <v>0.3</v>
      </c>
      <c r="AA24" s="624"/>
      <c r="AB24" s="624"/>
      <c r="AC24" s="624"/>
      <c r="AD24" s="625" t="s">
        <v>122</v>
      </c>
      <c r="AE24" s="625"/>
      <c r="AF24" s="625"/>
      <c r="AG24" s="625"/>
      <c r="AH24" s="625"/>
      <c r="AI24" s="625"/>
      <c r="AJ24" s="625"/>
      <c r="AK24" s="625"/>
      <c r="AL24" s="626" t="s">
        <v>230</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1851585</v>
      </c>
      <c r="CS24" s="611"/>
      <c r="CT24" s="611"/>
      <c r="CU24" s="611"/>
      <c r="CV24" s="611"/>
      <c r="CW24" s="611"/>
      <c r="CX24" s="611"/>
      <c r="CY24" s="612"/>
      <c r="CZ24" s="615">
        <v>34.1</v>
      </c>
      <c r="DA24" s="616"/>
      <c r="DB24" s="616"/>
      <c r="DC24" s="635"/>
      <c r="DD24" s="654">
        <v>1441749</v>
      </c>
      <c r="DE24" s="611"/>
      <c r="DF24" s="611"/>
      <c r="DG24" s="611"/>
      <c r="DH24" s="611"/>
      <c r="DI24" s="611"/>
      <c r="DJ24" s="611"/>
      <c r="DK24" s="612"/>
      <c r="DL24" s="654">
        <v>1385483</v>
      </c>
      <c r="DM24" s="611"/>
      <c r="DN24" s="611"/>
      <c r="DO24" s="611"/>
      <c r="DP24" s="611"/>
      <c r="DQ24" s="611"/>
      <c r="DR24" s="611"/>
      <c r="DS24" s="611"/>
      <c r="DT24" s="611"/>
      <c r="DU24" s="611"/>
      <c r="DV24" s="612"/>
      <c r="DW24" s="615">
        <v>42.2</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30134</v>
      </c>
      <c r="S25" s="622"/>
      <c r="T25" s="622"/>
      <c r="U25" s="622"/>
      <c r="V25" s="622"/>
      <c r="W25" s="622"/>
      <c r="X25" s="622"/>
      <c r="Y25" s="623"/>
      <c r="Z25" s="624">
        <v>0.5</v>
      </c>
      <c r="AA25" s="624"/>
      <c r="AB25" s="624"/>
      <c r="AC25" s="624"/>
      <c r="AD25" s="625">
        <v>5606</v>
      </c>
      <c r="AE25" s="625"/>
      <c r="AF25" s="625"/>
      <c r="AG25" s="625"/>
      <c r="AH25" s="625"/>
      <c r="AI25" s="625"/>
      <c r="AJ25" s="625"/>
      <c r="AK25" s="625"/>
      <c r="AL25" s="626">
        <v>0.2</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230</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629976</v>
      </c>
      <c r="CS25" s="657"/>
      <c r="CT25" s="657"/>
      <c r="CU25" s="657"/>
      <c r="CV25" s="657"/>
      <c r="CW25" s="657"/>
      <c r="CX25" s="657"/>
      <c r="CY25" s="658"/>
      <c r="CZ25" s="626">
        <v>11.6</v>
      </c>
      <c r="DA25" s="655"/>
      <c r="DB25" s="655"/>
      <c r="DC25" s="659"/>
      <c r="DD25" s="630">
        <v>593772</v>
      </c>
      <c r="DE25" s="657"/>
      <c r="DF25" s="657"/>
      <c r="DG25" s="657"/>
      <c r="DH25" s="657"/>
      <c r="DI25" s="657"/>
      <c r="DJ25" s="657"/>
      <c r="DK25" s="658"/>
      <c r="DL25" s="630">
        <v>542285</v>
      </c>
      <c r="DM25" s="657"/>
      <c r="DN25" s="657"/>
      <c r="DO25" s="657"/>
      <c r="DP25" s="657"/>
      <c r="DQ25" s="657"/>
      <c r="DR25" s="657"/>
      <c r="DS25" s="657"/>
      <c r="DT25" s="657"/>
      <c r="DU25" s="657"/>
      <c r="DV25" s="658"/>
      <c r="DW25" s="626">
        <v>16.5</v>
      </c>
      <c r="DX25" s="655"/>
      <c r="DY25" s="655"/>
      <c r="DZ25" s="655"/>
      <c r="EA25" s="655"/>
      <c r="EB25" s="655"/>
      <c r="EC25" s="656"/>
    </row>
    <row r="26" spans="2:133" ht="11.25" customHeight="1">
      <c r="B26" s="618" t="s">
        <v>292</v>
      </c>
      <c r="C26" s="619"/>
      <c r="D26" s="619"/>
      <c r="E26" s="619"/>
      <c r="F26" s="619"/>
      <c r="G26" s="619"/>
      <c r="H26" s="619"/>
      <c r="I26" s="619"/>
      <c r="J26" s="619"/>
      <c r="K26" s="619"/>
      <c r="L26" s="619"/>
      <c r="M26" s="619"/>
      <c r="N26" s="619"/>
      <c r="O26" s="619"/>
      <c r="P26" s="619"/>
      <c r="Q26" s="620"/>
      <c r="R26" s="621">
        <v>22122</v>
      </c>
      <c r="S26" s="622"/>
      <c r="T26" s="622"/>
      <c r="U26" s="622"/>
      <c r="V26" s="622"/>
      <c r="W26" s="622"/>
      <c r="X26" s="622"/>
      <c r="Y26" s="623"/>
      <c r="Z26" s="624">
        <v>0.4</v>
      </c>
      <c r="AA26" s="624"/>
      <c r="AB26" s="624"/>
      <c r="AC26" s="624"/>
      <c r="AD26" s="625" t="s">
        <v>122</v>
      </c>
      <c r="AE26" s="625"/>
      <c r="AF26" s="625"/>
      <c r="AG26" s="625"/>
      <c r="AH26" s="625"/>
      <c r="AI26" s="625"/>
      <c r="AJ26" s="625"/>
      <c r="AK26" s="625"/>
      <c r="AL26" s="626" t="s">
        <v>230</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230</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355179</v>
      </c>
      <c r="CS26" s="622"/>
      <c r="CT26" s="622"/>
      <c r="CU26" s="622"/>
      <c r="CV26" s="622"/>
      <c r="CW26" s="622"/>
      <c r="CX26" s="622"/>
      <c r="CY26" s="623"/>
      <c r="CZ26" s="626">
        <v>6.5</v>
      </c>
      <c r="DA26" s="655"/>
      <c r="DB26" s="655"/>
      <c r="DC26" s="659"/>
      <c r="DD26" s="630">
        <v>355179</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c r="B27" s="618" t="s">
        <v>295</v>
      </c>
      <c r="C27" s="619"/>
      <c r="D27" s="619"/>
      <c r="E27" s="619"/>
      <c r="F27" s="619"/>
      <c r="G27" s="619"/>
      <c r="H27" s="619"/>
      <c r="I27" s="619"/>
      <c r="J27" s="619"/>
      <c r="K27" s="619"/>
      <c r="L27" s="619"/>
      <c r="M27" s="619"/>
      <c r="N27" s="619"/>
      <c r="O27" s="619"/>
      <c r="P27" s="619"/>
      <c r="Q27" s="620"/>
      <c r="R27" s="621">
        <v>571981</v>
      </c>
      <c r="S27" s="622"/>
      <c r="T27" s="622"/>
      <c r="U27" s="622"/>
      <c r="V27" s="622"/>
      <c r="W27" s="622"/>
      <c r="X27" s="622"/>
      <c r="Y27" s="623"/>
      <c r="Z27" s="624">
        <v>10.3</v>
      </c>
      <c r="AA27" s="624"/>
      <c r="AB27" s="624"/>
      <c r="AC27" s="624"/>
      <c r="AD27" s="625" t="s">
        <v>122</v>
      </c>
      <c r="AE27" s="625"/>
      <c r="AF27" s="625"/>
      <c r="AG27" s="625"/>
      <c r="AH27" s="625"/>
      <c r="AI27" s="625"/>
      <c r="AJ27" s="625"/>
      <c r="AK27" s="625"/>
      <c r="AL27" s="626" t="s">
        <v>122</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962110</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527082</v>
      </c>
      <c r="CS27" s="657"/>
      <c r="CT27" s="657"/>
      <c r="CU27" s="657"/>
      <c r="CV27" s="657"/>
      <c r="CW27" s="657"/>
      <c r="CX27" s="657"/>
      <c r="CY27" s="658"/>
      <c r="CZ27" s="626">
        <v>9.6999999999999993</v>
      </c>
      <c r="DA27" s="655"/>
      <c r="DB27" s="655"/>
      <c r="DC27" s="659"/>
      <c r="DD27" s="630">
        <v>169734</v>
      </c>
      <c r="DE27" s="657"/>
      <c r="DF27" s="657"/>
      <c r="DG27" s="657"/>
      <c r="DH27" s="657"/>
      <c r="DI27" s="657"/>
      <c r="DJ27" s="657"/>
      <c r="DK27" s="658"/>
      <c r="DL27" s="630">
        <v>164955</v>
      </c>
      <c r="DM27" s="657"/>
      <c r="DN27" s="657"/>
      <c r="DO27" s="657"/>
      <c r="DP27" s="657"/>
      <c r="DQ27" s="657"/>
      <c r="DR27" s="657"/>
      <c r="DS27" s="657"/>
      <c r="DT27" s="657"/>
      <c r="DU27" s="657"/>
      <c r="DV27" s="658"/>
      <c r="DW27" s="626">
        <v>5</v>
      </c>
      <c r="DX27" s="655"/>
      <c r="DY27" s="655"/>
      <c r="DZ27" s="655"/>
      <c r="EA27" s="655"/>
      <c r="EB27" s="655"/>
      <c r="EC27" s="656"/>
    </row>
    <row r="28" spans="2:133" ht="11.25" customHeight="1">
      <c r="B28" s="663" t="s">
        <v>298</v>
      </c>
      <c r="C28" s="664"/>
      <c r="D28" s="664"/>
      <c r="E28" s="664"/>
      <c r="F28" s="664"/>
      <c r="G28" s="664"/>
      <c r="H28" s="664"/>
      <c r="I28" s="664"/>
      <c r="J28" s="664"/>
      <c r="K28" s="664"/>
      <c r="L28" s="664"/>
      <c r="M28" s="664"/>
      <c r="N28" s="664"/>
      <c r="O28" s="664"/>
      <c r="P28" s="664"/>
      <c r="Q28" s="665"/>
      <c r="R28" s="621" t="s">
        <v>230</v>
      </c>
      <c r="S28" s="622"/>
      <c r="T28" s="622"/>
      <c r="U28" s="622"/>
      <c r="V28" s="622"/>
      <c r="W28" s="622"/>
      <c r="X28" s="622"/>
      <c r="Y28" s="623"/>
      <c r="Z28" s="624" t="s">
        <v>230</v>
      </c>
      <c r="AA28" s="624"/>
      <c r="AB28" s="624"/>
      <c r="AC28" s="624"/>
      <c r="AD28" s="625" t="s">
        <v>230</v>
      </c>
      <c r="AE28" s="625"/>
      <c r="AF28" s="625"/>
      <c r="AG28" s="625"/>
      <c r="AH28" s="625"/>
      <c r="AI28" s="625"/>
      <c r="AJ28" s="625"/>
      <c r="AK28" s="625"/>
      <c r="AL28" s="626" t="s">
        <v>230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694527</v>
      </c>
      <c r="CS28" s="622"/>
      <c r="CT28" s="622"/>
      <c r="CU28" s="622"/>
      <c r="CV28" s="622"/>
      <c r="CW28" s="622"/>
      <c r="CX28" s="622"/>
      <c r="CY28" s="623"/>
      <c r="CZ28" s="626">
        <v>12.8</v>
      </c>
      <c r="DA28" s="655"/>
      <c r="DB28" s="655"/>
      <c r="DC28" s="659"/>
      <c r="DD28" s="630">
        <v>678243</v>
      </c>
      <c r="DE28" s="622"/>
      <c r="DF28" s="622"/>
      <c r="DG28" s="622"/>
      <c r="DH28" s="622"/>
      <c r="DI28" s="622"/>
      <c r="DJ28" s="622"/>
      <c r="DK28" s="623"/>
      <c r="DL28" s="630">
        <v>678243</v>
      </c>
      <c r="DM28" s="622"/>
      <c r="DN28" s="622"/>
      <c r="DO28" s="622"/>
      <c r="DP28" s="622"/>
      <c r="DQ28" s="622"/>
      <c r="DR28" s="622"/>
      <c r="DS28" s="622"/>
      <c r="DT28" s="622"/>
      <c r="DU28" s="622"/>
      <c r="DV28" s="623"/>
      <c r="DW28" s="626">
        <v>20.7</v>
      </c>
      <c r="DX28" s="655"/>
      <c r="DY28" s="655"/>
      <c r="DZ28" s="655"/>
      <c r="EA28" s="655"/>
      <c r="EB28" s="655"/>
      <c r="EC28" s="656"/>
    </row>
    <row r="29" spans="2:133" ht="11.25" customHeight="1">
      <c r="B29" s="618" t="s">
        <v>300</v>
      </c>
      <c r="C29" s="619"/>
      <c r="D29" s="619"/>
      <c r="E29" s="619"/>
      <c r="F29" s="619"/>
      <c r="G29" s="619"/>
      <c r="H29" s="619"/>
      <c r="I29" s="619"/>
      <c r="J29" s="619"/>
      <c r="K29" s="619"/>
      <c r="L29" s="619"/>
      <c r="M29" s="619"/>
      <c r="N29" s="619"/>
      <c r="O29" s="619"/>
      <c r="P29" s="619"/>
      <c r="Q29" s="620"/>
      <c r="R29" s="621">
        <v>377390</v>
      </c>
      <c r="S29" s="622"/>
      <c r="T29" s="622"/>
      <c r="U29" s="622"/>
      <c r="V29" s="622"/>
      <c r="W29" s="622"/>
      <c r="X29" s="622"/>
      <c r="Y29" s="623"/>
      <c r="Z29" s="624">
        <v>6.8</v>
      </c>
      <c r="AA29" s="624"/>
      <c r="AB29" s="624"/>
      <c r="AC29" s="624"/>
      <c r="AD29" s="625" t="s">
        <v>122</v>
      </c>
      <c r="AE29" s="625"/>
      <c r="AF29" s="625"/>
      <c r="AG29" s="625"/>
      <c r="AH29" s="625"/>
      <c r="AI29" s="625"/>
      <c r="AJ29" s="625"/>
      <c r="AK29" s="625"/>
      <c r="AL29" s="626" t="s">
        <v>122</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694527</v>
      </c>
      <c r="CS29" s="657"/>
      <c r="CT29" s="657"/>
      <c r="CU29" s="657"/>
      <c r="CV29" s="657"/>
      <c r="CW29" s="657"/>
      <c r="CX29" s="657"/>
      <c r="CY29" s="658"/>
      <c r="CZ29" s="626">
        <v>12.8</v>
      </c>
      <c r="DA29" s="655"/>
      <c r="DB29" s="655"/>
      <c r="DC29" s="659"/>
      <c r="DD29" s="630">
        <v>678243</v>
      </c>
      <c r="DE29" s="657"/>
      <c r="DF29" s="657"/>
      <c r="DG29" s="657"/>
      <c r="DH29" s="657"/>
      <c r="DI29" s="657"/>
      <c r="DJ29" s="657"/>
      <c r="DK29" s="658"/>
      <c r="DL29" s="630">
        <v>678243</v>
      </c>
      <c r="DM29" s="657"/>
      <c r="DN29" s="657"/>
      <c r="DO29" s="657"/>
      <c r="DP29" s="657"/>
      <c r="DQ29" s="657"/>
      <c r="DR29" s="657"/>
      <c r="DS29" s="657"/>
      <c r="DT29" s="657"/>
      <c r="DU29" s="657"/>
      <c r="DV29" s="658"/>
      <c r="DW29" s="626">
        <v>20.7</v>
      </c>
      <c r="DX29" s="655"/>
      <c r="DY29" s="655"/>
      <c r="DZ29" s="655"/>
      <c r="EA29" s="655"/>
      <c r="EB29" s="655"/>
      <c r="EC29" s="656"/>
    </row>
    <row r="30" spans="2:133" ht="11.25" customHeight="1">
      <c r="B30" s="618" t="s">
        <v>305</v>
      </c>
      <c r="C30" s="619"/>
      <c r="D30" s="619"/>
      <c r="E30" s="619"/>
      <c r="F30" s="619"/>
      <c r="G30" s="619"/>
      <c r="H30" s="619"/>
      <c r="I30" s="619"/>
      <c r="J30" s="619"/>
      <c r="K30" s="619"/>
      <c r="L30" s="619"/>
      <c r="M30" s="619"/>
      <c r="N30" s="619"/>
      <c r="O30" s="619"/>
      <c r="P30" s="619"/>
      <c r="Q30" s="620"/>
      <c r="R30" s="621">
        <v>29435</v>
      </c>
      <c r="S30" s="622"/>
      <c r="T30" s="622"/>
      <c r="U30" s="622"/>
      <c r="V30" s="622"/>
      <c r="W30" s="622"/>
      <c r="X30" s="622"/>
      <c r="Y30" s="623"/>
      <c r="Z30" s="624">
        <v>0.5</v>
      </c>
      <c r="AA30" s="624"/>
      <c r="AB30" s="624"/>
      <c r="AC30" s="624"/>
      <c r="AD30" s="625" t="s">
        <v>122</v>
      </c>
      <c r="AE30" s="625"/>
      <c r="AF30" s="625"/>
      <c r="AG30" s="625"/>
      <c r="AH30" s="625"/>
      <c r="AI30" s="625"/>
      <c r="AJ30" s="625"/>
      <c r="AK30" s="625"/>
      <c r="AL30" s="626" t="s">
        <v>122</v>
      </c>
      <c r="AM30" s="627"/>
      <c r="AN30" s="627"/>
      <c r="AO30" s="628"/>
      <c r="AP30" s="669" t="s">
        <v>306</v>
      </c>
      <c r="AQ30" s="670"/>
      <c r="AR30" s="670"/>
      <c r="AS30" s="670"/>
      <c r="AT30" s="675" t="s">
        <v>307</v>
      </c>
      <c r="AU30" s="210"/>
      <c r="AV30" s="210"/>
      <c r="AW30" s="210"/>
      <c r="AX30" s="607" t="s">
        <v>183</v>
      </c>
      <c r="AY30" s="608"/>
      <c r="AZ30" s="608"/>
      <c r="BA30" s="608"/>
      <c r="BB30" s="608"/>
      <c r="BC30" s="608"/>
      <c r="BD30" s="608"/>
      <c r="BE30" s="608"/>
      <c r="BF30" s="609"/>
      <c r="BG30" s="681">
        <v>99.3</v>
      </c>
      <c r="BH30" s="682"/>
      <c r="BI30" s="682"/>
      <c r="BJ30" s="682"/>
      <c r="BK30" s="682"/>
      <c r="BL30" s="682"/>
      <c r="BM30" s="616">
        <v>96.5</v>
      </c>
      <c r="BN30" s="682"/>
      <c r="BO30" s="682"/>
      <c r="BP30" s="682"/>
      <c r="BQ30" s="683"/>
      <c r="BR30" s="681">
        <v>99.1</v>
      </c>
      <c r="BS30" s="682"/>
      <c r="BT30" s="682"/>
      <c r="BU30" s="682"/>
      <c r="BV30" s="682"/>
      <c r="BW30" s="682"/>
      <c r="BX30" s="616">
        <v>95.5</v>
      </c>
      <c r="BY30" s="682"/>
      <c r="BZ30" s="682"/>
      <c r="CA30" s="682"/>
      <c r="CB30" s="683"/>
      <c r="CD30" s="686"/>
      <c r="CE30" s="687"/>
      <c r="CF30" s="636" t="s">
        <v>308</v>
      </c>
      <c r="CG30" s="637"/>
      <c r="CH30" s="637"/>
      <c r="CI30" s="637"/>
      <c r="CJ30" s="637"/>
      <c r="CK30" s="637"/>
      <c r="CL30" s="637"/>
      <c r="CM30" s="637"/>
      <c r="CN30" s="637"/>
      <c r="CO30" s="637"/>
      <c r="CP30" s="637"/>
      <c r="CQ30" s="638"/>
      <c r="CR30" s="621">
        <v>643522</v>
      </c>
      <c r="CS30" s="622"/>
      <c r="CT30" s="622"/>
      <c r="CU30" s="622"/>
      <c r="CV30" s="622"/>
      <c r="CW30" s="622"/>
      <c r="CX30" s="622"/>
      <c r="CY30" s="623"/>
      <c r="CZ30" s="626">
        <v>11.8</v>
      </c>
      <c r="DA30" s="655"/>
      <c r="DB30" s="655"/>
      <c r="DC30" s="659"/>
      <c r="DD30" s="630">
        <v>630350</v>
      </c>
      <c r="DE30" s="622"/>
      <c r="DF30" s="622"/>
      <c r="DG30" s="622"/>
      <c r="DH30" s="622"/>
      <c r="DI30" s="622"/>
      <c r="DJ30" s="622"/>
      <c r="DK30" s="623"/>
      <c r="DL30" s="630">
        <v>630350</v>
      </c>
      <c r="DM30" s="622"/>
      <c r="DN30" s="622"/>
      <c r="DO30" s="622"/>
      <c r="DP30" s="622"/>
      <c r="DQ30" s="622"/>
      <c r="DR30" s="622"/>
      <c r="DS30" s="622"/>
      <c r="DT30" s="622"/>
      <c r="DU30" s="622"/>
      <c r="DV30" s="623"/>
      <c r="DW30" s="626">
        <v>19.2</v>
      </c>
      <c r="DX30" s="655"/>
      <c r="DY30" s="655"/>
      <c r="DZ30" s="655"/>
      <c r="EA30" s="655"/>
      <c r="EB30" s="655"/>
      <c r="EC30" s="656"/>
    </row>
    <row r="31" spans="2:133" ht="11.25" customHeight="1">
      <c r="B31" s="618" t="s">
        <v>309</v>
      </c>
      <c r="C31" s="619"/>
      <c r="D31" s="619"/>
      <c r="E31" s="619"/>
      <c r="F31" s="619"/>
      <c r="G31" s="619"/>
      <c r="H31" s="619"/>
      <c r="I31" s="619"/>
      <c r="J31" s="619"/>
      <c r="K31" s="619"/>
      <c r="L31" s="619"/>
      <c r="M31" s="619"/>
      <c r="N31" s="619"/>
      <c r="O31" s="619"/>
      <c r="P31" s="619"/>
      <c r="Q31" s="620"/>
      <c r="R31" s="621">
        <v>3490</v>
      </c>
      <c r="S31" s="622"/>
      <c r="T31" s="622"/>
      <c r="U31" s="622"/>
      <c r="V31" s="622"/>
      <c r="W31" s="622"/>
      <c r="X31" s="622"/>
      <c r="Y31" s="623"/>
      <c r="Z31" s="624">
        <v>0.1</v>
      </c>
      <c r="AA31" s="624"/>
      <c r="AB31" s="624"/>
      <c r="AC31" s="624"/>
      <c r="AD31" s="625" t="s">
        <v>230</v>
      </c>
      <c r="AE31" s="625"/>
      <c r="AF31" s="625"/>
      <c r="AG31" s="625"/>
      <c r="AH31" s="625"/>
      <c r="AI31" s="625"/>
      <c r="AJ31" s="625"/>
      <c r="AK31" s="625"/>
      <c r="AL31" s="626" t="s">
        <v>230</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99.4</v>
      </c>
      <c r="BH31" s="657"/>
      <c r="BI31" s="657"/>
      <c r="BJ31" s="657"/>
      <c r="BK31" s="657"/>
      <c r="BL31" s="657"/>
      <c r="BM31" s="627">
        <v>97.6</v>
      </c>
      <c r="BN31" s="679"/>
      <c r="BO31" s="679"/>
      <c r="BP31" s="679"/>
      <c r="BQ31" s="680"/>
      <c r="BR31" s="678">
        <v>98.9</v>
      </c>
      <c r="BS31" s="657"/>
      <c r="BT31" s="657"/>
      <c r="BU31" s="657"/>
      <c r="BV31" s="657"/>
      <c r="BW31" s="657"/>
      <c r="BX31" s="627">
        <v>96.7</v>
      </c>
      <c r="BY31" s="679"/>
      <c r="BZ31" s="679"/>
      <c r="CA31" s="679"/>
      <c r="CB31" s="680"/>
      <c r="CD31" s="686"/>
      <c r="CE31" s="687"/>
      <c r="CF31" s="636" t="s">
        <v>312</v>
      </c>
      <c r="CG31" s="637"/>
      <c r="CH31" s="637"/>
      <c r="CI31" s="637"/>
      <c r="CJ31" s="637"/>
      <c r="CK31" s="637"/>
      <c r="CL31" s="637"/>
      <c r="CM31" s="637"/>
      <c r="CN31" s="637"/>
      <c r="CO31" s="637"/>
      <c r="CP31" s="637"/>
      <c r="CQ31" s="638"/>
      <c r="CR31" s="621">
        <v>51005</v>
      </c>
      <c r="CS31" s="657"/>
      <c r="CT31" s="657"/>
      <c r="CU31" s="657"/>
      <c r="CV31" s="657"/>
      <c r="CW31" s="657"/>
      <c r="CX31" s="657"/>
      <c r="CY31" s="658"/>
      <c r="CZ31" s="626">
        <v>0.9</v>
      </c>
      <c r="DA31" s="655"/>
      <c r="DB31" s="655"/>
      <c r="DC31" s="659"/>
      <c r="DD31" s="630">
        <v>47893</v>
      </c>
      <c r="DE31" s="657"/>
      <c r="DF31" s="657"/>
      <c r="DG31" s="657"/>
      <c r="DH31" s="657"/>
      <c r="DI31" s="657"/>
      <c r="DJ31" s="657"/>
      <c r="DK31" s="658"/>
      <c r="DL31" s="630">
        <v>47893</v>
      </c>
      <c r="DM31" s="657"/>
      <c r="DN31" s="657"/>
      <c r="DO31" s="657"/>
      <c r="DP31" s="657"/>
      <c r="DQ31" s="657"/>
      <c r="DR31" s="657"/>
      <c r="DS31" s="657"/>
      <c r="DT31" s="657"/>
      <c r="DU31" s="657"/>
      <c r="DV31" s="658"/>
      <c r="DW31" s="626">
        <v>1.5</v>
      </c>
      <c r="DX31" s="655"/>
      <c r="DY31" s="655"/>
      <c r="DZ31" s="655"/>
      <c r="EA31" s="655"/>
      <c r="EB31" s="655"/>
      <c r="EC31" s="656"/>
    </row>
    <row r="32" spans="2:133" ht="11.25" customHeight="1">
      <c r="B32" s="618" t="s">
        <v>313</v>
      </c>
      <c r="C32" s="619"/>
      <c r="D32" s="619"/>
      <c r="E32" s="619"/>
      <c r="F32" s="619"/>
      <c r="G32" s="619"/>
      <c r="H32" s="619"/>
      <c r="I32" s="619"/>
      <c r="J32" s="619"/>
      <c r="K32" s="619"/>
      <c r="L32" s="619"/>
      <c r="M32" s="619"/>
      <c r="N32" s="619"/>
      <c r="O32" s="619"/>
      <c r="P32" s="619"/>
      <c r="Q32" s="620"/>
      <c r="R32" s="621">
        <v>114068</v>
      </c>
      <c r="S32" s="622"/>
      <c r="T32" s="622"/>
      <c r="U32" s="622"/>
      <c r="V32" s="622"/>
      <c r="W32" s="622"/>
      <c r="X32" s="622"/>
      <c r="Y32" s="623"/>
      <c r="Z32" s="624">
        <v>2</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99.2</v>
      </c>
      <c r="BH32" s="691"/>
      <c r="BI32" s="691"/>
      <c r="BJ32" s="691"/>
      <c r="BK32" s="691"/>
      <c r="BL32" s="691"/>
      <c r="BM32" s="692">
        <v>95.6</v>
      </c>
      <c r="BN32" s="691"/>
      <c r="BO32" s="691"/>
      <c r="BP32" s="691"/>
      <c r="BQ32" s="693"/>
      <c r="BR32" s="690">
        <v>99.1</v>
      </c>
      <c r="BS32" s="691"/>
      <c r="BT32" s="691"/>
      <c r="BU32" s="691"/>
      <c r="BV32" s="691"/>
      <c r="BW32" s="691"/>
      <c r="BX32" s="692">
        <v>94.4</v>
      </c>
      <c r="BY32" s="691"/>
      <c r="BZ32" s="691"/>
      <c r="CA32" s="691"/>
      <c r="CB32" s="693"/>
      <c r="CD32" s="688"/>
      <c r="CE32" s="689"/>
      <c r="CF32" s="636" t="s">
        <v>315</v>
      </c>
      <c r="CG32" s="637"/>
      <c r="CH32" s="637"/>
      <c r="CI32" s="637"/>
      <c r="CJ32" s="637"/>
      <c r="CK32" s="637"/>
      <c r="CL32" s="637"/>
      <c r="CM32" s="637"/>
      <c r="CN32" s="637"/>
      <c r="CO32" s="637"/>
      <c r="CP32" s="637"/>
      <c r="CQ32" s="638"/>
      <c r="CR32" s="621" t="s">
        <v>122</v>
      </c>
      <c r="CS32" s="622"/>
      <c r="CT32" s="622"/>
      <c r="CU32" s="622"/>
      <c r="CV32" s="622"/>
      <c r="CW32" s="622"/>
      <c r="CX32" s="622"/>
      <c r="CY32" s="623"/>
      <c r="CZ32" s="626" t="s">
        <v>230</v>
      </c>
      <c r="DA32" s="655"/>
      <c r="DB32" s="655"/>
      <c r="DC32" s="659"/>
      <c r="DD32" s="630" t="s">
        <v>122</v>
      </c>
      <c r="DE32" s="622"/>
      <c r="DF32" s="622"/>
      <c r="DG32" s="622"/>
      <c r="DH32" s="622"/>
      <c r="DI32" s="622"/>
      <c r="DJ32" s="622"/>
      <c r="DK32" s="623"/>
      <c r="DL32" s="630" t="s">
        <v>230</v>
      </c>
      <c r="DM32" s="622"/>
      <c r="DN32" s="622"/>
      <c r="DO32" s="622"/>
      <c r="DP32" s="622"/>
      <c r="DQ32" s="622"/>
      <c r="DR32" s="622"/>
      <c r="DS32" s="622"/>
      <c r="DT32" s="622"/>
      <c r="DU32" s="622"/>
      <c r="DV32" s="623"/>
      <c r="DW32" s="626" t="s">
        <v>122</v>
      </c>
      <c r="DX32" s="655"/>
      <c r="DY32" s="655"/>
      <c r="DZ32" s="655"/>
      <c r="EA32" s="655"/>
      <c r="EB32" s="655"/>
      <c r="EC32" s="656"/>
    </row>
    <row r="33" spans="2:133" ht="11.25" customHeight="1">
      <c r="B33" s="618" t="s">
        <v>316</v>
      </c>
      <c r="C33" s="619"/>
      <c r="D33" s="619"/>
      <c r="E33" s="619"/>
      <c r="F33" s="619"/>
      <c r="G33" s="619"/>
      <c r="H33" s="619"/>
      <c r="I33" s="619"/>
      <c r="J33" s="619"/>
      <c r="K33" s="619"/>
      <c r="L33" s="619"/>
      <c r="M33" s="619"/>
      <c r="N33" s="619"/>
      <c r="O33" s="619"/>
      <c r="P33" s="619"/>
      <c r="Q33" s="620"/>
      <c r="R33" s="621">
        <v>122314</v>
      </c>
      <c r="S33" s="622"/>
      <c r="T33" s="622"/>
      <c r="U33" s="622"/>
      <c r="V33" s="622"/>
      <c r="W33" s="622"/>
      <c r="X33" s="622"/>
      <c r="Y33" s="623"/>
      <c r="Z33" s="624">
        <v>2.2000000000000002</v>
      </c>
      <c r="AA33" s="624"/>
      <c r="AB33" s="624"/>
      <c r="AC33" s="624"/>
      <c r="AD33" s="625" t="s">
        <v>230</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2340371</v>
      </c>
      <c r="CS33" s="657"/>
      <c r="CT33" s="657"/>
      <c r="CU33" s="657"/>
      <c r="CV33" s="657"/>
      <c r="CW33" s="657"/>
      <c r="CX33" s="657"/>
      <c r="CY33" s="658"/>
      <c r="CZ33" s="626">
        <v>43</v>
      </c>
      <c r="DA33" s="655"/>
      <c r="DB33" s="655"/>
      <c r="DC33" s="659"/>
      <c r="DD33" s="630">
        <v>1969719</v>
      </c>
      <c r="DE33" s="657"/>
      <c r="DF33" s="657"/>
      <c r="DG33" s="657"/>
      <c r="DH33" s="657"/>
      <c r="DI33" s="657"/>
      <c r="DJ33" s="657"/>
      <c r="DK33" s="658"/>
      <c r="DL33" s="630">
        <v>1153450</v>
      </c>
      <c r="DM33" s="657"/>
      <c r="DN33" s="657"/>
      <c r="DO33" s="657"/>
      <c r="DP33" s="657"/>
      <c r="DQ33" s="657"/>
      <c r="DR33" s="657"/>
      <c r="DS33" s="657"/>
      <c r="DT33" s="657"/>
      <c r="DU33" s="657"/>
      <c r="DV33" s="658"/>
      <c r="DW33" s="626">
        <v>35.1</v>
      </c>
      <c r="DX33" s="655"/>
      <c r="DY33" s="655"/>
      <c r="DZ33" s="655"/>
      <c r="EA33" s="655"/>
      <c r="EB33" s="655"/>
      <c r="EC33" s="656"/>
    </row>
    <row r="34" spans="2:133" ht="11.25" customHeight="1">
      <c r="B34" s="618" t="s">
        <v>318</v>
      </c>
      <c r="C34" s="619"/>
      <c r="D34" s="619"/>
      <c r="E34" s="619"/>
      <c r="F34" s="619"/>
      <c r="G34" s="619"/>
      <c r="H34" s="619"/>
      <c r="I34" s="619"/>
      <c r="J34" s="619"/>
      <c r="K34" s="619"/>
      <c r="L34" s="619"/>
      <c r="M34" s="619"/>
      <c r="N34" s="619"/>
      <c r="O34" s="619"/>
      <c r="P34" s="619"/>
      <c r="Q34" s="620"/>
      <c r="R34" s="621">
        <v>248074</v>
      </c>
      <c r="S34" s="622"/>
      <c r="T34" s="622"/>
      <c r="U34" s="622"/>
      <c r="V34" s="622"/>
      <c r="W34" s="622"/>
      <c r="X34" s="622"/>
      <c r="Y34" s="623"/>
      <c r="Z34" s="624">
        <v>4.4000000000000004</v>
      </c>
      <c r="AA34" s="624"/>
      <c r="AB34" s="624"/>
      <c r="AC34" s="624"/>
      <c r="AD34" s="625">
        <v>1455</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562236</v>
      </c>
      <c r="CS34" s="622"/>
      <c r="CT34" s="622"/>
      <c r="CU34" s="622"/>
      <c r="CV34" s="622"/>
      <c r="CW34" s="622"/>
      <c r="CX34" s="622"/>
      <c r="CY34" s="623"/>
      <c r="CZ34" s="626">
        <v>10.3</v>
      </c>
      <c r="DA34" s="655"/>
      <c r="DB34" s="655"/>
      <c r="DC34" s="659"/>
      <c r="DD34" s="630">
        <v>496961</v>
      </c>
      <c r="DE34" s="622"/>
      <c r="DF34" s="622"/>
      <c r="DG34" s="622"/>
      <c r="DH34" s="622"/>
      <c r="DI34" s="622"/>
      <c r="DJ34" s="622"/>
      <c r="DK34" s="623"/>
      <c r="DL34" s="630">
        <v>366688</v>
      </c>
      <c r="DM34" s="622"/>
      <c r="DN34" s="622"/>
      <c r="DO34" s="622"/>
      <c r="DP34" s="622"/>
      <c r="DQ34" s="622"/>
      <c r="DR34" s="622"/>
      <c r="DS34" s="622"/>
      <c r="DT34" s="622"/>
      <c r="DU34" s="622"/>
      <c r="DV34" s="623"/>
      <c r="DW34" s="626">
        <v>11.2</v>
      </c>
      <c r="DX34" s="655"/>
      <c r="DY34" s="655"/>
      <c r="DZ34" s="655"/>
      <c r="EA34" s="655"/>
      <c r="EB34" s="655"/>
      <c r="EC34" s="656"/>
    </row>
    <row r="35" spans="2:133" ht="11.25" customHeight="1">
      <c r="B35" s="618" t="s">
        <v>322</v>
      </c>
      <c r="C35" s="619"/>
      <c r="D35" s="619"/>
      <c r="E35" s="619"/>
      <c r="F35" s="619"/>
      <c r="G35" s="619"/>
      <c r="H35" s="619"/>
      <c r="I35" s="619"/>
      <c r="J35" s="619"/>
      <c r="K35" s="619"/>
      <c r="L35" s="619"/>
      <c r="M35" s="619"/>
      <c r="N35" s="619"/>
      <c r="O35" s="619"/>
      <c r="P35" s="619"/>
      <c r="Q35" s="620"/>
      <c r="R35" s="621">
        <v>661100</v>
      </c>
      <c r="S35" s="622"/>
      <c r="T35" s="622"/>
      <c r="U35" s="622"/>
      <c r="V35" s="622"/>
      <c r="W35" s="622"/>
      <c r="X35" s="622"/>
      <c r="Y35" s="623"/>
      <c r="Z35" s="624">
        <v>11.8</v>
      </c>
      <c r="AA35" s="624"/>
      <c r="AB35" s="624"/>
      <c r="AC35" s="624"/>
      <c r="AD35" s="625" t="s">
        <v>230</v>
      </c>
      <c r="AE35" s="625"/>
      <c r="AF35" s="625"/>
      <c r="AG35" s="625"/>
      <c r="AH35" s="625"/>
      <c r="AI35" s="625"/>
      <c r="AJ35" s="625"/>
      <c r="AK35" s="625"/>
      <c r="AL35" s="626" t="s">
        <v>122</v>
      </c>
      <c r="AM35" s="627"/>
      <c r="AN35" s="627"/>
      <c r="AO35" s="628"/>
      <c r="AP35" s="214"/>
      <c r="AQ35" s="694" t="s">
        <v>323</v>
      </c>
      <c r="AR35" s="695"/>
      <c r="AS35" s="695"/>
      <c r="AT35" s="695"/>
      <c r="AU35" s="695"/>
      <c r="AV35" s="695"/>
      <c r="AW35" s="695"/>
      <c r="AX35" s="695"/>
      <c r="AY35" s="696"/>
      <c r="AZ35" s="610">
        <v>654962</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-23628</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20349</v>
      </c>
      <c r="CS35" s="657"/>
      <c r="CT35" s="657"/>
      <c r="CU35" s="657"/>
      <c r="CV35" s="657"/>
      <c r="CW35" s="657"/>
      <c r="CX35" s="657"/>
      <c r="CY35" s="658"/>
      <c r="CZ35" s="626">
        <v>0.4</v>
      </c>
      <c r="DA35" s="655"/>
      <c r="DB35" s="655"/>
      <c r="DC35" s="659"/>
      <c r="DD35" s="630">
        <v>14779</v>
      </c>
      <c r="DE35" s="657"/>
      <c r="DF35" s="657"/>
      <c r="DG35" s="657"/>
      <c r="DH35" s="657"/>
      <c r="DI35" s="657"/>
      <c r="DJ35" s="657"/>
      <c r="DK35" s="658"/>
      <c r="DL35" s="630">
        <v>11422</v>
      </c>
      <c r="DM35" s="657"/>
      <c r="DN35" s="657"/>
      <c r="DO35" s="657"/>
      <c r="DP35" s="657"/>
      <c r="DQ35" s="657"/>
      <c r="DR35" s="657"/>
      <c r="DS35" s="657"/>
      <c r="DT35" s="657"/>
      <c r="DU35" s="657"/>
      <c r="DV35" s="658"/>
      <c r="DW35" s="626">
        <v>0.3</v>
      </c>
      <c r="DX35" s="655"/>
      <c r="DY35" s="655"/>
      <c r="DZ35" s="655"/>
      <c r="EA35" s="655"/>
      <c r="EB35" s="655"/>
      <c r="EC35" s="656"/>
    </row>
    <row r="36" spans="2:133" ht="11.25" customHeight="1">
      <c r="B36" s="618" t="s">
        <v>326</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122</v>
      </c>
      <c r="AM36" s="627"/>
      <c r="AN36" s="627"/>
      <c r="AO36" s="628"/>
      <c r="AQ36" s="698" t="s">
        <v>327</v>
      </c>
      <c r="AR36" s="699"/>
      <c r="AS36" s="699"/>
      <c r="AT36" s="699"/>
      <c r="AU36" s="699"/>
      <c r="AV36" s="699"/>
      <c r="AW36" s="699"/>
      <c r="AX36" s="699"/>
      <c r="AY36" s="700"/>
      <c r="AZ36" s="621">
        <v>118414</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-41628</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700063</v>
      </c>
      <c r="CS36" s="622"/>
      <c r="CT36" s="622"/>
      <c r="CU36" s="622"/>
      <c r="CV36" s="622"/>
      <c r="CW36" s="622"/>
      <c r="CX36" s="622"/>
      <c r="CY36" s="623"/>
      <c r="CZ36" s="626">
        <v>12.9</v>
      </c>
      <c r="DA36" s="655"/>
      <c r="DB36" s="655"/>
      <c r="DC36" s="659"/>
      <c r="DD36" s="630">
        <v>632990</v>
      </c>
      <c r="DE36" s="622"/>
      <c r="DF36" s="622"/>
      <c r="DG36" s="622"/>
      <c r="DH36" s="622"/>
      <c r="DI36" s="622"/>
      <c r="DJ36" s="622"/>
      <c r="DK36" s="623"/>
      <c r="DL36" s="630">
        <v>489539</v>
      </c>
      <c r="DM36" s="622"/>
      <c r="DN36" s="622"/>
      <c r="DO36" s="622"/>
      <c r="DP36" s="622"/>
      <c r="DQ36" s="622"/>
      <c r="DR36" s="622"/>
      <c r="DS36" s="622"/>
      <c r="DT36" s="622"/>
      <c r="DU36" s="622"/>
      <c r="DV36" s="623"/>
      <c r="DW36" s="626">
        <v>14.9</v>
      </c>
      <c r="DX36" s="655"/>
      <c r="DY36" s="655"/>
      <c r="DZ36" s="655"/>
      <c r="EA36" s="655"/>
      <c r="EB36" s="655"/>
      <c r="EC36" s="656"/>
    </row>
    <row r="37" spans="2:133" ht="11.25" customHeight="1">
      <c r="B37" s="618" t="s">
        <v>330</v>
      </c>
      <c r="C37" s="619"/>
      <c r="D37" s="619"/>
      <c r="E37" s="619"/>
      <c r="F37" s="619"/>
      <c r="G37" s="619"/>
      <c r="H37" s="619"/>
      <c r="I37" s="619"/>
      <c r="J37" s="619"/>
      <c r="K37" s="619"/>
      <c r="L37" s="619"/>
      <c r="M37" s="619"/>
      <c r="N37" s="619"/>
      <c r="O37" s="619"/>
      <c r="P37" s="619"/>
      <c r="Q37" s="620"/>
      <c r="R37" s="621">
        <v>146500</v>
      </c>
      <c r="S37" s="622"/>
      <c r="T37" s="622"/>
      <c r="U37" s="622"/>
      <c r="V37" s="622"/>
      <c r="W37" s="622"/>
      <c r="X37" s="622"/>
      <c r="Y37" s="623"/>
      <c r="Z37" s="624">
        <v>2.6</v>
      </c>
      <c r="AA37" s="624"/>
      <c r="AB37" s="624"/>
      <c r="AC37" s="624"/>
      <c r="AD37" s="625" t="s">
        <v>122</v>
      </c>
      <c r="AE37" s="625"/>
      <c r="AF37" s="625"/>
      <c r="AG37" s="625"/>
      <c r="AH37" s="625"/>
      <c r="AI37" s="625"/>
      <c r="AJ37" s="625"/>
      <c r="AK37" s="625"/>
      <c r="AL37" s="626" t="s">
        <v>230</v>
      </c>
      <c r="AM37" s="627"/>
      <c r="AN37" s="627"/>
      <c r="AO37" s="628"/>
      <c r="AQ37" s="698" t="s">
        <v>331</v>
      </c>
      <c r="AR37" s="699"/>
      <c r="AS37" s="699"/>
      <c r="AT37" s="699"/>
      <c r="AU37" s="699"/>
      <c r="AV37" s="699"/>
      <c r="AW37" s="699"/>
      <c r="AX37" s="699"/>
      <c r="AY37" s="700"/>
      <c r="AZ37" s="621">
        <v>63851</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1574</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307314</v>
      </c>
      <c r="CS37" s="657"/>
      <c r="CT37" s="657"/>
      <c r="CU37" s="657"/>
      <c r="CV37" s="657"/>
      <c r="CW37" s="657"/>
      <c r="CX37" s="657"/>
      <c r="CY37" s="658"/>
      <c r="CZ37" s="626">
        <v>5.7</v>
      </c>
      <c r="DA37" s="655"/>
      <c r="DB37" s="655"/>
      <c r="DC37" s="659"/>
      <c r="DD37" s="630">
        <v>304507</v>
      </c>
      <c r="DE37" s="657"/>
      <c r="DF37" s="657"/>
      <c r="DG37" s="657"/>
      <c r="DH37" s="657"/>
      <c r="DI37" s="657"/>
      <c r="DJ37" s="657"/>
      <c r="DK37" s="658"/>
      <c r="DL37" s="630">
        <v>268444</v>
      </c>
      <c r="DM37" s="657"/>
      <c r="DN37" s="657"/>
      <c r="DO37" s="657"/>
      <c r="DP37" s="657"/>
      <c r="DQ37" s="657"/>
      <c r="DR37" s="657"/>
      <c r="DS37" s="657"/>
      <c r="DT37" s="657"/>
      <c r="DU37" s="657"/>
      <c r="DV37" s="658"/>
      <c r="DW37" s="626">
        <v>8.1999999999999993</v>
      </c>
      <c r="DX37" s="655"/>
      <c r="DY37" s="655"/>
      <c r="DZ37" s="655"/>
      <c r="EA37" s="655"/>
      <c r="EB37" s="655"/>
      <c r="EC37" s="656"/>
    </row>
    <row r="38" spans="2:133" ht="11.25" customHeight="1">
      <c r="B38" s="666" t="s">
        <v>334</v>
      </c>
      <c r="C38" s="667"/>
      <c r="D38" s="667"/>
      <c r="E38" s="667"/>
      <c r="F38" s="667"/>
      <c r="G38" s="667"/>
      <c r="H38" s="667"/>
      <c r="I38" s="667"/>
      <c r="J38" s="667"/>
      <c r="K38" s="667"/>
      <c r="L38" s="667"/>
      <c r="M38" s="667"/>
      <c r="N38" s="667"/>
      <c r="O38" s="667"/>
      <c r="P38" s="667"/>
      <c r="Q38" s="668"/>
      <c r="R38" s="701">
        <v>5578987</v>
      </c>
      <c r="S38" s="702"/>
      <c r="T38" s="702"/>
      <c r="U38" s="702"/>
      <c r="V38" s="702"/>
      <c r="W38" s="702"/>
      <c r="X38" s="702"/>
      <c r="Y38" s="703"/>
      <c r="Z38" s="704">
        <v>100</v>
      </c>
      <c r="AA38" s="704"/>
      <c r="AB38" s="704"/>
      <c r="AC38" s="704"/>
      <c r="AD38" s="705">
        <v>3135336</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47606</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3165</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472697</v>
      </c>
      <c r="CS38" s="622"/>
      <c r="CT38" s="622"/>
      <c r="CU38" s="622"/>
      <c r="CV38" s="622"/>
      <c r="CW38" s="622"/>
      <c r="CX38" s="622"/>
      <c r="CY38" s="623"/>
      <c r="CZ38" s="626">
        <v>8.6999999999999993</v>
      </c>
      <c r="DA38" s="655"/>
      <c r="DB38" s="655"/>
      <c r="DC38" s="659"/>
      <c r="DD38" s="630">
        <v>399785</v>
      </c>
      <c r="DE38" s="622"/>
      <c r="DF38" s="622"/>
      <c r="DG38" s="622"/>
      <c r="DH38" s="622"/>
      <c r="DI38" s="622"/>
      <c r="DJ38" s="622"/>
      <c r="DK38" s="623"/>
      <c r="DL38" s="630">
        <v>285801</v>
      </c>
      <c r="DM38" s="622"/>
      <c r="DN38" s="622"/>
      <c r="DO38" s="622"/>
      <c r="DP38" s="622"/>
      <c r="DQ38" s="622"/>
      <c r="DR38" s="622"/>
      <c r="DS38" s="622"/>
      <c r="DT38" s="622"/>
      <c r="DU38" s="622"/>
      <c r="DV38" s="623"/>
      <c r="DW38" s="626">
        <v>8.6999999999999993</v>
      </c>
      <c r="DX38" s="655"/>
      <c r="DY38" s="655"/>
      <c r="DZ38" s="655"/>
      <c r="EA38" s="655"/>
      <c r="EB38" s="655"/>
      <c r="EC38" s="656"/>
    </row>
    <row r="39" spans="2:133" ht="11.25" customHeight="1">
      <c r="AQ39" s="698" t="s">
        <v>338</v>
      </c>
      <c r="AR39" s="699"/>
      <c r="AS39" s="699"/>
      <c r="AT39" s="699"/>
      <c r="AU39" s="699"/>
      <c r="AV39" s="699"/>
      <c r="AW39" s="699"/>
      <c r="AX39" s="699"/>
      <c r="AY39" s="700"/>
      <c r="AZ39" s="621" t="s">
        <v>122</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99</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585026</v>
      </c>
      <c r="CS39" s="657"/>
      <c r="CT39" s="657"/>
      <c r="CU39" s="657"/>
      <c r="CV39" s="657"/>
      <c r="CW39" s="657"/>
      <c r="CX39" s="657"/>
      <c r="CY39" s="658"/>
      <c r="CZ39" s="626">
        <v>10.8</v>
      </c>
      <c r="DA39" s="655"/>
      <c r="DB39" s="655"/>
      <c r="DC39" s="659"/>
      <c r="DD39" s="630">
        <v>425204</v>
      </c>
      <c r="DE39" s="657"/>
      <c r="DF39" s="657"/>
      <c r="DG39" s="657"/>
      <c r="DH39" s="657"/>
      <c r="DI39" s="657"/>
      <c r="DJ39" s="657"/>
      <c r="DK39" s="658"/>
      <c r="DL39" s="630" t="s">
        <v>122</v>
      </c>
      <c r="DM39" s="657"/>
      <c r="DN39" s="657"/>
      <c r="DO39" s="657"/>
      <c r="DP39" s="657"/>
      <c r="DQ39" s="657"/>
      <c r="DR39" s="657"/>
      <c r="DS39" s="657"/>
      <c r="DT39" s="657"/>
      <c r="DU39" s="657"/>
      <c r="DV39" s="658"/>
      <c r="DW39" s="626" t="s">
        <v>230</v>
      </c>
      <c r="DX39" s="655"/>
      <c r="DY39" s="655"/>
      <c r="DZ39" s="655"/>
      <c r="EA39" s="655"/>
      <c r="EB39" s="655"/>
      <c r="EC39" s="656"/>
    </row>
    <row r="40" spans="2:133" ht="11.25" customHeight="1">
      <c r="AQ40" s="698" t="s">
        <v>342</v>
      </c>
      <c r="AR40" s="699"/>
      <c r="AS40" s="699"/>
      <c r="AT40" s="699"/>
      <c r="AU40" s="699"/>
      <c r="AV40" s="699"/>
      <c r="AW40" s="699"/>
      <c r="AX40" s="699"/>
      <c r="AY40" s="700"/>
      <c r="AZ40" s="621">
        <v>118922</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125</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t="s">
        <v>230</v>
      </c>
      <c r="CS40" s="622"/>
      <c r="CT40" s="622"/>
      <c r="CU40" s="622"/>
      <c r="CV40" s="622"/>
      <c r="CW40" s="622"/>
      <c r="CX40" s="622"/>
      <c r="CY40" s="623"/>
      <c r="CZ40" s="626" t="s">
        <v>230</v>
      </c>
      <c r="DA40" s="655"/>
      <c r="DB40" s="655"/>
      <c r="DC40" s="659"/>
      <c r="DD40" s="630" t="s">
        <v>122</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5"/>
      <c r="DY40" s="655"/>
      <c r="DZ40" s="655"/>
      <c r="EA40" s="655"/>
      <c r="EB40" s="655"/>
      <c r="EC40" s="656"/>
    </row>
    <row r="41" spans="2:133" ht="11.25" customHeight="1">
      <c r="AQ41" s="708" t="s">
        <v>345</v>
      </c>
      <c r="AR41" s="709"/>
      <c r="AS41" s="709"/>
      <c r="AT41" s="709"/>
      <c r="AU41" s="709"/>
      <c r="AV41" s="709"/>
      <c r="AW41" s="709"/>
      <c r="AX41" s="709"/>
      <c r="AY41" s="710"/>
      <c r="AZ41" s="701">
        <v>306169</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277</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122</v>
      </c>
      <c r="DA41" s="655"/>
      <c r="DB41" s="655"/>
      <c r="DC41" s="659"/>
      <c r="DD41" s="630" t="s">
        <v>230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1245459</v>
      </c>
      <c r="CS42" s="622"/>
      <c r="CT42" s="622"/>
      <c r="CU42" s="622"/>
      <c r="CV42" s="622"/>
      <c r="CW42" s="622"/>
      <c r="CX42" s="622"/>
      <c r="CY42" s="623"/>
      <c r="CZ42" s="626">
        <v>22.9</v>
      </c>
      <c r="DA42" s="627"/>
      <c r="DB42" s="627"/>
      <c r="DC42" s="722"/>
      <c r="DD42" s="630">
        <v>220324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41352</v>
      </c>
      <c r="CS43" s="657"/>
      <c r="CT43" s="657"/>
      <c r="CU43" s="657"/>
      <c r="CV43" s="657"/>
      <c r="CW43" s="657"/>
      <c r="CX43" s="657"/>
      <c r="CY43" s="658"/>
      <c r="CZ43" s="626">
        <v>0.8</v>
      </c>
      <c r="DA43" s="655"/>
      <c r="DB43" s="655"/>
      <c r="DC43" s="659"/>
      <c r="DD43" s="630">
        <v>41352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303</v>
      </c>
      <c r="CE44" s="734"/>
      <c r="CF44" s="618" t="s">
        <v>353</v>
      </c>
      <c r="CG44" s="619"/>
      <c r="CH44" s="619"/>
      <c r="CI44" s="619"/>
      <c r="CJ44" s="619"/>
      <c r="CK44" s="619"/>
      <c r="CL44" s="619"/>
      <c r="CM44" s="619"/>
      <c r="CN44" s="619"/>
      <c r="CO44" s="619"/>
      <c r="CP44" s="619"/>
      <c r="CQ44" s="620"/>
      <c r="CR44" s="621">
        <v>1208278</v>
      </c>
      <c r="CS44" s="622"/>
      <c r="CT44" s="622"/>
      <c r="CU44" s="622"/>
      <c r="CV44" s="622"/>
      <c r="CW44" s="622"/>
      <c r="CX44" s="622"/>
      <c r="CY44" s="623"/>
      <c r="CZ44" s="626">
        <v>22.2</v>
      </c>
      <c r="DA44" s="627"/>
      <c r="DB44" s="627"/>
      <c r="DC44" s="722"/>
      <c r="DD44" s="630">
        <v>208537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679307</v>
      </c>
      <c r="CS45" s="657"/>
      <c r="CT45" s="657"/>
      <c r="CU45" s="657"/>
      <c r="CV45" s="657"/>
      <c r="CW45" s="657"/>
      <c r="CX45" s="657"/>
      <c r="CY45" s="658"/>
      <c r="CZ45" s="626">
        <v>12.5</v>
      </c>
      <c r="DA45" s="655"/>
      <c r="DB45" s="655"/>
      <c r="DC45" s="659"/>
      <c r="DD45" s="630">
        <v>68417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515546</v>
      </c>
      <c r="CS46" s="622"/>
      <c r="CT46" s="622"/>
      <c r="CU46" s="622"/>
      <c r="CV46" s="622"/>
      <c r="CW46" s="622"/>
      <c r="CX46" s="622"/>
      <c r="CY46" s="623"/>
      <c r="CZ46" s="626">
        <v>9.5</v>
      </c>
      <c r="DA46" s="627"/>
      <c r="DB46" s="627"/>
      <c r="DC46" s="722"/>
      <c r="DD46" s="630">
        <v>131427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v>37181</v>
      </c>
      <c r="CS47" s="657"/>
      <c r="CT47" s="657"/>
      <c r="CU47" s="657"/>
      <c r="CV47" s="657"/>
      <c r="CW47" s="657"/>
      <c r="CX47" s="657"/>
      <c r="CY47" s="658"/>
      <c r="CZ47" s="626">
        <v>0.7</v>
      </c>
      <c r="DA47" s="655"/>
      <c r="DB47" s="655"/>
      <c r="DC47" s="659"/>
      <c r="DD47" s="630">
        <v>11787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357</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5437415</v>
      </c>
      <c r="CS49" s="691"/>
      <c r="CT49" s="691"/>
      <c r="CU49" s="691"/>
      <c r="CV49" s="691"/>
      <c r="CW49" s="691"/>
      <c r="CX49" s="691"/>
      <c r="CY49" s="723"/>
      <c r="CZ49" s="706">
        <v>100</v>
      </c>
      <c r="DA49" s="724"/>
      <c r="DB49" s="724"/>
      <c r="DC49" s="725"/>
      <c r="DD49" s="726">
        <v>3631792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F3XChPUsDxQvMHkVf4j9ThclOMo0aDGRgvU/DFEKPLVtC9Vk0kdNiSj3ZgMfxZiadn5ufVt+1JEwX1I0WyClyw==" saltValue="ymyvvyqLJtDnbFumpyzM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3" zoomScale="62" zoomScaleNormal="62" zoomScaleSheetLayoutView="70" workbookViewId="0">
      <selection activeCell="AH24" sqref="AH24:AL2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5566</v>
      </c>
      <c r="R7" s="757"/>
      <c r="S7" s="757"/>
      <c r="T7" s="757"/>
      <c r="U7" s="757"/>
      <c r="V7" s="757">
        <v>5428</v>
      </c>
      <c r="W7" s="757"/>
      <c r="X7" s="757"/>
      <c r="Y7" s="757"/>
      <c r="Z7" s="757"/>
      <c r="AA7" s="757">
        <v>137</v>
      </c>
      <c r="AB7" s="757"/>
      <c r="AC7" s="757"/>
      <c r="AD7" s="757"/>
      <c r="AE7" s="758"/>
      <c r="AF7" s="759">
        <v>119</v>
      </c>
      <c r="AG7" s="760"/>
      <c r="AH7" s="760"/>
      <c r="AI7" s="760"/>
      <c r="AJ7" s="761"/>
      <c r="AK7" s="796">
        <v>29</v>
      </c>
      <c r="AL7" s="797"/>
      <c r="AM7" s="797"/>
      <c r="AN7" s="797"/>
      <c r="AO7" s="797"/>
      <c r="AP7" s="797">
        <v>7103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382</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v>0</v>
      </c>
      <c r="AB8" s="781"/>
      <c r="AC8" s="781"/>
      <c r="AD8" s="781"/>
      <c r="AE8" s="782"/>
      <c r="AF8" s="783">
        <v>0</v>
      </c>
      <c r="AG8" s="784"/>
      <c r="AH8" s="784"/>
      <c r="AI8" s="784"/>
      <c r="AJ8" s="785"/>
      <c r="AK8" s="786">
        <v>1</v>
      </c>
      <c r="AL8" s="787"/>
      <c r="AM8" s="787"/>
      <c r="AN8" s="787"/>
      <c r="AO8" s="787"/>
      <c r="AP8" s="787">
        <v>3</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383</v>
      </c>
      <c r="C9" s="778"/>
      <c r="D9" s="778"/>
      <c r="E9" s="778"/>
      <c r="F9" s="778"/>
      <c r="G9" s="778"/>
      <c r="H9" s="778"/>
      <c r="I9" s="778"/>
      <c r="J9" s="778"/>
      <c r="K9" s="778"/>
      <c r="L9" s="778"/>
      <c r="M9" s="778"/>
      <c r="N9" s="778"/>
      <c r="O9" s="778"/>
      <c r="P9" s="779"/>
      <c r="Q9" s="780">
        <v>12</v>
      </c>
      <c r="R9" s="781"/>
      <c r="S9" s="781"/>
      <c r="T9" s="781"/>
      <c r="U9" s="781"/>
      <c r="V9" s="781">
        <v>8</v>
      </c>
      <c r="W9" s="781"/>
      <c r="X9" s="781"/>
      <c r="Y9" s="781"/>
      <c r="Z9" s="781"/>
      <c r="AA9" s="781">
        <v>4</v>
      </c>
      <c r="AB9" s="781"/>
      <c r="AC9" s="781"/>
      <c r="AD9" s="781"/>
      <c r="AE9" s="782"/>
      <c r="AF9" s="783">
        <v>4</v>
      </c>
      <c r="AG9" s="784"/>
      <c r="AH9" s="784"/>
      <c r="AI9" s="784"/>
      <c r="AJ9" s="785"/>
      <c r="AK9" s="786" t="s">
        <v>582</v>
      </c>
      <c r="AL9" s="787"/>
      <c r="AM9" s="787"/>
      <c r="AN9" s="787"/>
      <c r="AO9" s="787"/>
      <c r="AP9" s="787" t="s">
        <v>582</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385</v>
      </c>
      <c r="B23" s="812" t="s">
        <v>386</v>
      </c>
      <c r="C23" s="813"/>
      <c r="D23" s="813"/>
      <c r="E23" s="813"/>
      <c r="F23" s="813"/>
      <c r="G23" s="813"/>
      <c r="H23" s="813"/>
      <c r="I23" s="813"/>
      <c r="J23" s="813"/>
      <c r="K23" s="813"/>
      <c r="L23" s="813"/>
      <c r="M23" s="813"/>
      <c r="N23" s="813"/>
      <c r="O23" s="813"/>
      <c r="P23" s="814"/>
      <c r="Q23" s="815">
        <v>5579</v>
      </c>
      <c r="R23" s="816"/>
      <c r="S23" s="816"/>
      <c r="T23" s="816"/>
      <c r="U23" s="816"/>
      <c r="V23" s="816">
        <v>5437</v>
      </c>
      <c r="W23" s="816"/>
      <c r="X23" s="816"/>
      <c r="Y23" s="816"/>
      <c r="Z23" s="816"/>
      <c r="AA23" s="816">
        <v>141</v>
      </c>
      <c r="AB23" s="816"/>
      <c r="AC23" s="816"/>
      <c r="AD23" s="816"/>
      <c r="AE23" s="817"/>
      <c r="AF23" s="818">
        <v>123</v>
      </c>
      <c r="AG23" s="816"/>
      <c r="AH23" s="816"/>
      <c r="AI23" s="816"/>
      <c r="AJ23" s="819"/>
      <c r="AK23" s="820"/>
      <c r="AL23" s="821"/>
      <c r="AM23" s="821"/>
      <c r="AN23" s="821"/>
      <c r="AO23" s="821"/>
      <c r="AP23" s="816">
        <v>7106</v>
      </c>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398</v>
      </c>
      <c r="C28" s="754"/>
      <c r="D28" s="754"/>
      <c r="E28" s="754"/>
      <c r="F28" s="754"/>
      <c r="G28" s="754"/>
      <c r="H28" s="754"/>
      <c r="I28" s="754"/>
      <c r="J28" s="754"/>
      <c r="K28" s="754"/>
      <c r="L28" s="754"/>
      <c r="M28" s="754"/>
      <c r="N28" s="754"/>
      <c r="O28" s="754"/>
      <c r="P28" s="755"/>
      <c r="Q28" s="844">
        <v>1523</v>
      </c>
      <c r="R28" s="845"/>
      <c r="S28" s="845"/>
      <c r="T28" s="845"/>
      <c r="U28" s="845"/>
      <c r="V28" s="845">
        <v>1547</v>
      </c>
      <c r="W28" s="845"/>
      <c r="X28" s="845"/>
      <c r="Y28" s="845"/>
      <c r="Z28" s="845"/>
      <c r="AA28" s="845">
        <v>-24</v>
      </c>
      <c r="AB28" s="845"/>
      <c r="AC28" s="845"/>
      <c r="AD28" s="845"/>
      <c r="AE28" s="846"/>
      <c r="AF28" s="847">
        <v>-24</v>
      </c>
      <c r="AG28" s="845"/>
      <c r="AH28" s="845"/>
      <c r="AI28" s="845"/>
      <c r="AJ28" s="848"/>
      <c r="AK28" s="849">
        <v>119</v>
      </c>
      <c r="AL28" s="840"/>
      <c r="AM28" s="840"/>
      <c r="AN28" s="840"/>
      <c r="AO28" s="840"/>
      <c r="AP28" s="840" t="s">
        <v>582</v>
      </c>
      <c r="AQ28" s="840"/>
      <c r="AR28" s="840"/>
      <c r="AS28" s="840"/>
      <c r="AT28" s="840"/>
      <c r="AU28" s="840" t="s">
        <v>582</v>
      </c>
      <c r="AV28" s="840"/>
      <c r="AW28" s="840"/>
      <c r="AX28" s="840"/>
      <c r="AY28" s="840"/>
      <c r="AZ28" s="841" t="s">
        <v>582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399</v>
      </c>
      <c r="C29" s="778"/>
      <c r="D29" s="778"/>
      <c r="E29" s="778"/>
      <c r="F29" s="778"/>
      <c r="G29" s="778"/>
      <c r="H29" s="778"/>
      <c r="I29" s="778"/>
      <c r="J29" s="778"/>
      <c r="K29" s="778"/>
      <c r="L29" s="778"/>
      <c r="M29" s="778"/>
      <c r="N29" s="778"/>
      <c r="O29" s="778"/>
      <c r="P29" s="779"/>
      <c r="Q29" s="780">
        <v>1074</v>
      </c>
      <c r="R29" s="781"/>
      <c r="S29" s="781"/>
      <c r="T29" s="781"/>
      <c r="U29" s="781"/>
      <c r="V29" s="781">
        <v>1019</v>
      </c>
      <c r="W29" s="781"/>
      <c r="X29" s="781"/>
      <c r="Y29" s="781"/>
      <c r="Z29" s="781"/>
      <c r="AA29" s="781">
        <v>55</v>
      </c>
      <c r="AB29" s="781"/>
      <c r="AC29" s="781"/>
      <c r="AD29" s="781"/>
      <c r="AE29" s="782"/>
      <c r="AF29" s="783">
        <v>54</v>
      </c>
      <c r="AG29" s="784"/>
      <c r="AH29" s="784"/>
      <c r="AI29" s="784"/>
      <c r="AJ29" s="785"/>
      <c r="AK29" s="852">
        <v>158</v>
      </c>
      <c r="AL29" s="853"/>
      <c r="AM29" s="853"/>
      <c r="AN29" s="853"/>
      <c r="AO29" s="853"/>
      <c r="AP29" s="853" t="s">
        <v>582</v>
      </c>
      <c r="AQ29" s="853"/>
      <c r="AR29" s="853"/>
      <c r="AS29" s="853"/>
      <c r="AT29" s="853"/>
      <c r="AU29" s="853" t="s">
        <v>582</v>
      </c>
      <c r="AV29" s="853"/>
      <c r="AW29" s="853"/>
      <c r="AX29" s="853"/>
      <c r="AY29" s="853"/>
      <c r="AZ29" s="854" t="s">
        <v>582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400</v>
      </c>
      <c r="C30" s="778"/>
      <c r="D30" s="778"/>
      <c r="E30" s="778"/>
      <c r="F30" s="778"/>
      <c r="G30" s="778"/>
      <c r="H30" s="778"/>
      <c r="I30" s="778"/>
      <c r="J30" s="778"/>
      <c r="K30" s="778"/>
      <c r="L30" s="778"/>
      <c r="M30" s="778"/>
      <c r="N30" s="778"/>
      <c r="O30" s="778"/>
      <c r="P30" s="779"/>
      <c r="Q30" s="780">
        <v>226</v>
      </c>
      <c r="R30" s="781"/>
      <c r="S30" s="781"/>
      <c r="T30" s="781"/>
      <c r="U30" s="781"/>
      <c r="V30" s="781">
        <v>223</v>
      </c>
      <c r="W30" s="781"/>
      <c r="X30" s="781"/>
      <c r="Y30" s="781"/>
      <c r="Z30" s="781"/>
      <c r="AA30" s="781">
        <v>3</v>
      </c>
      <c r="AB30" s="781"/>
      <c r="AC30" s="781"/>
      <c r="AD30" s="781"/>
      <c r="AE30" s="782"/>
      <c r="AF30" s="783">
        <v>3</v>
      </c>
      <c r="AG30" s="784"/>
      <c r="AH30" s="784"/>
      <c r="AI30" s="784"/>
      <c r="AJ30" s="785"/>
      <c r="AK30" s="852">
        <v>147</v>
      </c>
      <c r="AL30" s="853"/>
      <c r="AM30" s="853"/>
      <c r="AN30" s="853"/>
      <c r="AO30" s="853"/>
      <c r="AP30" s="853" t="s">
        <v>582</v>
      </c>
      <c r="AQ30" s="853"/>
      <c r="AR30" s="853"/>
      <c r="AS30" s="853"/>
      <c r="AT30" s="853"/>
      <c r="AU30" s="853" t="s">
        <v>582</v>
      </c>
      <c r="AV30" s="853"/>
      <c r="AW30" s="853"/>
      <c r="AX30" s="853"/>
      <c r="AY30" s="853"/>
      <c r="AZ30" s="854" t="s">
        <v>582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401</v>
      </c>
      <c r="C31" s="778"/>
      <c r="D31" s="778"/>
      <c r="E31" s="778"/>
      <c r="F31" s="778"/>
      <c r="G31" s="778"/>
      <c r="H31" s="778"/>
      <c r="I31" s="778"/>
      <c r="J31" s="778"/>
      <c r="K31" s="778"/>
      <c r="L31" s="778"/>
      <c r="M31" s="778"/>
      <c r="N31" s="778"/>
      <c r="O31" s="778"/>
      <c r="P31" s="779"/>
      <c r="Q31" s="780">
        <v>191</v>
      </c>
      <c r="R31" s="781"/>
      <c r="S31" s="781"/>
      <c r="T31" s="781"/>
      <c r="U31" s="781"/>
      <c r="V31" s="781">
        <v>222</v>
      </c>
      <c r="W31" s="781"/>
      <c r="X31" s="781"/>
      <c r="Y31" s="781"/>
      <c r="Z31" s="781"/>
      <c r="AA31" s="781">
        <v>31</v>
      </c>
      <c r="AB31" s="781"/>
      <c r="AC31" s="781"/>
      <c r="AD31" s="781"/>
      <c r="AE31" s="782"/>
      <c r="AF31" s="783">
        <v>208</v>
      </c>
      <c r="AG31" s="784"/>
      <c r="AH31" s="784"/>
      <c r="AI31" s="784"/>
      <c r="AJ31" s="785"/>
      <c r="AK31" s="852">
        <v>66</v>
      </c>
      <c r="AL31" s="853"/>
      <c r="AM31" s="853"/>
      <c r="AN31" s="853"/>
      <c r="AO31" s="853"/>
      <c r="AP31" s="853">
        <v>1346</v>
      </c>
      <c r="AQ31" s="853"/>
      <c r="AR31" s="853"/>
      <c r="AS31" s="853"/>
      <c r="AT31" s="853"/>
      <c r="AU31" s="853">
        <v>779</v>
      </c>
      <c r="AV31" s="853"/>
      <c r="AW31" s="853"/>
      <c r="AX31" s="853"/>
      <c r="AY31" s="853"/>
      <c r="AZ31" s="854" t="s">
        <v>582</v>
      </c>
      <c r="BA31" s="854"/>
      <c r="BB31" s="854"/>
      <c r="BC31" s="854"/>
      <c r="BD31" s="854"/>
      <c r="BE31" s="850" t="s">
        <v>402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403</v>
      </c>
      <c r="C32" s="778"/>
      <c r="D32" s="778"/>
      <c r="E32" s="778"/>
      <c r="F32" s="778"/>
      <c r="G32" s="778"/>
      <c r="H32" s="778"/>
      <c r="I32" s="778"/>
      <c r="J32" s="778"/>
      <c r="K32" s="778"/>
      <c r="L32" s="778"/>
      <c r="M32" s="778"/>
      <c r="N32" s="778"/>
      <c r="O32" s="778"/>
      <c r="P32" s="779"/>
      <c r="Q32" s="780">
        <v>81</v>
      </c>
      <c r="R32" s="781"/>
      <c r="S32" s="781"/>
      <c r="T32" s="781"/>
      <c r="U32" s="781"/>
      <c r="V32" s="781">
        <v>78</v>
      </c>
      <c r="W32" s="781"/>
      <c r="X32" s="781"/>
      <c r="Y32" s="781"/>
      <c r="Z32" s="781"/>
      <c r="AA32" s="781">
        <v>3</v>
      </c>
      <c r="AB32" s="781"/>
      <c r="AC32" s="781"/>
      <c r="AD32" s="781"/>
      <c r="AE32" s="782"/>
      <c r="AF32" s="783">
        <v>3</v>
      </c>
      <c r="AG32" s="784"/>
      <c r="AH32" s="784"/>
      <c r="AI32" s="784"/>
      <c r="AJ32" s="785"/>
      <c r="AK32" s="852">
        <v>48</v>
      </c>
      <c r="AL32" s="853"/>
      <c r="AM32" s="853"/>
      <c r="AN32" s="853"/>
      <c r="AO32" s="853"/>
      <c r="AP32" s="853">
        <v>661</v>
      </c>
      <c r="AQ32" s="853"/>
      <c r="AR32" s="853"/>
      <c r="AS32" s="853"/>
      <c r="AT32" s="853"/>
      <c r="AU32" s="853">
        <v>513</v>
      </c>
      <c r="AV32" s="853"/>
      <c r="AW32" s="853"/>
      <c r="AX32" s="853"/>
      <c r="AY32" s="853"/>
      <c r="AZ32" s="854" t="s">
        <v>582</v>
      </c>
      <c r="BA32" s="854"/>
      <c r="BB32" s="854"/>
      <c r="BC32" s="854"/>
      <c r="BD32" s="854"/>
      <c r="BE32" s="850" t="s">
        <v>404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385</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244</v>
      </c>
      <c r="AG63" s="864"/>
      <c r="AH63" s="864"/>
      <c r="AI63" s="864"/>
      <c r="AJ63" s="865"/>
      <c r="AK63" s="866"/>
      <c r="AL63" s="861"/>
      <c r="AM63" s="861"/>
      <c r="AN63" s="861"/>
      <c r="AO63" s="861"/>
      <c r="AP63" s="864">
        <v>2007</v>
      </c>
      <c r="AQ63" s="864"/>
      <c r="AR63" s="864"/>
      <c r="AS63" s="864"/>
      <c r="AT63" s="864"/>
      <c r="AU63" s="864">
        <v>1292</v>
      </c>
      <c r="AV63" s="864"/>
      <c r="AW63" s="864"/>
      <c r="AX63" s="864"/>
      <c r="AY63" s="864"/>
      <c r="AZ63" s="868"/>
      <c r="BA63" s="868"/>
      <c r="BB63" s="868"/>
      <c r="BC63" s="868"/>
      <c r="BD63" s="868"/>
      <c r="BE63" s="869"/>
      <c r="BF63" s="869"/>
      <c r="BG63" s="869"/>
      <c r="BH63" s="869"/>
      <c r="BI63" s="870"/>
      <c r="BJ63" s="871" t="s">
        <v>407</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409</v>
      </c>
      <c r="B66" s="763"/>
      <c r="C66" s="763"/>
      <c r="D66" s="763"/>
      <c r="E66" s="763"/>
      <c r="F66" s="763"/>
      <c r="G66" s="763"/>
      <c r="H66" s="763"/>
      <c r="I66" s="763"/>
      <c r="J66" s="763"/>
      <c r="K66" s="763"/>
      <c r="L66" s="763"/>
      <c r="M66" s="763"/>
      <c r="N66" s="763"/>
      <c r="O66" s="763"/>
      <c r="P66" s="764"/>
      <c r="Q66" s="739" t="s">
        <v>390</v>
      </c>
      <c r="R66" s="740"/>
      <c r="S66" s="740"/>
      <c r="T66" s="740"/>
      <c r="U66" s="741"/>
      <c r="V66" s="739" t="s">
        <v>410</v>
      </c>
      <c r="W66" s="740"/>
      <c r="X66" s="740"/>
      <c r="Y66" s="740"/>
      <c r="Z66" s="741"/>
      <c r="AA66" s="739" t="s">
        <v>411</v>
      </c>
      <c r="AB66" s="740"/>
      <c r="AC66" s="740"/>
      <c r="AD66" s="740"/>
      <c r="AE66" s="741"/>
      <c r="AF66" s="874" t="s">
        <v>393</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1100</v>
      </c>
      <c r="R68" s="888"/>
      <c r="S68" s="888"/>
      <c r="T68" s="888"/>
      <c r="U68" s="888"/>
      <c r="V68" s="888">
        <v>1032</v>
      </c>
      <c r="W68" s="888"/>
      <c r="X68" s="888"/>
      <c r="Y68" s="888"/>
      <c r="Z68" s="888"/>
      <c r="AA68" s="888">
        <v>68</v>
      </c>
      <c r="AB68" s="888"/>
      <c r="AC68" s="888"/>
      <c r="AD68" s="888"/>
      <c r="AE68" s="888"/>
      <c r="AF68" s="888">
        <v>68</v>
      </c>
      <c r="AG68" s="888"/>
      <c r="AH68" s="888"/>
      <c r="AI68" s="888"/>
      <c r="AJ68" s="888"/>
      <c r="AK68" s="888" t="s">
        <v>582</v>
      </c>
      <c r="AL68" s="888"/>
      <c r="AM68" s="888"/>
      <c r="AN68" s="888"/>
      <c r="AO68" s="888"/>
      <c r="AP68" s="888" t="s">
        <v>582</v>
      </c>
      <c r="AQ68" s="888"/>
      <c r="AR68" s="888"/>
      <c r="AS68" s="888"/>
      <c r="AT68" s="888"/>
      <c r="AU68" s="888" t="s">
        <v>582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1031</v>
      </c>
      <c r="R69" s="853"/>
      <c r="S69" s="853"/>
      <c r="T69" s="853"/>
      <c r="U69" s="853"/>
      <c r="V69" s="853">
        <v>1009</v>
      </c>
      <c r="W69" s="853"/>
      <c r="X69" s="853"/>
      <c r="Y69" s="853"/>
      <c r="Z69" s="853"/>
      <c r="AA69" s="853">
        <v>22</v>
      </c>
      <c r="AB69" s="853"/>
      <c r="AC69" s="853"/>
      <c r="AD69" s="853"/>
      <c r="AE69" s="853"/>
      <c r="AF69" s="853">
        <v>22</v>
      </c>
      <c r="AG69" s="853"/>
      <c r="AH69" s="853"/>
      <c r="AI69" s="853"/>
      <c r="AJ69" s="853"/>
      <c r="AK69" s="853">
        <v>20</v>
      </c>
      <c r="AL69" s="853"/>
      <c r="AM69" s="853"/>
      <c r="AN69" s="853"/>
      <c r="AO69" s="853"/>
      <c r="AP69" s="853">
        <v>487</v>
      </c>
      <c r="AQ69" s="853"/>
      <c r="AR69" s="853"/>
      <c r="AS69" s="853"/>
      <c r="AT69" s="853"/>
      <c r="AU69" s="853">
        <v>74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6570</v>
      </c>
      <c r="R70" s="853"/>
      <c r="S70" s="853"/>
      <c r="T70" s="853"/>
      <c r="U70" s="853"/>
      <c r="V70" s="853">
        <v>7349</v>
      </c>
      <c r="W70" s="853"/>
      <c r="X70" s="853"/>
      <c r="Y70" s="853"/>
      <c r="Z70" s="853"/>
      <c r="AA70" s="853">
        <v>-779</v>
      </c>
      <c r="AB70" s="853"/>
      <c r="AC70" s="853"/>
      <c r="AD70" s="853"/>
      <c r="AE70" s="853"/>
      <c r="AF70" s="853">
        <v>-304</v>
      </c>
      <c r="AG70" s="853"/>
      <c r="AH70" s="853"/>
      <c r="AI70" s="853"/>
      <c r="AJ70" s="853"/>
      <c r="AK70" s="853" t="s">
        <v>582</v>
      </c>
      <c r="AL70" s="853"/>
      <c r="AM70" s="853"/>
      <c r="AN70" s="853"/>
      <c r="AO70" s="853"/>
      <c r="AP70" s="853">
        <v>4784</v>
      </c>
      <c r="AQ70" s="853"/>
      <c r="AR70" s="853"/>
      <c r="AS70" s="853"/>
      <c r="AT70" s="853"/>
      <c r="AU70" s="853">
        <v>589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v>127</v>
      </c>
      <c r="R71" s="853"/>
      <c r="S71" s="853"/>
      <c r="T71" s="853"/>
      <c r="U71" s="853"/>
      <c r="V71" s="853">
        <v>115</v>
      </c>
      <c r="W71" s="853"/>
      <c r="X71" s="853"/>
      <c r="Y71" s="853"/>
      <c r="Z71" s="853"/>
      <c r="AA71" s="853">
        <v>12</v>
      </c>
      <c r="AB71" s="853"/>
      <c r="AC71" s="853"/>
      <c r="AD71" s="853"/>
      <c r="AE71" s="853"/>
      <c r="AF71" s="853">
        <v>10</v>
      </c>
      <c r="AG71" s="853"/>
      <c r="AH71" s="853"/>
      <c r="AI71" s="853"/>
      <c r="AJ71" s="853"/>
      <c r="AK71" s="853" t="s">
        <v>582</v>
      </c>
      <c r="AL71" s="853"/>
      <c r="AM71" s="853"/>
      <c r="AN71" s="853"/>
      <c r="AO71" s="853"/>
      <c r="AP71" s="853" t="s">
        <v>582</v>
      </c>
      <c r="AQ71" s="853"/>
      <c r="AR71" s="853"/>
      <c r="AS71" s="853"/>
      <c r="AT71" s="853"/>
      <c r="AU71" s="853" t="s">
        <v>582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145875</v>
      </c>
      <c r="R72" s="853"/>
      <c r="S72" s="853"/>
      <c r="T72" s="853"/>
      <c r="U72" s="853"/>
      <c r="V72" s="853">
        <v>144159</v>
      </c>
      <c r="W72" s="853"/>
      <c r="X72" s="853"/>
      <c r="Y72" s="853"/>
      <c r="Z72" s="853"/>
      <c r="AA72" s="853">
        <v>1716</v>
      </c>
      <c r="AB72" s="853"/>
      <c r="AC72" s="853"/>
      <c r="AD72" s="853"/>
      <c r="AE72" s="853"/>
      <c r="AF72" s="853">
        <v>1716</v>
      </c>
      <c r="AG72" s="853"/>
      <c r="AH72" s="853"/>
      <c r="AI72" s="853"/>
      <c r="AJ72" s="853"/>
      <c r="AK72" s="853">
        <v>26</v>
      </c>
      <c r="AL72" s="853"/>
      <c r="AM72" s="853"/>
      <c r="AN72" s="853"/>
      <c r="AO72" s="853"/>
      <c r="AP72" s="853" t="s">
        <v>582</v>
      </c>
      <c r="AQ72" s="853"/>
      <c r="AR72" s="853"/>
      <c r="AS72" s="853"/>
      <c r="AT72" s="853"/>
      <c r="AU72" s="853" t="s">
        <v>582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141</v>
      </c>
      <c r="R73" s="853"/>
      <c r="S73" s="853"/>
      <c r="T73" s="853"/>
      <c r="U73" s="853"/>
      <c r="V73" s="853">
        <v>140</v>
      </c>
      <c r="W73" s="853"/>
      <c r="X73" s="853"/>
      <c r="Y73" s="853"/>
      <c r="Z73" s="853"/>
      <c r="AA73" s="853">
        <v>1</v>
      </c>
      <c r="AB73" s="853"/>
      <c r="AC73" s="853"/>
      <c r="AD73" s="853"/>
      <c r="AE73" s="853"/>
      <c r="AF73" s="853">
        <v>1</v>
      </c>
      <c r="AG73" s="853"/>
      <c r="AH73" s="853"/>
      <c r="AI73" s="853"/>
      <c r="AJ73" s="853"/>
      <c r="AK73" s="853">
        <v>17</v>
      </c>
      <c r="AL73" s="853"/>
      <c r="AM73" s="853"/>
      <c r="AN73" s="853"/>
      <c r="AO73" s="853"/>
      <c r="AP73" s="853" t="s">
        <v>582</v>
      </c>
      <c r="AQ73" s="853"/>
      <c r="AR73" s="853"/>
      <c r="AS73" s="853"/>
      <c r="AT73" s="853"/>
      <c r="AU73" s="853" t="s">
        <v>582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579</v>
      </c>
      <c r="C74" s="896"/>
      <c r="D74" s="896"/>
      <c r="E74" s="896"/>
      <c r="F74" s="896"/>
      <c r="G74" s="896"/>
      <c r="H74" s="896"/>
      <c r="I74" s="896"/>
      <c r="J74" s="896"/>
      <c r="K74" s="896"/>
      <c r="L74" s="896"/>
      <c r="M74" s="896"/>
      <c r="N74" s="896"/>
      <c r="O74" s="896"/>
      <c r="P74" s="897"/>
      <c r="Q74" s="898">
        <v>606</v>
      </c>
      <c r="R74" s="853"/>
      <c r="S74" s="853"/>
      <c r="T74" s="853"/>
      <c r="U74" s="853"/>
      <c r="V74" s="853">
        <v>574</v>
      </c>
      <c r="W74" s="853"/>
      <c r="X74" s="853"/>
      <c r="Y74" s="853"/>
      <c r="Z74" s="853"/>
      <c r="AA74" s="853">
        <v>32</v>
      </c>
      <c r="AB74" s="853"/>
      <c r="AC74" s="853"/>
      <c r="AD74" s="853"/>
      <c r="AE74" s="853"/>
      <c r="AF74" s="853">
        <v>32</v>
      </c>
      <c r="AG74" s="853"/>
      <c r="AH74" s="853"/>
      <c r="AI74" s="853"/>
      <c r="AJ74" s="853"/>
      <c r="AK74" s="853">
        <v>49</v>
      </c>
      <c r="AL74" s="853"/>
      <c r="AM74" s="853"/>
      <c r="AN74" s="853"/>
      <c r="AO74" s="853"/>
      <c r="AP74" s="853">
        <v>143</v>
      </c>
      <c r="AQ74" s="853"/>
      <c r="AR74" s="853"/>
      <c r="AS74" s="853"/>
      <c r="AT74" s="853"/>
      <c r="AU74" s="904">
        <v>16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580</v>
      </c>
      <c r="C75" s="896"/>
      <c r="D75" s="896"/>
      <c r="E75" s="896"/>
      <c r="F75" s="896"/>
      <c r="G75" s="896"/>
      <c r="H75" s="896"/>
      <c r="I75" s="896"/>
      <c r="J75" s="896"/>
      <c r="K75" s="896"/>
      <c r="L75" s="896"/>
      <c r="M75" s="896"/>
      <c r="N75" s="896"/>
      <c r="O75" s="896"/>
      <c r="P75" s="897"/>
      <c r="Q75" s="901">
        <v>1166</v>
      </c>
      <c r="R75" s="902"/>
      <c r="S75" s="902"/>
      <c r="T75" s="902"/>
      <c r="U75" s="852"/>
      <c r="V75" s="903">
        <v>1158</v>
      </c>
      <c r="W75" s="902"/>
      <c r="X75" s="902"/>
      <c r="Y75" s="902"/>
      <c r="Z75" s="852"/>
      <c r="AA75" s="903">
        <v>42</v>
      </c>
      <c r="AB75" s="902"/>
      <c r="AC75" s="902"/>
      <c r="AD75" s="902"/>
      <c r="AE75" s="852"/>
      <c r="AF75" s="903">
        <v>42</v>
      </c>
      <c r="AG75" s="902"/>
      <c r="AH75" s="902"/>
      <c r="AI75" s="902"/>
      <c r="AJ75" s="852"/>
      <c r="AK75" s="903" t="s">
        <v>582</v>
      </c>
      <c r="AL75" s="902"/>
      <c r="AM75" s="902"/>
      <c r="AN75" s="902"/>
      <c r="AO75" s="852"/>
      <c r="AP75" s="903" t="s">
        <v>582</v>
      </c>
      <c r="AQ75" s="902"/>
      <c r="AR75" s="902"/>
      <c r="AS75" s="902"/>
      <c r="AT75" s="852"/>
      <c r="AU75" s="903" t="s">
        <v>582</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581</v>
      </c>
      <c r="C76" s="896"/>
      <c r="D76" s="896"/>
      <c r="E76" s="896"/>
      <c r="F76" s="896"/>
      <c r="G76" s="896"/>
      <c r="H76" s="896"/>
      <c r="I76" s="896"/>
      <c r="J76" s="896"/>
      <c r="K76" s="896"/>
      <c r="L76" s="896"/>
      <c r="M76" s="896"/>
      <c r="N76" s="896"/>
      <c r="O76" s="896"/>
      <c r="P76" s="897"/>
      <c r="Q76" s="901">
        <v>8850</v>
      </c>
      <c r="R76" s="902"/>
      <c r="S76" s="902"/>
      <c r="T76" s="902"/>
      <c r="U76" s="852"/>
      <c r="V76" s="903">
        <v>7338</v>
      </c>
      <c r="W76" s="902"/>
      <c r="X76" s="902"/>
      <c r="Y76" s="902"/>
      <c r="Z76" s="852"/>
      <c r="AA76" s="903">
        <v>1512</v>
      </c>
      <c r="AB76" s="902"/>
      <c r="AC76" s="902"/>
      <c r="AD76" s="902"/>
      <c r="AE76" s="852"/>
      <c r="AF76" s="903">
        <v>1512</v>
      </c>
      <c r="AG76" s="902"/>
      <c r="AH76" s="902"/>
      <c r="AI76" s="902"/>
      <c r="AJ76" s="852"/>
      <c r="AK76" s="903" t="s">
        <v>582</v>
      </c>
      <c r="AL76" s="902"/>
      <c r="AM76" s="902"/>
      <c r="AN76" s="902"/>
      <c r="AO76" s="852"/>
      <c r="AP76" s="903" t="s">
        <v>582</v>
      </c>
      <c r="AQ76" s="902"/>
      <c r="AR76" s="902"/>
      <c r="AS76" s="902"/>
      <c r="AT76" s="852"/>
      <c r="AU76" s="903" t="s">
        <v>582</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385</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3099</v>
      </c>
      <c r="AG88" s="864"/>
      <c r="AH88" s="864"/>
      <c r="AI88" s="864"/>
      <c r="AJ88" s="864"/>
      <c r="AK88" s="861"/>
      <c r="AL88" s="861"/>
      <c r="AM88" s="861"/>
      <c r="AN88" s="861"/>
      <c r="AO88" s="861"/>
      <c r="AP88" s="864">
        <v>5414</v>
      </c>
      <c r="AQ88" s="864"/>
      <c r="AR88" s="864"/>
      <c r="AS88" s="864"/>
      <c r="AT88" s="864"/>
      <c r="AU88" s="864">
        <v>679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416</v>
      </c>
      <c r="BS102" s="813"/>
      <c r="BT102" s="813"/>
      <c r="BU102" s="813"/>
      <c r="BV102" s="813"/>
      <c r="BW102" s="813"/>
      <c r="BX102" s="813"/>
      <c r="BY102" s="813"/>
      <c r="BZ102" s="813"/>
      <c r="CA102" s="813"/>
      <c r="CB102" s="813"/>
      <c r="CC102" s="813"/>
      <c r="CD102" s="813"/>
      <c r="CE102" s="813"/>
      <c r="CF102" s="813"/>
      <c r="CG102" s="814"/>
      <c r="CH102" s="912"/>
      <c r="CI102" s="913"/>
      <c r="CJ102" s="913"/>
      <c r="CK102" s="913"/>
      <c r="CL102" s="914"/>
      <c r="CM102" s="912"/>
      <c r="CN102" s="913"/>
      <c r="CO102" s="913"/>
      <c r="CP102" s="913"/>
      <c r="CQ102" s="914"/>
      <c r="CR102" s="915"/>
      <c r="CS102" s="872"/>
      <c r="CT102" s="872"/>
      <c r="CU102" s="872"/>
      <c r="CV102" s="916"/>
      <c r="CW102" s="915"/>
      <c r="CX102" s="872"/>
      <c r="CY102" s="872"/>
      <c r="CZ102" s="872"/>
      <c r="DA102" s="916"/>
      <c r="DB102" s="915"/>
      <c r="DC102" s="872"/>
      <c r="DD102" s="872"/>
      <c r="DE102" s="872"/>
      <c r="DF102" s="916"/>
      <c r="DG102" s="915"/>
      <c r="DH102" s="872"/>
      <c r="DI102" s="872"/>
      <c r="DJ102" s="872"/>
      <c r="DK102" s="916"/>
      <c r="DL102" s="915"/>
      <c r="DM102" s="872"/>
      <c r="DN102" s="872"/>
      <c r="DO102" s="872"/>
      <c r="DP102" s="916"/>
      <c r="DQ102" s="915"/>
      <c r="DR102" s="872"/>
      <c r="DS102" s="872"/>
      <c r="DT102" s="872"/>
      <c r="DU102" s="916"/>
      <c r="DV102" s="939"/>
      <c r="DW102" s="940"/>
      <c r="DX102" s="940"/>
      <c r="DY102" s="940"/>
      <c r="DZ102" s="94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417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418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4" t="s">
        <v>421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c r="A109" s="937" t="s">
        <v>423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424</v>
      </c>
      <c r="AB109" s="918"/>
      <c r="AC109" s="918"/>
      <c r="AD109" s="918"/>
      <c r="AE109" s="919"/>
      <c r="AF109" s="917" t="s">
        <v>302</v>
      </c>
      <c r="AG109" s="918"/>
      <c r="AH109" s="918"/>
      <c r="AI109" s="918"/>
      <c r="AJ109" s="919"/>
      <c r="AK109" s="917" t="s">
        <v>301</v>
      </c>
      <c r="AL109" s="918"/>
      <c r="AM109" s="918"/>
      <c r="AN109" s="918"/>
      <c r="AO109" s="919"/>
      <c r="AP109" s="917" t="s">
        <v>425</v>
      </c>
      <c r="AQ109" s="918"/>
      <c r="AR109" s="918"/>
      <c r="AS109" s="918"/>
      <c r="AT109" s="920"/>
      <c r="AU109" s="937" t="s">
        <v>423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424</v>
      </c>
      <c r="BR109" s="918"/>
      <c r="BS109" s="918"/>
      <c r="BT109" s="918"/>
      <c r="BU109" s="919"/>
      <c r="BV109" s="917" t="s">
        <v>302</v>
      </c>
      <c r="BW109" s="918"/>
      <c r="BX109" s="918"/>
      <c r="BY109" s="918"/>
      <c r="BZ109" s="919"/>
      <c r="CA109" s="917" t="s">
        <v>301</v>
      </c>
      <c r="CB109" s="918"/>
      <c r="CC109" s="918"/>
      <c r="CD109" s="918"/>
      <c r="CE109" s="919"/>
      <c r="CF109" s="938" t="s">
        <v>425</v>
      </c>
      <c r="CG109" s="938"/>
      <c r="CH109" s="938"/>
      <c r="CI109" s="938"/>
      <c r="CJ109" s="938"/>
      <c r="CK109" s="917" t="s">
        <v>426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424</v>
      </c>
      <c r="DH109" s="918"/>
      <c r="DI109" s="918"/>
      <c r="DJ109" s="918"/>
      <c r="DK109" s="919"/>
      <c r="DL109" s="917" t="s">
        <v>302</v>
      </c>
      <c r="DM109" s="918"/>
      <c r="DN109" s="918"/>
      <c r="DO109" s="918"/>
      <c r="DP109" s="919"/>
      <c r="DQ109" s="917" t="s">
        <v>301</v>
      </c>
      <c r="DR109" s="918"/>
      <c r="DS109" s="918"/>
      <c r="DT109" s="918"/>
      <c r="DU109" s="919"/>
      <c r="DV109" s="917" t="s">
        <v>425</v>
      </c>
      <c r="DW109" s="918"/>
      <c r="DX109" s="918"/>
      <c r="DY109" s="918"/>
      <c r="DZ109" s="920"/>
    </row>
    <row r="110" spans="1:131" s="226" customFormat="1" ht="26.25" customHeight="1">
      <c r="A110" s="921" t="s">
        <v>427</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680666</v>
      </c>
      <c r="AB110" s="925"/>
      <c r="AC110" s="925"/>
      <c r="AD110" s="925"/>
      <c r="AE110" s="926"/>
      <c r="AF110" s="927">
        <v>697885</v>
      </c>
      <c r="AG110" s="925"/>
      <c r="AH110" s="925"/>
      <c r="AI110" s="925"/>
      <c r="AJ110" s="926"/>
      <c r="AK110" s="927">
        <v>694527</v>
      </c>
      <c r="AL110" s="925"/>
      <c r="AM110" s="925"/>
      <c r="AN110" s="925"/>
      <c r="AO110" s="926"/>
      <c r="AP110" s="928">
        <v>26.7</v>
      </c>
      <c r="AQ110" s="929"/>
      <c r="AR110" s="929"/>
      <c r="AS110" s="929"/>
      <c r="AT110" s="930"/>
      <c r="AU110" s="931" t="s">
        <v>66</v>
      </c>
      <c r="AV110" s="932"/>
      <c r="AW110" s="932"/>
      <c r="AX110" s="932"/>
      <c r="AY110" s="932"/>
      <c r="AZ110" s="973" t="s">
        <v>428</v>
      </c>
      <c r="BA110" s="922"/>
      <c r="BB110" s="922"/>
      <c r="BC110" s="922"/>
      <c r="BD110" s="922"/>
      <c r="BE110" s="922"/>
      <c r="BF110" s="922"/>
      <c r="BG110" s="922"/>
      <c r="BH110" s="922"/>
      <c r="BI110" s="922"/>
      <c r="BJ110" s="922"/>
      <c r="BK110" s="922"/>
      <c r="BL110" s="922"/>
      <c r="BM110" s="922"/>
      <c r="BN110" s="922"/>
      <c r="BO110" s="922"/>
      <c r="BP110" s="923"/>
      <c r="BQ110" s="959">
        <v>6382678</v>
      </c>
      <c r="BR110" s="960"/>
      <c r="BS110" s="960"/>
      <c r="BT110" s="960"/>
      <c r="BU110" s="960"/>
      <c r="BV110" s="960">
        <v>7089035</v>
      </c>
      <c r="BW110" s="960"/>
      <c r="BX110" s="960"/>
      <c r="BY110" s="960"/>
      <c r="BZ110" s="960"/>
      <c r="CA110" s="960">
        <v>7106613</v>
      </c>
      <c r="CB110" s="960"/>
      <c r="CC110" s="960"/>
      <c r="CD110" s="960"/>
      <c r="CE110" s="960"/>
      <c r="CF110" s="974">
        <v>273.5</v>
      </c>
      <c r="CG110" s="975"/>
      <c r="CH110" s="975"/>
      <c r="CI110" s="975"/>
      <c r="CJ110" s="975"/>
      <c r="CK110" s="976" t="s">
        <v>429</v>
      </c>
      <c r="CL110" s="977"/>
      <c r="CM110" s="956" t="s">
        <v>430</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431</v>
      </c>
      <c r="DH110" s="960"/>
      <c r="DI110" s="960"/>
      <c r="DJ110" s="960"/>
      <c r="DK110" s="960"/>
      <c r="DL110" s="960" t="s">
        <v>432</v>
      </c>
      <c r="DM110" s="960"/>
      <c r="DN110" s="960"/>
      <c r="DO110" s="960"/>
      <c r="DP110" s="960"/>
      <c r="DQ110" s="960" t="s">
        <v>122</v>
      </c>
      <c r="DR110" s="960"/>
      <c r="DS110" s="960"/>
      <c r="DT110" s="960"/>
      <c r="DU110" s="960"/>
      <c r="DV110" s="961" t="s">
        <v>431</v>
      </c>
      <c r="DW110" s="961"/>
      <c r="DX110" s="961"/>
      <c r="DY110" s="961"/>
      <c r="DZ110" s="962"/>
    </row>
    <row r="111" spans="1:131" s="226" customFormat="1" ht="26.25" customHeight="1">
      <c r="A111" s="963" t="s">
        <v>433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432</v>
      </c>
      <c r="AB111" s="967"/>
      <c r="AC111" s="967"/>
      <c r="AD111" s="967"/>
      <c r="AE111" s="968"/>
      <c r="AF111" s="969" t="s">
        <v>432</v>
      </c>
      <c r="AG111" s="967"/>
      <c r="AH111" s="967"/>
      <c r="AI111" s="967"/>
      <c r="AJ111" s="968"/>
      <c r="AK111" s="969" t="s">
        <v>432</v>
      </c>
      <c r="AL111" s="967"/>
      <c r="AM111" s="967"/>
      <c r="AN111" s="967"/>
      <c r="AO111" s="968"/>
      <c r="AP111" s="970" t="s">
        <v>432</v>
      </c>
      <c r="AQ111" s="971"/>
      <c r="AR111" s="971"/>
      <c r="AS111" s="971"/>
      <c r="AT111" s="972"/>
      <c r="AU111" s="933"/>
      <c r="AV111" s="934"/>
      <c r="AW111" s="934"/>
      <c r="AX111" s="934"/>
      <c r="AY111" s="934"/>
      <c r="AZ111" s="982" t="s">
        <v>434</v>
      </c>
      <c r="BA111" s="983"/>
      <c r="BB111" s="983"/>
      <c r="BC111" s="983"/>
      <c r="BD111" s="983"/>
      <c r="BE111" s="983"/>
      <c r="BF111" s="983"/>
      <c r="BG111" s="983"/>
      <c r="BH111" s="983"/>
      <c r="BI111" s="983"/>
      <c r="BJ111" s="983"/>
      <c r="BK111" s="983"/>
      <c r="BL111" s="983"/>
      <c r="BM111" s="983"/>
      <c r="BN111" s="983"/>
      <c r="BO111" s="983"/>
      <c r="BP111" s="984"/>
      <c r="BQ111" s="952" t="s">
        <v>435</v>
      </c>
      <c r="BR111" s="953"/>
      <c r="BS111" s="953"/>
      <c r="BT111" s="953"/>
      <c r="BU111" s="953"/>
      <c r="BV111" s="953" t="s">
        <v>435</v>
      </c>
      <c r="BW111" s="953"/>
      <c r="BX111" s="953"/>
      <c r="BY111" s="953"/>
      <c r="BZ111" s="953"/>
      <c r="CA111" s="953" t="s">
        <v>432</v>
      </c>
      <c r="CB111" s="953"/>
      <c r="CC111" s="953"/>
      <c r="CD111" s="953"/>
      <c r="CE111" s="953"/>
      <c r="CF111" s="947" t="s">
        <v>122</v>
      </c>
      <c r="CG111" s="948"/>
      <c r="CH111" s="948"/>
      <c r="CI111" s="948"/>
      <c r="CJ111" s="948"/>
      <c r="CK111" s="978"/>
      <c r="CL111" s="979"/>
      <c r="CM111" s="949" t="s">
        <v>436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432</v>
      </c>
      <c r="DH111" s="953"/>
      <c r="DI111" s="953"/>
      <c r="DJ111" s="953"/>
      <c r="DK111" s="953"/>
      <c r="DL111" s="953" t="s">
        <v>435</v>
      </c>
      <c r="DM111" s="953"/>
      <c r="DN111" s="953"/>
      <c r="DO111" s="953"/>
      <c r="DP111" s="953"/>
      <c r="DQ111" s="953" t="s">
        <v>432</v>
      </c>
      <c r="DR111" s="953"/>
      <c r="DS111" s="953"/>
      <c r="DT111" s="953"/>
      <c r="DU111" s="953"/>
      <c r="DV111" s="954" t="s">
        <v>432</v>
      </c>
      <c r="DW111" s="954"/>
      <c r="DX111" s="954"/>
      <c r="DY111" s="954"/>
      <c r="DZ111" s="955"/>
    </row>
    <row r="112" spans="1:131" s="226" customFormat="1" ht="26.25" customHeight="1">
      <c r="A112" s="985" t="s">
        <v>437</v>
      </c>
      <c r="B112" s="986"/>
      <c r="C112" s="983" t="s">
        <v>438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435</v>
      </c>
      <c r="AB112" s="992"/>
      <c r="AC112" s="992"/>
      <c r="AD112" s="992"/>
      <c r="AE112" s="993"/>
      <c r="AF112" s="994" t="s">
        <v>435</v>
      </c>
      <c r="AG112" s="992"/>
      <c r="AH112" s="992"/>
      <c r="AI112" s="992"/>
      <c r="AJ112" s="993"/>
      <c r="AK112" s="994" t="s">
        <v>435</v>
      </c>
      <c r="AL112" s="992"/>
      <c r="AM112" s="992"/>
      <c r="AN112" s="992"/>
      <c r="AO112" s="993"/>
      <c r="AP112" s="995" t="s">
        <v>435</v>
      </c>
      <c r="AQ112" s="996"/>
      <c r="AR112" s="996"/>
      <c r="AS112" s="996"/>
      <c r="AT112" s="997"/>
      <c r="AU112" s="933"/>
      <c r="AV112" s="934"/>
      <c r="AW112" s="934"/>
      <c r="AX112" s="934"/>
      <c r="AY112" s="934"/>
      <c r="AZ112" s="982" t="s">
        <v>439</v>
      </c>
      <c r="BA112" s="983"/>
      <c r="BB112" s="983"/>
      <c r="BC112" s="983"/>
      <c r="BD112" s="983"/>
      <c r="BE112" s="983"/>
      <c r="BF112" s="983"/>
      <c r="BG112" s="983"/>
      <c r="BH112" s="983"/>
      <c r="BI112" s="983"/>
      <c r="BJ112" s="983"/>
      <c r="BK112" s="983"/>
      <c r="BL112" s="983"/>
      <c r="BM112" s="983"/>
      <c r="BN112" s="983"/>
      <c r="BO112" s="983"/>
      <c r="BP112" s="984"/>
      <c r="BQ112" s="952">
        <v>1223137</v>
      </c>
      <c r="BR112" s="953"/>
      <c r="BS112" s="953"/>
      <c r="BT112" s="953"/>
      <c r="BU112" s="953"/>
      <c r="BV112" s="953">
        <v>1254598</v>
      </c>
      <c r="BW112" s="953"/>
      <c r="BX112" s="953"/>
      <c r="BY112" s="953"/>
      <c r="BZ112" s="953"/>
      <c r="CA112" s="953">
        <v>1292042</v>
      </c>
      <c r="CB112" s="953"/>
      <c r="CC112" s="953"/>
      <c r="CD112" s="953"/>
      <c r="CE112" s="953"/>
      <c r="CF112" s="947">
        <v>49.7</v>
      </c>
      <c r="CG112" s="948"/>
      <c r="CH112" s="948"/>
      <c r="CI112" s="948"/>
      <c r="CJ112" s="948"/>
      <c r="CK112" s="978"/>
      <c r="CL112" s="979"/>
      <c r="CM112" s="949" t="s">
        <v>440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432</v>
      </c>
      <c r="DH112" s="953"/>
      <c r="DI112" s="953"/>
      <c r="DJ112" s="953"/>
      <c r="DK112" s="953"/>
      <c r="DL112" s="953" t="s">
        <v>435</v>
      </c>
      <c r="DM112" s="953"/>
      <c r="DN112" s="953"/>
      <c r="DO112" s="953"/>
      <c r="DP112" s="953"/>
      <c r="DQ112" s="953" t="s">
        <v>435</v>
      </c>
      <c r="DR112" s="953"/>
      <c r="DS112" s="953"/>
      <c r="DT112" s="953"/>
      <c r="DU112" s="953"/>
      <c r="DV112" s="954" t="s">
        <v>432</v>
      </c>
      <c r="DW112" s="954"/>
      <c r="DX112" s="954"/>
      <c r="DY112" s="954"/>
      <c r="DZ112" s="955"/>
    </row>
    <row r="113" spans="1:130" s="226" customFormat="1" ht="26.25" customHeight="1">
      <c r="A113" s="987"/>
      <c r="B113" s="988"/>
      <c r="C113" s="983" t="s">
        <v>441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76554</v>
      </c>
      <c r="AB113" s="967"/>
      <c r="AC113" s="967"/>
      <c r="AD113" s="967"/>
      <c r="AE113" s="968"/>
      <c r="AF113" s="969">
        <v>84625</v>
      </c>
      <c r="AG113" s="967"/>
      <c r="AH113" s="967"/>
      <c r="AI113" s="967"/>
      <c r="AJ113" s="968"/>
      <c r="AK113" s="969">
        <v>101391</v>
      </c>
      <c r="AL113" s="967"/>
      <c r="AM113" s="967"/>
      <c r="AN113" s="967"/>
      <c r="AO113" s="968"/>
      <c r="AP113" s="970">
        <v>3.9</v>
      </c>
      <c r="AQ113" s="971"/>
      <c r="AR113" s="971"/>
      <c r="AS113" s="971"/>
      <c r="AT113" s="972"/>
      <c r="AU113" s="933"/>
      <c r="AV113" s="934"/>
      <c r="AW113" s="934"/>
      <c r="AX113" s="934"/>
      <c r="AY113" s="934"/>
      <c r="AZ113" s="982" t="s">
        <v>442</v>
      </c>
      <c r="BA113" s="983"/>
      <c r="BB113" s="983"/>
      <c r="BC113" s="983"/>
      <c r="BD113" s="983"/>
      <c r="BE113" s="983"/>
      <c r="BF113" s="983"/>
      <c r="BG113" s="983"/>
      <c r="BH113" s="983"/>
      <c r="BI113" s="983"/>
      <c r="BJ113" s="983"/>
      <c r="BK113" s="983"/>
      <c r="BL113" s="983"/>
      <c r="BM113" s="983"/>
      <c r="BN113" s="983"/>
      <c r="BO113" s="983"/>
      <c r="BP113" s="984"/>
      <c r="BQ113" s="952">
        <v>674317</v>
      </c>
      <c r="BR113" s="953"/>
      <c r="BS113" s="953"/>
      <c r="BT113" s="953"/>
      <c r="BU113" s="953"/>
      <c r="BV113" s="953">
        <v>723830</v>
      </c>
      <c r="BW113" s="953"/>
      <c r="BX113" s="953"/>
      <c r="BY113" s="953"/>
      <c r="BZ113" s="953"/>
      <c r="CA113" s="953">
        <v>678535</v>
      </c>
      <c r="CB113" s="953"/>
      <c r="CC113" s="953"/>
      <c r="CD113" s="953"/>
      <c r="CE113" s="953"/>
      <c r="CF113" s="947">
        <v>26.1</v>
      </c>
      <c r="CG113" s="948"/>
      <c r="CH113" s="948"/>
      <c r="CI113" s="948"/>
      <c r="CJ113" s="948"/>
      <c r="CK113" s="978"/>
      <c r="CL113" s="979"/>
      <c r="CM113" s="949" t="s">
        <v>443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435</v>
      </c>
      <c r="DH113" s="992"/>
      <c r="DI113" s="992"/>
      <c r="DJ113" s="992"/>
      <c r="DK113" s="993"/>
      <c r="DL113" s="994" t="s">
        <v>435</v>
      </c>
      <c r="DM113" s="992"/>
      <c r="DN113" s="992"/>
      <c r="DO113" s="992"/>
      <c r="DP113" s="993"/>
      <c r="DQ113" s="994" t="s">
        <v>435</v>
      </c>
      <c r="DR113" s="992"/>
      <c r="DS113" s="992"/>
      <c r="DT113" s="992"/>
      <c r="DU113" s="993"/>
      <c r="DV113" s="995" t="s">
        <v>432</v>
      </c>
      <c r="DW113" s="996"/>
      <c r="DX113" s="996"/>
      <c r="DY113" s="996"/>
      <c r="DZ113" s="997"/>
    </row>
    <row r="114" spans="1:130" s="226" customFormat="1" ht="26.25" customHeight="1">
      <c r="A114" s="987"/>
      <c r="B114" s="988"/>
      <c r="C114" s="983" t="s">
        <v>444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52678</v>
      </c>
      <c r="AB114" s="992"/>
      <c r="AC114" s="992"/>
      <c r="AD114" s="992"/>
      <c r="AE114" s="993"/>
      <c r="AF114" s="994">
        <v>47822</v>
      </c>
      <c r="AG114" s="992"/>
      <c r="AH114" s="992"/>
      <c r="AI114" s="992"/>
      <c r="AJ114" s="993"/>
      <c r="AK114" s="994">
        <v>57286</v>
      </c>
      <c r="AL114" s="992"/>
      <c r="AM114" s="992"/>
      <c r="AN114" s="992"/>
      <c r="AO114" s="993"/>
      <c r="AP114" s="995">
        <v>2.2000000000000002</v>
      </c>
      <c r="AQ114" s="996"/>
      <c r="AR114" s="996"/>
      <c r="AS114" s="996"/>
      <c r="AT114" s="997"/>
      <c r="AU114" s="933"/>
      <c r="AV114" s="934"/>
      <c r="AW114" s="934"/>
      <c r="AX114" s="934"/>
      <c r="AY114" s="934"/>
      <c r="AZ114" s="982" t="s">
        <v>445</v>
      </c>
      <c r="BA114" s="983"/>
      <c r="BB114" s="983"/>
      <c r="BC114" s="983"/>
      <c r="BD114" s="983"/>
      <c r="BE114" s="983"/>
      <c r="BF114" s="983"/>
      <c r="BG114" s="983"/>
      <c r="BH114" s="983"/>
      <c r="BI114" s="983"/>
      <c r="BJ114" s="983"/>
      <c r="BK114" s="983"/>
      <c r="BL114" s="983"/>
      <c r="BM114" s="983"/>
      <c r="BN114" s="983"/>
      <c r="BO114" s="983"/>
      <c r="BP114" s="984"/>
      <c r="BQ114" s="952">
        <v>954900</v>
      </c>
      <c r="BR114" s="953"/>
      <c r="BS114" s="953"/>
      <c r="BT114" s="953"/>
      <c r="BU114" s="953"/>
      <c r="BV114" s="953">
        <v>923523</v>
      </c>
      <c r="BW114" s="953"/>
      <c r="BX114" s="953"/>
      <c r="BY114" s="953"/>
      <c r="BZ114" s="953"/>
      <c r="CA114" s="953">
        <v>879764</v>
      </c>
      <c r="CB114" s="953"/>
      <c r="CC114" s="953"/>
      <c r="CD114" s="953"/>
      <c r="CE114" s="953"/>
      <c r="CF114" s="947">
        <v>33.9</v>
      </c>
      <c r="CG114" s="948"/>
      <c r="CH114" s="948"/>
      <c r="CI114" s="948"/>
      <c r="CJ114" s="948"/>
      <c r="CK114" s="978"/>
      <c r="CL114" s="979"/>
      <c r="CM114" s="949" t="s">
        <v>446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435</v>
      </c>
      <c r="DH114" s="992"/>
      <c r="DI114" s="992"/>
      <c r="DJ114" s="992"/>
      <c r="DK114" s="993"/>
      <c r="DL114" s="994" t="s">
        <v>435</v>
      </c>
      <c r="DM114" s="992"/>
      <c r="DN114" s="992"/>
      <c r="DO114" s="992"/>
      <c r="DP114" s="993"/>
      <c r="DQ114" s="994" t="s">
        <v>435</v>
      </c>
      <c r="DR114" s="992"/>
      <c r="DS114" s="992"/>
      <c r="DT114" s="992"/>
      <c r="DU114" s="993"/>
      <c r="DV114" s="995" t="s">
        <v>435</v>
      </c>
      <c r="DW114" s="996"/>
      <c r="DX114" s="996"/>
      <c r="DY114" s="996"/>
      <c r="DZ114" s="997"/>
    </row>
    <row r="115" spans="1:130" s="226" customFormat="1" ht="26.25" customHeight="1">
      <c r="A115" s="987"/>
      <c r="B115" s="988"/>
      <c r="C115" s="983" t="s">
        <v>447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435</v>
      </c>
      <c r="AB115" s="967"/>
      <c r="AC115" s="967"/>
      <c r="AD115" s="967"/>
      <c r="AE115" s="968"/>
      <c r="AF115" s="969" t="s">
        <v>435</v>
      </c>
      <c r="AG115" s="967"/>
      <c r="AH115" s="967"/>
      <c r="AI115" s="967"/>
      <c r="AJ115" s="968"/>
      <c r="AK115" s="969" t="s">
        <v>435</v>
      </c>
      <c r="AL115" s="967"/>
      <c r="AM115" s="967"/>
      <c r="AN115" s="967"/>
      <c r="AO115" s="968"/>
      <c r="AP115" s="970" t="s">
        <v>435</v>
      </c>
      <c r="AQ115" s="971"/>
      <c r="AR115" s="971"/>
      <c r="AS115" s="971"/>
      <c r="AT115" s="972"/>
      <c r="AU115" s="933"/>
      <c r="AV115" s="934"/>
      <c r="AW115" s="934"/>
      <c r="AX115" s="934"/>
      <c r="AY115" s="934"/>
      <c r="AZ115" s="982" t="s">
        <v>448</v>
      </c>
      <c r="BA115" s="983"/>
      <c r="BB115" s="983"/>
      <c r="BC115" s="983"/>
      <c r="BD115" s="983"/>
      <c r="BE115" s="983"/>
      <c r="BF115" s="983"/>
      <c r="BG115" s="983"/>
      <c r="BH115" s="983"/>
      <c r="BI115" s="983"/>
      <c r="BJ115" s="983"/>
      <c r="BK115" s="983"/>
      <c r="BL115" s="983"/>
      <c r="BM115" s="983"/>
      <c r="BN115" s="983"/>
      <c r="BO115" s="983"/>
      <c r="BP115" s="984"/>
      <c r="BQ115" s="952" t="s">
        <v>435</v>
      </c>
      <c r="BR115" s="953"/>
      <c r="BS115" s="953"/>
      <c r="BT115" s="953"/>
      <c r="BU115" s="953"/>
      <c r="BV115" s="953" t="s">
        <v>435</v>
      </c>
      <c r="BW115" s="953"/>
      <c r="BX115" s="953"/>
      <c r="BY115" s="953"/>
      <c r="BZ115" s="953"/>
      <c r="CA115" s="953" t="s">
        <v>432</v>
      </c>
      <c r="CB115" s="953"/>
      <c r="CC115" s="953"/>
      <c r="CD115" s="953"/>
      <c r="CE115" s="953"/>
      <c r="CF115" s="947" t="s">
        <v>435</v>
      </c>
      <c r="CG115" s="948"/>
      <c r="CH115" s="948"/>
      <c r="CI115" s="948"/>
      <c r="CJ115" s="948"/>
      <c r="CK115" s="978"/>
      <c r="CL115" s="979"/>
      <c r="CM115" s="982" t="s">
        <v>449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407</v>
      </c>
      <c r="DH115" s="992"/>
      <c r="DI115" s="992"/>
      <c r="DJ115" s="992"/>
      <c r="DK115" s="993"/>
      <c r="DL115" s="994" t="s">
        <v>435</v>
      </c>
      <c r="DM115" s="992"/>
      <c r="DN115" s="992"/>
      <c r="DO115" s="992"/>
      <c r="DP115" s="993"/>
      <c r="DQ115" s="994" t="s">
        <v>432</v>
      </c>
      <c r="DR115" s="992"/>
      <c r="DS115" s="992"/>
      <c r="DT115" s="992"/>
      <c r="DU115" s="993"/>
      <c r="DV115" s="995" t="s">
        <v>435</v>
      </c>
      <c r="DW115" s="996"/>
      <c r="DX115" s="996"/>
      <c r="DY115" s="996"/>
      <c r="DZ115" s="997"/>
    </row>
    <row r="116" spans="1:130" s="226" customFormat="1" ht="26.25" customHeight="1">
      <c r="A116" s="989"/>
      <c r="B116" s="990"/>
      <c r="C116" s="998" t="s">
        <v>450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432</v>
      </c>
      <c r="AB116" s="992"/>
      <c r="AC116" s="992"/>
      <c r="AD116" s="992"/>
      <c r="AE116" s="993"/>
      <c r="AF116" s="994" t="s">
        <v>432</v>
      </c>
      <c r="AG116" s="992"/>
      <c r="AH116" s="992"/>
      <c r="AI116" s="992"/>
      <c r="AJ116" s="993"/>
      <c r="AK116" s="994" t="s">
        <v>435</v>
      </c>
      <c r="AL116" s="992"/>
      <c r="AM116" s="992"/>
      <c r="AN116" s="992"/>
      <c r="AO116" s="993"/>
      <c r="AP116" s="995" t="s">
        <v>407</v>
      </c>
      <c r="AQ116" s="996"/>
      <c r="AR116" s="996"/>
      <c r="AS116" s="996"/>
      <c r="AT116" s="997"/>
      <c r="AU116" s="933"/>
      <c r="AV116" s="934"/>
      <c r="AW116" s="934"/>
      <c r="AX116" s="934"/>
      <c r="AY116" s="934"/>
      <c r="AZ116" s="1000" t="s">
        <v>451</v>
      </c>
      <c r="BA116" s="1001"/>
      <c r="BB116" s="1001"/>
      <c r="BC116" s="1001"/>
      <c r="BD116" s="1001"/>
      <c r="BE116" s="1001"/>
      <c r="BF116" s="1001"/>
      <c r="BG116" s="1001"/>
      <c r="BH116" s="1001"/>
      <c r="BI116" s="1001"/>
      <c r="BJ116" s="1001"/>
      <c r="BK116" s="1001"/>
      <c r="BL116" s="1001"/>
      <c r="BM116" s="1001"/>
      <c r="BN116" s="1001"/>
      <c r="BO116" s="1001"/>
      <c r="BP116" s="1002"/>
      <c r="BQ116" s="952" t="s">
        <v>435</v>
      </c>
      <c r="BR116" s="953"/>
      <c r="BS116" s="953"/>
      <c r="BT116" s="953"/>
      <c r="BU116" s="953"/>
      <c r="BV116" s="953" t="s">
        <v>435</v>
      </c>
      <c r="BW116" s="953"/>
      <c r="BX116" s="953"/>
      <c r="BY116" s="953"/>
      <c r="BZ116" s="953"/>
      <c r="CA116" s="953" t="s">
        <v>435</v>
      </c>
      <c r="CB116" s="953"/>
      <c r="CC116" s="953"/>
      <c r="CD116" s="953"/>
      <c r="CE116" s="953"/>
      <c r="CF116" s="947" t="s">
        <v>435</v>
      </c>
      <c r="CG116" s="948"/>
      <c r="CH116" s="948"/>
      <c r="CI116" s="948"/>
      <c r="CJ116" s="948"/>
      <c r="CK116" s="978"/>
      <c r="CL116" s="979"/>
      <c r="CM116" s="949" t="s">
        <v>452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407</v>
      </c>
      <c r="DH116" s="992"/>
      <c r="DI116" s="992"/>
      <c r="DJ116" s="992"/>
      <c r="DK116" s="993"/>
      <c r="DL116" s="994" t="s">
        <v>435</v>
      </c>
      <c r="DM116" s="992"/>
      <c r="DN116" s="992"/>
      <c r="DO116" s="992"/>
      <c r="DP116" s="993"/>
      <c r="DQ116" s="994" t="s">
        <v>432</v>
      </c>
      <c r="DR116" s="992"/>
      <c r="DS116" s="992"/>
      <c r="DT116" s="992"/>
      <c r="DU116" s="993"/>
      <c r="DV116" s="995" t="s">
        <v>435</v>
      </c>
      <c r="DW116" s="996"/>
      <c r="DX116" s="996"/>
      <c r="DY116" s="996"/>
      <c r="DZ116" s="997"/>
    </row>
    <row r="117" spans="1:130" s="226" customFormat="1" ht="26.25" customHeight="1">
      <c r="A117" s="937" t="s">
        <v>183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453</v>
      </c>
      <c r="Z117" s="919"/>
      <c r="AA117" s="1009">
        <v>809898</v>
      </c>
      <c r="AB117" s="1010"/>
      <c r="AC117" s="1010"/>
      <c r="AD117" s="1010"/>
      <c r="AE117" s="1011"/>
      <c r="AF117" s="1012">
        <v>830332</v>
      </c>
      <c r="AG117" s="1010"/>
      <c r="AH117" s="1010"/>
      <c r="AI117" s="1010"/>
      <c r="AJ117" s="1011"/>
      <c r="AK117" s="1012">
        <v>853204</v>
      </c>
      <c r="AL117" s="1010"/>
      <c r="AM117" s="1010"/>
      <c r="AN117" s="1010"/>
      <c r="AO117" s="1011"/>
      <c r="AP117" s="1013"/>
      <c r="AQ117" s="1014"/>
      <c r="AR117" s="1014"/>
      <c r="AS117" s="1014"/>
      <c r="AT117" s="1015"/>
      <c r="AU117" s="933"/>
      <c r="AV117" s="934"/>
      <c r="AW117" s="934"/>
      <c r="AX117" s="934"/>
      <c r="AY117" s="934"/>
      <c r="AZ117" s="1000" t="s">
        <v>454</v>
      </c>
      <c r="BA117" s="1001"/>
      <c r="BB117" s="1001"/>
      <c r="BC117" s="1001"/>
      <c r="BD117" s="1001"/>
      <c r="BE117" s="1001"/>
      <c r="BF117" s="1001"/>
      <c r="BG117" s="1001"/>
      <c r="BH117" s="1001"/>
      <c r="BI117" s="1001"/>
      <c r="BJ117" s="1001"/>
      <c r="BK117" s="1001"/>
      <c r="BL117" s="1001"/>
      <c r="BM117" s="1001"/>
      <c r="BN117" s="1001"/>
      <c r="BO117" s="1001"/>
      <c r="BP117" s="1002"/>
      <c r="BQ117" s="952" t="s">
        <v>387</v>
      </c>
      <c r="BR117" s="953"/>
      <c r="BS117" s="953"/>
      <c r="BT117" s="953"/>
      <c r="BU117" s="953"/>
      <c r="BV117" s="953" t="s">
        <v>407</v>
      </c>
      <c r="BW117" s="953"/>
      <c r="BX117" s="953"/>
      <c r="BY117" s="953"/>
      <c r="BZ117" s="953"/>
      <c r="CA117" s="953" t="s">
        <v>407</v>
      </c>
      <c r="CB117" s="953"/>
      <c r="CC117" s="953"/>
      <c r="CD117" s="953"/>
      <c r="CE117" s="953"/>
      <c r="CF117" s="947" t="s">
        <v>387</v>
      </c>
      <c r="CG117" s="948"/>
      <c r="CH117" s="948"/>
      <c r="CI117" s="948"/>
      <c r="CJ117" s="948"/>
      <c r="CK117" s="978"/>
      <c r="CL117" s="979"/>
      <c r="CM117" s="949" t="s">
        <v>455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387</v>
      </c>
      <c r="DH117" s="992"/>
      <c r="DI117" s="992"/>
      <c r="DJ117" s="992"/>
      <c r="DK117" s="993"/>
      <c r="DL117" s="994" t="s">
        <v>407</v>
      </c>
      <c r="DM117" s="992"/>
      <c r="DN117" s="992"/>
      <c r="DO117" s="992"/>
      <c r="DP117" s="993"/>
      <c r="DQ117" s="994" t="s">
        <v>387</v>
      </c>
      <c r="DR117" s="992"/>
      <c r="DS117" s="992"/>
      <c r="DT117" s="992"/>
      <c r="DU117" s="993"/>
      <c r="DV117" s="995" t="s">
        <v>456</v>
      </c>
      <c r="DW117" s="996"/>
      <c r="DX117" s="996"/>
      <c r="DY117" s="996"/>
      <c r="DZ117" s="997"/>
    </row>
    <row r="118" spans="1:130" s="226" customFormat="1" ht="26.25" customHeight="1">
      <c r="A118" s="937" t="s">
        <v>426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424</v>
      </c>
      <c r="AB118" s="918"/>
      <c r="AC118" s="918"/>
      <c r="AD118" s="918"/>
      <c r="AE118" s="919"/>
      <c r="AF118" s="917" t="s">
        <v>302</v>
      </c>
      <c r="AG118" s="918"/>
      <c r="AH118" s="918"/>
      <c r="AI118" s="918"/>
      <c r="AJ118" s="919"/>
      <c r="AK118" s="917" t="s">
        <v>301</v>
      </c>
      <c r="AL118" s="918"/>
      <c r="AM118" s="918"/>
      <c r="AN118" s="918"/>
      <c r="AO118" s="919"/>
      <c r="AP118" s="1004" t="s">
        <v>425</v>
      </c>
      <c r="AQ118" s="1005"/>
      <c r="AR118" s="1005"/>
      <c r="AS118" s="1005"/>
      <c r="AT118" s="1006"/>
      <c r="AU118" s="933"/>
      <c r="AV118" s="934"/>
      <c r="AW118" s="934"/>
      <c r="AX118" s="934"/>
      <c r="AY118" s="934"/>
      <c r="AZ118" s="1007" t="s">
        <v>457</v>
      </c>
      <c r="BA118" s="998"/>
      <c r="BB118" s="998"/>
      <c r="BC118" s="998"/>
      <c r="BD118" s="998"/>
      <c r="BE118" s="998"/>
      <c r="BF118" s="998"/>
      <c r="BG118" s="998"/>
      <c r="BH118" s="998"/>
      <c r="BI118" s="998"/>
      <c r="BJ118" s="998"/>
      <c r="BK118" s="998"/>
      <c r="BL118" s="998"/>
      <c r="BM118" s="998"/>
      <c r="BN118" s="998"/>
      <c r="BO118" s="998"/>
      <c r="BP118" s="999"/>
      <c r="BQ118" s="1030" t="s">
        <v>407</v>
      </c>
      <c r="BR118" s="1031"/>
      <c r="BS118" s="1031"/>
      <c r="BT118" s="1031"/>
      <c r="BU118" s="1031"/>
      <c r="BV118" s="1031" t="s">
        <v>458</v>
      </c>
      <c r="BW118" s="1031"/>
      <c r="BX118" s="1031"/>
      <c r="BY118" s="1031"/>
      <c r="BZ118" s="1031"/>
      <c r="CA118" s="1031">
        <v>35250</v>
      </c>
      <c r="CB118" s="1031"/>
      <c r="CC118" s="1031"/>
      <c r="CD118" s="1031"/>
      <c r="CE118" s="1031"/>
      <c r="CF118" s="947">
        <v>1.4</v>
      </c>
      <c r="CG118" s="948"/>
      <c r="CH118" s="948"/>
      <c r="CI118" s="948"/>
      <c r="CJ118" s="948"/>
      <c r="CK118" s="978"/>
      <c r="CL118" s="979"/>
      <c r="CM118" s="949" t="s">
        <v>459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407</v>
      </c>
      <c r="DH118" s="992"/>
      <c r="DI118" s="992"/>
      <c r="DJ118" s="992"/>
      <c r="DK118" s="993"/>
      <c r="DL118" s="994" t="s">
        <v>460</v>
      </c>
      <c r="DM118" s="992"/>
      <c r="DN118" s="992"/>
      <c r="DO118" s="992"/>
      <c r="DP118" s="993"/>
      <c r="DQ118" s="994" t="s">
        <v>407</v>
      </c>
      <c r="DR118" s="992"/>
      <c r="DS118" s="992"/>
      <c r="DT118" s="992"/>
      <c r="DU118" s="993"/>
      <c r="DV118" s="995" t="s">
        <v>407</v>
      </c>
      <c r="DW118" s="996"/>
      <c r="DX118" s="996"/>
      <c r="DY118" s="996"/>
      <c r="DZ118" s="997"/>
    </row>
    <row r="119" spans="1:130" s="226" customFormat="1" ht="26.25" customHeight="1">
      <c r="A119" s="1091" t="s">
        <v>429</v>
      </c>
      <c r="B119" s="977"/>
      <c r="C119" s="956" t="s">
        <v>430</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407</v>
      </c>
      <c r="AB119" s="925"/>
      <c r="AC119" s="925"/>
      <c r="AD119" s="925"/>
      <c r="AE119" s="926"/>
      <c r="AF119" s="927" t="s">
        <v>407</v>
      </c>
      <c r="AG119" s="925"/>
      <c r="AH119" s="925"/>
      <c r="AI119" s="925"/>
      <c r="AJ119" s="926"/>
      <c r="AK119" s="927" t="s">
        <v>456</v>
      </c>
      <c r="AL119" s="925"/>
      <c r="AM119" s="925"/>
      <c r="AN119" s="925"/>
      <c r="AO119" s="926"/>
      <c r="AP119" s="928" t="s">
        <v>458</v>
      </c>
      <c r="AQ119" s="929"/>
      <c r="AR119" s="929"/>
      <c r="AS119" s="929"/>
      <c r="AT119" s="930"/>
      <c r="AU119" s="935"/>
      <c r="AV119" s="936"/>
      <c r="AW119" s="936"/>
      <c r="AX119" s="936"/>
      <c r="AY119" s="936"/>
      <c r="AZ119" s="257" t="s">
        <v>183</v>
      </c>
      <c r="BA119" s="257"/>
      <c r="BB119" s="257"/>
      <c r="BC119" s="257"/>
      <c r="BD119" s="257"/>
      <c r="BE119" s="257"/>
      <c r="BF119" s="257"/>
      <c r="BG119" s="257"/>
      <c r="BH119" s="257"/>
      <c r="BI119" s="257"/>
      <c r="BJ119" s="257"/>
      <c r="BK119" s="257"/>
      <c r="BL119" s="257"/>
      <c r="BM119" s="257"/>
      <c r="BN119" s="257"/>
      <c r="BO119" s="1008" t="s">
        <v>461</v>
      </c>
      <c r="BP119" s="1039"/>
      <c r="BQ119" s="1030">
        <v>9235032</v>
      </c>
      <c r="BR119" s="1031"/>
      <c r="BS119" s="1031"/>
      <c r="BT119" s="1031"/>
      <c r="BU119" s="1031"/>
      <c r="BV119" s="1031">
        <v>9990986</v>
      </c>
      <c r="BW119" s="1031"/>
      <c r="BX119" s="1031"/>
      <c r="BY119" s="1031"/>
      <c r="BZ119" s="1031"/>
      <c r="CA119" s="1031">
        <v>9992204</v>
      </c>
      <c r="CB119" s="1031"/>
      <c r="CC119" s="1031"/>
      <c r="CD119" s="1031"/>
      <c r="CE119" s="1031"/>
      <c r="CF119" s="1032"/>
      <c r="CG119" s="1033"/>
      <c r="CH119" s="1033"/>
      <c r="CI119" s="1033"/>
      <c r="CJ119" s="1034"/>
      <c r="CK119" s="980"/>
      <c r="CL119" s="981"/>
      <c r="CM119" s="1035" t="s">
        <v>462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463</v>
      </c>
      <c r="DH119" s="1017"/>
      <c r="DI119" s="1017"/>
      <c r="DJ119" s="1017"/>
      <c r="DK119" s="1018"/>
      <c r="DL119" s="1016" t="s">
        <v>407</v>
      </c>
      <c r="DM119" s="1017"/>
      <c r="DN119" s="1017"/>
      <c r="DO119" s="1017"/>
      <c r="DP119" s="1018"/>
      <c r="DQ119" s="1016" t="s">
        <v>407</v>
      </c>
      <c r="DR119" s="1017"/>
      <c r="DS119" s="1017"/>
      <c r="DT119" s="1017"/>
      <c r="DU119" s="1018"/>
      <c r="DV119" s="1019" t="s">
        <v>458</v>
      </c>
      <c r="DW119" s="1020"/>
      <c r="DX119" s="1020"/>
      <c r="DY119" s="1020"/>
      <c r="DZ119" s="1021"/>
    </row>
    <row r="120" spans="1:130" s="226" customFormat="1" ht="26.25" customHeight="1">
      <c r="A120" s="1092"/>
      <c r="B120" s="979"/>
      <c r="C120" s="949" t="s">
        <v>436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458</v>
      </c>
      <c r="AB120" s="992"/>
      <c r="AC120" s="992"/>
      <c r="AD120" s="992"/>
      <c r="AE120" s="993"/>
      <c r="AF120" s="994" t="s">
        <v>387</v>
      </c>
      <c r="AG120" s="992"/>
      <c r="AH120" s="992"/>
      <c r="AI120" s="992"/>
      <c r="AJ120" s="993"/>
      <c r="AK120" s="994" t="s">
        <v>407</v>
      </c>
      <c r="AL120" s="992"/>
      <c r="AM120" s="992"/>
      <c r="AN120" s="992"/>
      <c r="AO120" s="993"/>
      <c r="AP120" s="995" t="s">
        <v>407</v>
      </c>
      <c r="AQ120" s="996"/>
      <c r="AR120" s="996"/>
      <c r="AS120" s="996"/>
      <c r="AT120" s="997"/>
      <c r="AU120" s="1022" t="s">
        <v>464</v>
      </c>
      <c r="AV120" s="1023"/>
      <c r="AW120" s="1023"/>
      <c r="AX120" s="1023"/>
      <c r="AY120" s="1024"/>
      <c r="AZ120" s="973" t="s">
        <v>465</v>
      </c>
      <c r="BA120" s="922"/>
      <c r="BB120" s="922"/>
      <c r="BC120" s="922"/>
      <c r="BD120" s="922"/>
      <c r="BE120" s="922"/>
      <c r="BF120" s="922"/>
      <c r="BG120" s="922"/>
      <c r="BH120" s="922"/>
      <c r="BI120" s="922"/>
      <c r="BJ120" s="922"/>
      <c r="BK120" s="922"/>
      <c r="BL120" s="922"/>
      <c r="BM120" s="922"/>
      <c r="BN120" s="922"/>
      <c r="BO120" s="922"/>
      <c r="BP120" s="923"/>
      <c r="BQ120" s="959">
        <v>6139259</v>
      </c>
      <c r="BR120" s="960"/>
      <c r="BS120" s="960"/>
      <c r="BT120" s="960"/>
      <c r="BU120" s="960"/>
      <c r="BV120" s="960">
        <v>6220992</v>
      </c>
      <c r="BW120" s="960"/>
      <c r="BX120" s="960"/>
      <c r="BY120" s="960"/>
      <c r="BZ120" s="960"/>
      <c r="CA120" s="960">
        <v>6585496</v>
      </c>
      <c r="CB120" s="960"/>
      <c r="CC120" s="960"/>
      <c r="CD120" s="960"/>
      <c r="CE120" s="960"/>
      <c r="CF120" s="974">
        <v>253.5</v>
      </c>
      <c r="CG120" s="975"/>
      <c r="CH120" s="975"/>
      <c r="CI120" s="975"/>
      <c r="CJ120" s="975"/>
      <c r="CK120" s="1040" t="s">
        <v>466</v>
      </c>
      <c r="CL120" s="1041"/>
      <c r="CM120" s="1041"/>
      <c r="CN120" s="1041"/>
      <c r="CO120" s="1042"/>
      <c r="CP120" s="1048" t="s">
        <v>467</v>
      </c>
      <c r="CQ120" s="1049"/>
      <c r="CR120" s="1049"/>
      <c r="CS120" s="1049"/>
      <c r="CT120" s="1049"/>
      <c r="CU120" s="1049"/>
      <c r="CV120" s="1049"/>
      <c r="CW120" s="1049"/>
      <c r="CX120" s="1049"/>
      <c r="CY120" s="1049"/>
      <c r="CZ120" s="1049"/>
      <c r="DA120" s="1049"/>
      <c r="DB120" s="1049"/>
      <c r="DC120" s="1049"/>
      <c r="DD120" s="1049"/>
      <c r="DE120" s="1049"/>
      <c r="DF120" s="1050"/>
      <c r="DG120" s="959" t="s">
        <v>387</v>
      </c>
      <c r="DH120" s="960"/>
      <c r="DI120" s="960"/>
      <c r="DJ120" s="960"/>
      <c r="DK120" s="960"/>
      <c r="DL120" s="960" t="s">
        <v>407</v>
      </c>
      <c r="DM120" s="960"/>
      <c r="DN120" s="960"/>
      <c r="DO120" s="960"/>
      <c r="DP120" s="960"/>
      <c r="DQ120" s="960">
        <v>779235</v>
      </c>
      <c r="DR120" s="960"/>
      <c r="DS120" s="960"/>
      <c r="DT120" s="960"/>
      <c r="DU120" s="960"/>
      <c r="DV120" s="961">
        <v>30</v>
      </c>
      <c r="DW120" s="961"/>
      <c r="DX120" s="961"/>
      <c r="DY120" s="961"/>
      <c r="DZ120" s="962"/>
    </row>
    <row r="121" spans="1:130" s="226" customFormat="1" ht="26.25" customHeight="1">
      <c r="A121" s="1092"/>
      <c r="B121" s="979"/>
      <c r="C121" s="1000" t="s">
        <v>468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387</v>
      </c>
      <c r="AB121" s="992"/>
      <c r="AC121" s="992"/>
      <c r="AD121" s="992"/>
      <c r="AE121" s="993"/>
      <c r="AF121" s="994" t="s">
        <v>469</v>
      </c>
      <c r="AG121" s="992"/>
      <c r="AH121" s="992"/>
      <c r="AI121" s="992"/>
      <c r="AJ121" s="993"/>
      <c r="AK121" s="994" t="s">
        <v>407</v>
      </c>
      <c r="AL121" s="992"/>
      <c r="AM121" s="992"/>
      <c r="AN121" s="992"/>
      <c r="AO121" s="993"/>
      <c r="AP121" s="995" t="s">
        <v>387</v>
      </c>
      <c r="AQ121" s="996"/>
      <c r="AR121" s="996"/>
      <c r="AS121" s="996"/>
      <c r="AT121" s="997"/>
      <c r="AU121" s="1025"/>
      <c r="AV121" s="1026"/>
      <c r="AW121" s="1026"/>
      <c r="AX121" s="1026"/>
      <c r="AY121" s="1027"/>
      <c r="AZ121" s="982" t="s">
        <v>470</v>
      </c>
      <c r="BA121" s="983"/>
      <c r="BB121" s="983"/>
      <c r="BC121" s="983"/>
      <c r="BD121" s="983"/>
      <c r="BE121" s="983"/>
      <c r="BF121" s="983"/>
      <c r="BG121" s="983"/>
      <c r="BH121" s="983"/>
      <c r="BI121" s="983"/>
      <c r="BJ121" s="983"/>
      <c r="BK121" s="983"/>
      <c r="BL121" s="983"/>
      <c r="BM121" s="983"/>
      <c r="BN121" s="983"/>
      <c r="BO121" s="983"/>
      <c r="BP121" s="984"/>
      <c r="BQ121" s="952">
        <v>274829</v>
      </c>
      <c r="BR121" s="953"/>
      <c r="BS121" s="953"/>
      <c r="BT121" s="953"/>
      <c r="BU121" s="953"/>
      <c r="BV121" s="953">
        <v>339024</v>
      </c>
      <c r="BW121" s="953"/>
      <c r="BX121" s="953"/>
      <c r="BY121" s="953"/>
      <c r="BZ121" s="953"/>
      <c r="CA121" s="953">
        <v>436696</v>
      </c>
      <c r="CB121" s="953"/>
      <c r="CC121" s="953"/>
      <c r="CD121" s="953"/>
      <c r="CE121" s="953"/>
      <c r="CF121" s="947">
        <v>16.8</v>
      </c>
      <c r="CG121" s="948"/>
      <c r="CH121" s="948"/>
      <c r="CI121" s="948"/>
      <c r="CJ121" s="948"/>
      <c r="CK121" s="1043"/>
      <c r="CL121" s="1044"/>
      <c r="CM121" s="1044"/>
      <c r="CN121" s="1044"/>
      <c r="CO121" s="1045"/>
      <c r="CP121" s="1053" t="s">
        <v>471</v>
      </c>
      <c r="CQ121" s="1054"/>
      <c r="CR121" s="1054"/>
      <c r="CS121" s="1054"/>
      <c r="CT121" s="1054"/>
      <c r="CU121" s="1054"/>
      <c r="CV121" s="1054"/>
      <c r="CW121" s="1054"/>
      <c r="CX121" s="1054"/>
      <c r="CY121" s="1054"/>
      <c r="CZ121" s="1054"/>
      <c r="DA121" s="1054"/>
      <c r="DB121" s="1054"/>
      <c r="DC121" s="1054"/>
      <c r="DD121" s="1054"/>
      <c r="DE121" s="1054"/>
      <c r="DF121" s="1055"/>
      <c r="DG121" s="952">
        <v>540089</v>
      </c>
      <c r="DH121" s="953"/>
      <c r="DI121" s="953"/>
      <c r="DJ121" s="953"/>
      <c r="DK121" s="953"/>
      <c r="DL121" s="953">
        <v>525733</v>
      </c>
      <c r="DM121" s="953"/>
      <c r="DN121" s="953"/>
      <c r="DO121" s="953"/>
      <c r="DP121" s="953"/>
      <c r="DQ121" s="953">
        <v>512807</v>
      </c>
      <c r="DR121" s="953"/>
      <c r="DS121" s="953"/>
      <c r="DT121" s="953"/>
      <c r="DU121" s="953"/>
      <c r="DV121" s="954">
        <v>19.7</v>
      </c>
      <c r="DW121" s="954"/>
      <c r="DX121" s="954"/>
      <c r="DY121" s="954"/>
      <c r="DZ121" s="955"/>
    </row>
    <row r="122" spans="1:130" s="226" customFormat="1" ht="26.25" customHeight="1">
      <c r="A122" s="1092"/>
      <c r="B122" s="979"/>
      <c r="C122" s="949" t="s">
        <v>446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387</v>
      </c>
      <c r="AB122" s="992"/>
      <c r="AC122" s="992"/>
      <c r="AD122" s="992"/>
      <c r="AE122" s="993"/>
      <c r="AF122" s="994" t="s">
        <v>407</v>
      </c>
      <c r="AG122" s="992"/>
      <c r="AH122" s="992"/>
      <c r="AI122" s="992"/>
      <c r="AJ122" s="993"/>
      <c r="AK122" s="994" t="s">
        <v>407</v>
      </c>
      <c r="AL122" s="992"/>
      <c r="AM122" s="992"/>
      <c r="AN122" s="992"/>
      <c r="AO122" s="993"/>
      <c r="AP122" s="995" t="s">
        <v>458</v>
      </c>
      <c r="AQ122" s="996"/>
      <c r="AR122" s="996"/>
      <c r="AS122" s="996"/>
      <c r="AT122" s="997"/>
      <c r="AU122" s="1025"/>
      <c r="AV122" s="1026"/>
      <c r="AW122" s="1026"/>
      <c r="AX122" s="1026"/>
      <c r="AY122" s="1027"/>
      <c r="AZ122" s="1007" t="s">
        <v>472</v>
      </c>
      <c r="BA122" s="998"/>
      <c r="BB122" s="998"/>
      <c r="BC122" s="998"/>
      <c r="BD122" s="998"/>
      <c r="BE122" s="998"/>
      <c r="BF122" s="998"/>
      <c r="BG122" s="998"/>
      <c r="BH122" s="998"/>
      <c r="BI122" s="998"/>
      <c r="BJ122" s="998"/>
      <c r="BK122" s="998"/>
      <c r="BL122" s="998"/>
      <c r="BM122" s="998"/>
      <c r="BN122" s="998"/>
      <c r="BO122" s="998"/>
      <c r="BP122" s="999"/>
      <c r="BQ122" s="1030">
        <v>6697036</v>
      </c>
      <c r="BR122" s="1031"/>
      <c r="BS122" s="1031"/>
      <c r="BT122" s="1031"/>
      <c r="BU122" s="1031"/>
      <c r="BV122" s="1031">
        <v>6565086</v>
      </c>
      <c r="BW122" s="1031"/>
      <c r="BX122" s="1031"/>
      <c r="BY122" s="1031"/>
      <c r="BZ122" s="1031"/>
      <c r="CA122" s="1031">
        <v>6436840</v>
      </c>
      <c r="CB122" s="1031"/>
      <c r="CC122" s="1031"/>
      <c r="CD122" s="1031"/>
      <c r="CE122" s="1031"/>
      <c r="CF122" s="1051">
        <v>247.8</v>
      </c>
      <c r="CG122" s="1052"/>
      <c r="CH122" s="1052"/>
      <c r="CI122" s="1052"/>
      <c r="CJ122" s="1052"/>
      <c r="CK122" s="1043"/>
      <c r="CL122" s="1044"/>
      <c r="CM122" s="1044"/>
      <c r="CN122" s="1044"/>
      <c r="CO122" s="1045"/>
      <c r="CP122" s="1053" t="s">
        <v>473</v>
      </c>
      <c r="CQ122" s="1054"/>
      <c r="CR122" s="1054"/>
      <c r="CS122" s="1054"/>
      <c r="CT122" s="1054"/>
      <c r="CU122" s="1054"/>
      <c r="CV122" s="1054"/>
      <c r="CW122" s="1054"/>
      <c r="CX122" s="1054"/>
      <c r="CY122" s="1054"/>
      <c r="CZ122" s="1054"/>
      <c r="DA122" s="1054"/>
      <c r="DB122" s="1054"/>
      <c r="DC122" s="1054"/>
      <c r="DD122" s="1054"/>
      <c r="DE122" s="1054"/>
      <c r="DF122" s="1055"/>
      <c r="DG122" s="952" t="s">
        <v>458</v>
      </c>
      <c r="DH122" s="953"/>
      <c r="DI122" s="953"/>
      <c r="DJ122" s="953"/>
      <c r="DK122" s="953"/>
      <c r="DL122" s="953" t="s">
        <v>387</v>
      </c>
      <c r="DM122" s="953"/>
      <c r="DN122" s="953"/>
      <c r="DO122" s="953"/>
      <c r="DP122" s="953"/>
      <c r="DQ122" s="953" t="s">
        <v>407</v>
      </c>
      <c r="DR122" s="953"/>
      <c r="DS122" s="953"/>
      <c r="DT122" s="953"/>
      <c r="DU122" s="953"/>
      <c r="DV122" s="954" t="s">
        <v>387</v>
      </c>
      <c r="DW122" s="954"/>
      <c r="DX122" s="954"/>
      <c r="DY122" s="954"/>
      <c r="DZ122" s="955"/>
    </row>
    <row r="123" spans="1:130" s="226" customFormat="1" ht="26.25" customHeight="1">
      <c r="A123" s="1092"/>
      <c r="B123" s="979"/>
      <c r="C123" s="949" t="s">
        <v>452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458</v>
      </c>
      <c r="AB123" s="992"/>
      <c r="AC123" s="992"/>
      <c r="AD123" s="992"/>
      <c r="AE123" s="993"/>
      <c r="AF123" s="994" t="s">
        <v>407</v>
      </c>
      <c r="AG123" s="992"/>
      <c r="AH123" s="992"/>
      <c r="AI123" s="992"/>
      <c r="AJ123" s="993"/>
      <c r="AK123" s="994" t="s">
        <v>387</v>
      </c>
      <c r="AL123" s="992"/>
      <c r="AM123" s="992"/>
      <c r="AN123" s="992"/>
      <c r="AO123" s="993"/>
      <c r="AP123" s="995" t="s">
        <v>387</v>
      </c>
      <c r="AQ123" s="996"/>
      <c r="AR123" s="996"/>
      <c r="AS123" s="996"/>
      <c r="AT123" s="997"/>
      <c r="AU123" s="1028"/>
      <c r="AV123" s="1029"/>
      <c r="AW123" s="1029"/>
      <c r="AX123" s="1029"/>
      <c r="AY123" s="1029"/>
      <c r="AZ123" s="257" t="s">
        <v>183</v>
      </c>
      <c r="BA123" s="257"/>
      <c r="BB123" s="257"/>
      <c r="BC123" s="257"/>
      <c r="BD123" s="257"/>
      <c r="BE123" s="257"/>
      <c r="BF123" s="257"/>
      <c r="BG123" s="257"/>
      <c r="BH123" s="257"/>
      <c r="BI123" s="257"/>
      <c r="BJ123" s="257"/>
      <c r="BK123" s="257"/>
      <c r="BL123" s="257"/>
      <c r="BM123" s="257"/>
      <c r="BN123" s="257"/>
      <c r="BO123" s="1008" t="s">
        <v>474</v>
      </c>
      <c r="BP123" s="1039"/>
      <c r="BQ123" s="1098">
        <v>13111124</v>
      </c>
      <c r="BR123" s="1099"/>
      <c r="BS123" s="1099"/>
      <c r="BT123" s="1099"/>
      <c r="BU123" s="1099"/>
      <c r="BV123" s="1099">
        <v>13125102</v>
      </c>
      <c r="BW123" s="1099"/>
      <c r="BX123" s="1099"/>
      <c r="BY123" s="1099"/>
      <c r="BZ123" s="1099"/>
      <c r="CA123" s="1099">
        <v>13459032</v>
      </c>
      <c r="CB123" s="1099"/>
      <c r="CC123" s="1099"/>
      <c r="CD123" s="1099"/>
      <c r="CE123" s="1099"/>
      <c r="CF123" s="1032"/>
      <c r="CG123" s="1033"/>
      <c r="CH123" s="1033"/>
      <c r="CI123" s="1033"/>
      <c r="CJ123" s="1034"/>
      <c r="CK123" s="1043"/>
      <c r="CL123" s="1044"/>
      <c r="CM123" s="1044"/>
      <c r="CN123" s="1044"/>
      <c r="CO123" s="1045"/>
      <c r="CP123" s="1053" t="s">
        <v>475</v>
      </c>
      <c r="CQ123" s="1054"/>
      <c r="CR123" s="1054"/>
      <c r="CS123" s="1054"/>
      <c r="CT123" s="1054"/>
      <c r="CU123" s="1054"/>
      <c r="CV123" s="1054"/>
      <c r="CW123" s="1054"/>
      <c r="CX123" s="1054"/>
      <c r="CY123" s="1054"/>
      <c r="CZ123" s="1054"/>
      <c r="DA123" s="1054"/>
      <c r="DB123" s="1054"/>
      <c r="DC123" s="1054"/>
      <c r="DD123" s="1054"/>
      <c r="DE123" s="1054"/>
      <c r="DF123" s="1055"/>
      <c r="DG123" s="991" t="s">
        <v>387</v>
      </c>
      <c r="DH123" s="992"/>
      <c r="DI123" s="992"/>
      <c r="DJ123" s="992"/>
      <c r="DK123" s="993"/>
      <c r="DL123" s="994" t="s">
        <v>387</v>
      </c>
      <c r="DM123" s="992"/>
      <c r="DN123" s="992"/>
      <c r="DO123" s="992"/>
      <c r="DP123" s="993"/>
      <c r="DQ123" s="994" t="s">
        <v>387</v>
      </c>
      <c r="DR123" s="992"/>
      <c r="DS123" s="992"/>
      <c r="DT123" s="992"/>
      <c r="DU123" s="993"/>
      <c r="DV123" s="995" t="s">
        <v>458</v>
      </c>
      <c r="DW123" s="996"/>
      <c r="DX123" s="996"/>
      <c r="DY123" s="996"/>
      <c r="DZ123" s="997"/>
    </row>
    <row r="124" spans="1:130" s="226" customFormat="1" ht="26.25" customHeight="1" thickBot="1">
      <c r="A124" s="1092"/>
      <c r="B124" s="979"/>
      <c r="C124" s="949" t="s">
        <v>455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460</v>
      </c>
      <c r="AB124" s="992"/>
      <c r="AC124" s="992"/>
      <c r="AD124" s="992"/>
      <c r="AE124" s="993"/>
      <c r="AF124" s="994" t="s">
        <v>456</v>
      </c>
      <c r="AG124" s="992"/>
      <c r="AH124" s="992"/>
      <c r="AI124" s="992"/>
      <c r="AJ124" s="993"/>
      <c r="AK124" s="994" t="s">
        <v>407</v>
      </c>
      <c r="AL124" s="992"/>
      <c r="AM124" s="992"/>
      <c r="AN124" s="992"/>
      <c r="AO124" s="993"/>
      <c r="AP124" s="995" t="s">
        <v>458</v>
      </c>
      <c r="AQ124" s="996"/>
      <c r="AR124" s="996"/>
      <c r="AS124" s="996"/>
      <c r="AT124" s="997"/>
      <c r="AU124" s="1094" t="s">
        <v>476</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407</v>
      </c>
      <c r="BR124" s="1061"/>
      <c r="BS124" s="1061"/>
      <c r="BT124" s="1061"/>
      <c r="BU124" s="1061"/>
      <c r="BV124" s="1061" t="s">
        <v>407</v>
      </c>
      <c r="BW124" s="1061"/>
      <c r="BX124" s="1061"/>
      <c r="BY124" s="1061"/>
      <c r="BZ124" s="1061"/>
      <c r="CA124" s="1061" t="s">
        <v>387</v>
      </c>
      <c r="CB124" s="1061"/>
      <c r="CC124" s="1061"/>
      <c r="CD124" s="1061"/>
      <c r="CE124" s="1061"/>
      <c r="CF124" s="1062"/>
      <c r="CG124" s="1063"/>
      <c r="CH124" s="1063"/>
      <c r="CI124" s="1063"/>
      <c r="CJ124" s="1064"/>
      <c r="CK124" s="1046"/>
      <c r="CL124" s="1046"/>
      <c r="CM124" s="1046"/>
      <c r="CN124" s="1046"/>
      <c r="CO124" s="1047"/>
      <c r="CP124" s="1053" t="s">
        <v>477</v>
      </c>
      <c r="CQ124" s="1054"/>
      <c r="CR124" s="1054"/>
      <c r="CS124" s="1054"/>
      <c r="CT124" s="1054"/>
      <c r="CU124" s="1054"/>
      <c r="CV124" s="1054"/>
      <c r="CW124" s="1054"/>
      <c r="CX124" s="1054"/>
      <c r="CY124" s="1054"/>
      <c r="CZ124" s="1054"/>
      <c r="DA124" s="1054"/>
      <c r="DB124" s="1054"/>
      <c r="DC124" s="1054"/>
      <c r="DD124" s="1054"/>
      <c r="DE124" s="1054"/>
      <c r="DF124" s="1055"/>
      <c r="DG124" s="1038">
        <v>683048</v>
      </c>
      <c r="DH124" s="1017"/>
      <c r="DI124" s="1017"/>
      <c r="DJ124" s="1017"/>
      <c r="DK124" s="1018"/>
      <c r="DL124" s="1016">
        <v>728865</v>
      </c>
      <c r="DM124" s="1017"/>
      <c r="DN124" s="1017"/>
      <c r="DO124" s="1017"/>
      <c r="DP124" s="1018"/>
      <c r="DQ124" s="1016" t="s">
        <v>460</v>
      </c>
      <c r="DR124" s="1017"/>
      <c r="DS124" s="1017"/>
      <c r="DT124" s="1017"/>
      <c r="DU124" s="1018"/>
      <c r="DV124" s="1019" t="s">
        <v>407</v>
      </c>
      <c r="DW124" s="1020"/>
      <c r="DX124" s="1020"/>
      <c r="DY124" s="1020"/>
      <c r="DZ124" s="1021"/>
    </row>
    <row r="125" spans="1:130" s="226" customFormat="1" ht="26.25" customHeight="1">
      <c r="A125" s="1092"/>
      <c r="B125" s="979"/>
      <c r="C125" s="949" t="s">
        <v>459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456</v>
      </c>
      <c r="AB125" s="992"/>
      <c r="AC125" s="992"/>
      <c r="AD125" s="992"/>
      <c r="AE125" s="993"/>
      <c r="AF125" s="994" t="s">
        <v>387</v>
      </c>
      <c r="AG125" s="992"/>
      <c r="AH125" s="992"/>
      <c r="AI125" s="992"/>
      <c r="AJ125" s="993"/>
      <c r="AK125" s="994" t="s">
        <v>387</v>
      </c>
      <c r="AL125" s="992"/>
      <c r="AM125" s="992"/>
      <c r="AN125" s="992"/>
      <c r="AO125" s="993"/>
      <c r="AP125" s="995" t="s">
        <v>460</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478</v>
      </c>
      <c r="CL125" s="1041"/>
      <c r="CM125" s="1041"/>
      <c r="CN125" s="1041"/>
      <c r="CO125" s="1042"/>
      <c r="CP125" s="973" t="s">
        <v>479</v>
      </c>
      <c r="CQ125" s="922"/>
      <c r="CR125" s="922"/>
      <c r="CS125" s="922"/>
      <c r="CT125" s="922"/>
      <c r="CU125" s="922"/>
      <c r="CV125" s="922"/>
      <c r="CW125" s="922"/>
      <c r="CX125" s="922"/>
      <c r="CY125" s="922"/>
      <c r="CZ125" s="922"/>
      <c r="DA125" s="922"/>
      <c r="DB125" s="922"/>
      <c r="DC125" s="922"/>
      <c r="DD125" s="922"/>
      <c r="DE125" s="922"/>
      <c r="DF125" s="923"/>
      <c r="DG125" s="959" t="s">
        <v>460</v>
      </c>
      <c r="DH125" s="960"/>
      <c r="DI125" s="960"/>
      <c r="DJ125" s="960"/>
      <c r="DK125" s="960"/>
      <c r="DL125" s="960" t="s">
        <v>407</v>
      </c>
      <c r="DM125" s="960"/>
      <c r="DN125" s="960"/>
      <c r="DO125" s="960"/>
      <c r="DP125" s="960"/>
      <c r="DQ125" s="960" t="s">
        <v>387</v>
      </c>
      <c r="DR125" s="960"/>
      <c r="DS125" s="960"/>
      <c r="DT125" s="960"/>
      <c r="DU125" s="960"/>
      <c r="DV125" s="961" t="s">
        <v>407</v>
      </c>
      <c r="DW125" s="961"/>
      <c r="DX125" s="961"/>
      <c r="DY125" s="961"/>
      <c r="DZ125" s="962"/>
    </row>
    <row r="126" spans="1:130" s="226" customFormat="1" ht="26.25" customHeight="1" thickBot="1">
      <c r="A126" s="1092"/>
      <c r="B126" s="979"/>
      <c r="C126" s="949" t="s">
        <v>462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456</v>
      </c>
      <c r="AB126" s="992"/>
      <c r="AC126" s="992"/>
      <c r="AD126" s="992"/>
      <c r="AE126" s="993"/>
      <c r="AF126" s="994" t="s">
        <v>387</v>
      </c>
      <c r="AG126" s="992"/>
      <c r="AH126" s="992"/>
      <c r="AI126" s="992"/>
      <c r="AJ126" s="993"/>
      <c r="AK126" s="994" t="s">
        <v>387</v>
      </c>
      <c r="AL126" s="992"/>
      <c r="AM126" s="992"/>
      <c r="AN126" s="992"/>
      <c r="AO126" s="993"/>
      <c r="AP126" s="995" t="s">
        <v>407</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480</v>
      </c>
      <c r="CQ126" s="983"/>
      <c r="CR126" s="983"/>
      <c r="CS126" s="983"/>
      <c r="CT126" s="983"/>
      <c r="CU126" s="983"/>
      <c r="CV126" s="983"/>
      <c r="CW126" s="983"/>
      <c r="CX126" s="983"/>
      <c r="CY126" s="983"/>
      <c r="CZ126" s="983"/>
      <c r="DA126" s="983"/>
      <c r="DB126" s="983"/>
      <c r="DC126" s="983"/>
      <c r="DD126" s="983"/>
      <c r="DE126" s="983"/>
      <c r="DF126" s="984"/>
      <c r="DG126" s="952" t="s">
        <v>460</v>
      </c>
      <c r="DH126" s="953"/>
      <c r="DI126" s="953"/>
      <c r="DJ126" s="953"/>
      <c r="DK126" s="953"/>
      <c r="DL126" s="953" t="s">
        <v>387</v>
      </c>
      <c r="DM126" s="953"/>
      <c r="DN126" s="953"/>
      <c r="DO126" s="953"/>
      <c r="DP126" s="953"/>
      <c r="DQ126" s="953" t="s">
        <v>407</v>
      </c>
      <c r="DR126" s="953"/>
      <c r="DS126" s="953"/>
      <c r="DT126" s="953"/>
      <c r="DU126" s="953"/>
      <c r="DV126" s="954" t="s">
        <v>387</v>
      </c>
      <c r="DW126" s="954"/>
      <c r="DX126" s="954"/>
      <c r="DY126" s="954"/>
      <c r="DZ126" s="955"/>
    </row>
    <row r="127" spans="1:130" s="226" customFormat="1" ht="26.25" customHeight="1">
      <c r="A127" s="1093"/>
      <c r="B127" s="981"/>
      <c r="C127" s="1035" t="s">
        <v>481</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460</v>
      </c>
      <c r="AB127" s="992"/>
      <c r="AC127" s="992"/>
      <c r="AD127" s="992"/>
      <c r="AE127" s="993"/>
      <c r="AF127" s="994" t="s">
        <v>387</v>
      </c>
      <c r="AG127" s="992"/>
      <c r="AH127" s="992"/>
      <c r="AI127" s="992"/>
      <c r="AJ127" s="993"/>
      <c r="AK127" s="994" t="s">
        <v>407</v>
      </c>
      <c r="AL127" s="992"/>
      <c r="AM127" s="992"/>
      <c r="AN127" s="992"/>
      <c r="AO127" s="993"/>
      <c r="AP127" s="995" t="s">
        <v>407</v>
      </c>
      <c r="AQ127" s="996"/>
      <c r="AR127" s="996"/>
      <c r="AS127" s="996"/>
      <c r="AT127" s="997"/>
      <c r="AU127" s="262"/>
      <c r="AV127" s="262"/>
      <c r="AW127" s="262"/>
      <c r="AX127" s="1065" t="s">
        <v>482</v>
      </c>
      <c r="AY127" s="1066"/>
      <c r="AZ127" s="1066"/>
      <c r="BA127" s="1066"/>
      <c r="BB127" s="1066"/>
      <c r="BC127" s="1066"/>
      <c r="BD127" s="1066"/>
      <c r="BE127" s="1067"/>
      <c r="BF127" s="1068" t="s">
        <v>483</v>
      </c>
      <c r="BG127" s="1066"/>
      <c r="BH127" s="1066"/>
      <c r="BI127" s="1066"/>
      <c r="BJ127" s="1066"/>
      <c r="BK127" s="1066"/>
      <c r="BL127" s="1067"/>
      <c r="BM127" s="1068" t="s">
        <v>484</v>
      </c>
      <c r="BN127" s="1066"/>
      <c r="BO127" s="1066"/>
      <c r="BP127" s="1066"/>
      <c r="BQ127" s="1066"/>
      <c r="BR127" s="1066"/>
      <c r="BS127" s="1067"/>
      <c r="BT127" s="1068" t="s">
        <v>485</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486</v>
      </c>
      <c r="CQ127" s="983"/>
      <c r="CR127" s="983"/>
      <c r="CS127" s="983"/>
      <c r="CT127" s="983"/>
      <c r="CU127" s="983"/>
      <c r="CV127" s="983"/>
      <c r="CW127" s="983"/>
      <c r="CX127" s="983"/>
      <c r="CY127" s="983"/>
      <c r="CZ127" s="983"/>
      <c r="DA127" s="983"/>
      <c r="DB127" s="983"/>
      <c r="DC127" s="983"/>
      <c r="DD127" s="983"/>
      <c r="DE127" s="983"/>
      <c r="DF127" s="984"/>
      <c r="DG127" s="952" t="s">
        <v>460</v>
      </c>
      <c r="DH127" s="953"/>
      <c r="DI127" s="953"/>
      <c r="DJ127" s="953"/>
      <c r="DK127" s="953"/>
      <c r="DL127" s="953" t="s">
        <v>387</v>
      </c>
      <c r="DM127" s="953"/>
      <c r="DN127" s="953"/>
      <c r="DO127" s="953"/>
      <c r="DP127" s="953"/>
      <c r="DQ127" s="953" t="s">
        <v>387</v>
      </c>
      <c r="DR127" s="953"/>
      <c r="DS127" s="953"/>
      <c r="DT127" s="953"/>
      <c r="DU127" s="953"/>
      <c r="DV127" s="954" t="s">
        <v>456</v>
      </c>
      <c r="DW127" s="954"/>
      <c r="DX127" s="954"/>
      <c r="DY127" s="954"/>
      <c r="DZ127" s="955"/>
    </row>
    <row r="128" spans="1:130" s="226" customFormat="1" ht="26.25" customHeight="1" thickBot="1">
      <c r="A128" s="1076" t="s">
        <v>487</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488</v>
      </c>
      <c r="X128" s="1078"/>
      <c r="Y128" s="1078"/>
      <c r="Z128" s="1079"/>
      <c r="AA128" s="1080">
        <v>17643</v>
      </c>
      <c r="AB128" s="1081"/>
      <c r="AC128" s="1081"/>
      <c r="AD128" s="1081"/>
      <c r="AE128" s="1082"/>
      <c r="AF128" s="1083">
        <v>17268</v>
      </c>
      <c r="AG128" s="1081"/>
      <c r="AH128" s="1081"/>
      <c r="AI128" s="1081"/>
      <c r="AJ128" s="1082"/>
      <c r="AK128" s="1083">
        <v>16487</v>
      </c>
      <c r="AL128" s="1081"/>
      <c r="AM128" s="1081"/>
      <c r="AN128" s="1081"/>
      <c r="AO128" s="1082"/>
      <c r="AP128" s="1084"/>
      <c r="AQ128" s="1085"/>
      <c r="AR128" s="1085"/>
      <c r="AS128" s="1085"/>
      <c r="AT128" s="1086"/>
      <c r="AU128" s="262"/>
      <c r="AV128" s="262"/>
      <c r="AW128" s="262"/>
      <c r="AX128" s="921" t="s">
        <v>489</v>
      </c>
      <c r="AY128" s="922"/>
      <c r="AZ128" s="922"/>
      <c r="BA128" s="922"/>
      <c r="BB128" s="922"/>
      <c r="BC128" s="922"/>
      <c r="BD128" s="922"/>
      <c r="BE128" s="923"/>
      <c r="BF128" s="1087" t="s">
        <v>387</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490</v>
      </c>
      <c r="CQ128" s="1070"/>
      <c r="CR128" s="1070"/>
      <c r="CS128" s="1070"/>
      <c r="CT128" s="1070"/>
      <c r="CU128" s="1070"/>
      <c r="CV128" s="1070"/>
      <c r="CW128" s="1070"/>
      <c r="CX128" s="1070"/>
      <c r="CY128" s="1070"/>
      <c r="CZ128" s="1070"/>
      <c r="DA128" s="1070"/>
      <c r="DB128" s="1070"/>
      <c r="DC128" s="1070"/>
      <c r="DD128" s="1070"/>
      <c r="DE128" s="1070"/>
      <c r="DF128" s="1071"/>
      <c r="DG128" s="1072" t="s">
        <v>387</v>
      </c>
      <c r="DH128" s="1073"/>
      <c r="DI128" s="1073"/>
      <c r="DJ128" s="1073"/>
      <c r="DK128" s="1073"/>
      <c r="DL128" s="1073" t="s">
        <v>387</v>
      </c>
      <c r="DM128" s="1073"/>
      <c r="DN128" s="1073"/>
      <c r="DO128" s="1073"/>
      <c r="DP128" s="1073"/>
      <c r="DQ128" s="1073" t="s">
        <v>407</v>
      </c>
      <c r="DR128" s="1073"/>
      <c r="DS128" s="1073"/>
      <c r="DT128" s="1073"/>
      <c r="DU128" s="1073"/>
      <c r="DV128" s="1074" t="s">
        <v>407</v>
      </c>
      <c r="DW128" s="1074"/>
      <c r="DX128" s="1074"/>
      <c r="DY128" s="1074"/>
      <c r="DZ128" s="1075"/>
    </row>
    <row r="129" spans="1:131" s="226" customFormat="1" ht="26.25" customHeight="1">
      <c r="A129" s="963" t="s">
        <v>99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491</v>
      </c>
      <c r="X129" s="1107"/>
      <c r="Y129" s="1107"/>
      <c r="Z129" s="1108"/>
      <c r="AA129" s="991">
        <v>3350022</v>
      </c>
      <c r="AB129" s="992"/>
      <c r="AC129" s="992"/>
      <c r="AD129" s="992"/>
      <c r="AE129" s="993"/>
      <c r="AF129" s="994">
        <v>3279862</v>
      </c>
      <c r="AG129" s="992"/>
      <c r="AH129" s="992"/>
      <c r="AI129" s="992"/>
      <c r="AJ129" s="993"/>
      <c r="AK129" s="994">
        <v>3229346</v>
      </c>
      <c r="AL129" s="992"/>
      <c r="AM129" s="992"/>
      <c r="AN129" s="992"/>
      <c r="AO129" s="993"/>
      <c r="AP129" s="1109"/>
      <c r="AQ129" s="1110"/>
      <c r="AR129" s="1110"/>
      <c r="AS129" s="1110"/>
      <c r="AT129" s="1111"/>
      <c r="AU129" s="264"/>
      <c r="AV129" s="264"/>
      <c r="AW129" s="264"/>
      <c r="AX129" s="1100" t="s">
        <v>492</v>
      </c>
      <c r="AY129" s="983"/>
      <c r="AZ129" s="983"/>
      <c r="BA129" s="983"/>
      <c r="BB129" s="983"/>
      <c r="BC129" s="983"/>
      <c r="BD129" s="983"/>
      <c r="BE129" s="984"/>
      <c r="BF129" s="1101" t="s">
        <v>387</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3" t="s">
        <v>493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494</v>
      </c>
      <c r="X130" s="1107"/>
      <c r="Y130" s="1107"/>
      <c r="Z130" s="1108"/>
      <c r="AA130" s="991">
        <v>632939</v>
      </c>
      <c r="AB130" s="992"/>
      <c r="AC130" s="992"/>
      <c r="AD130" s="992"/>
      <c r="AE130" s="993"/>
      <c r="AF130" s="994">
        <v>606403</v>
      </c>
      <c r="AG130" s="992"/>
      <c r="AH130" s="992"/>
      <c r="AI130" s="992"/>
      <c r="AJ130" s="993"/>
      <c r="AK130" s="994">
        <v>631266</v>
      </c>
      <c r="AL130" s="992"/>
      <c r="AM130" s="992"/>
      <c r="AN130" s="992"/>
      <c r="AO130" s="993"/>
      <c r="AP130" s="1109"/>
      <c r="AQ130" s="1110"/>
      <c r="AR130" s="1110"/>
      <c r="AS130" s="1110"/>
      <c r="AT130" s="1111"/>
      <c r="AU130" s="264"/>
      <c r="AV130" s="264"/>
      <c r="AW130" s="264"/>
      <c r="AX130" s="1100" t="s">
        <v>495</v>
      </c>
      <c r="AY130" s="983"/>
      <c r="AZ130" s="983"/>
      <c r="BA130" s="983"/>
      <c r="BB130" s="983"/>
      <c r="BC130" s="983"/>
      <c r="BD130" s="983"/>
      <c r="BE130" s="984"/>
      <c r="BF130" s="1137">
        <v>7.1</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496</v>
      </c>
      <c r="X131" s="1145"/>
      <c r="Y131" s="1145"/>
      <c r="Z131" s="1146"/>
      <c r="AA131" s="1038">
        <v>2717083</v>
      </c>
      <c r="AB131" s="1017"/>
      <c r="AC131" s="1017"/>
      <c r="AD131" s="1017"/>
      <c r="AE131" s="1018"/>
      <c r="AF131" s="1016">
        <v>2673459</v>
      </c>
      <c r="AG131" s="1017"/>
      <c r="AH131" s="1017"/>
      <c r="AI131" s="1017"/>
      <c r="AJ131" s="1018"/>
      <c r="AK131" s="1016">
        <v>2598080</v>
      </c>
      <c r="AL131" s="1017"/>
      <c r="AM131" s="1017"/>
      <c r="AN131" s="1017"/>
      <c r="AO131" s="1018"/>
      <c r="AP131" s="1147"/>
      <c r="AQ131" s="1148"/>
      <c r="AR131" s="1148"/>
      <c r="AS131" s="1148"/>
      <c r="AT131" s="1149"/>
      <c r="AU131" s="264"/>
      <c r="AV131" s="264"/>
      <c r="AW131" s="264"/>
      <c r="AX131" s="1119" t="s">
        <v>497</v>
      </c>
      <c r="AY131" s="1070"/>
      <c r="AZ131" s="1070"/>
      <c r="BA131" s="1070"/>
      <c r="BB131" s="1070"/>
      <c r="BC131" s="1070"/>
      <c r="BD131" s="1070"/>
      <c r="BE131" s="1071"/>
      <c r="BF131" s="1120" t="s">
        <v>456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5.8634940489999998</v>
      </c>
      <c r="AB132" s="1133"/>
      <c r="AC132" s="1133"/>
      <c r="AD132" s="1133"/>
      <c r="AE132" s="1134"/>
      <c r="AF132" s="1135">
        <v>7.7300979740000004</v>
      </c>
      <c r="AG132" s="1133"/>
      <c r="AH132" s="1133"/>
      <c r="AI132" s="1133"/>
      <c r="AJ132" s="1134"/>
      <c r="AK132" s="1135">
        <v>7.9078011449999996</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6.6</v>
      </c>
      <c r="AB133" s="1116"/>
      <c r="AC133" s="1116"/>
      <c r="AD133" s="1116"/>
      <c r="AE133" s="1117"/>
      <c r="AF133" s="1115">
        <v>6.8</v>
      </c>
      <c r="AG133" s="1116"/>
      <c r="AH133" s="1116"/>
      <c r="AI133" s="1116"/>
      <c r="AJ133" s="1117"/>
      <c r="AK133" s="1115">
        <v>7.1</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Ti/6lBKblk7ltjsXGn6Ya2fytK3mr54h1GpFwYpqx5JUupkeapmJuwNGMZxayPWepNmxHamOYmyXmyjLN/q8A==" saltValue="gC7W47R8+YT6XtakCF9L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K10" zoomScale="53" zoomScaleNormal="85" zoomScaleSheetLayoutView="53" workbookViewId="0">
      <selection activeCell="AH24" sqref="AH24:AL2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MxuoVXO30YcHEWbjhb2brigBnoBBYzheheYM2nTCmRyIO2IAjgWomKlHaO7x6nTxjKLjMB7NeXSldVomjVPpg==" saltValue="+GGF7h8NCbAVK/BKnWr1Y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3" zoomScaleNormal="100" zoomScaleSheetLayoutView="55" workbookViewId="0">
      <selection activeCell="AH24" sqref="AH24:AL24"/>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EMC3/PzB2E6BtlubaAbgU5NpfORnnL4MMZ6rse9X9QdPmuM3QwSa1FDXZlcpGTJlx/cDUBg7Ck5yGQvZfUFXQ==" saltValue="wu6qKAe4eU4kdR5n2il3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2" zoomScale="55" zoomScaleSheetLayoutView="55" workbookViewId="0">
      <selection activeCell="AH24" sqref="AH24:AL2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509</v>
      </c>
      <c r="AL9" s="1156"/>
      <c r="AM9" s="1156"/>
      <c r="AN9" s="1157"/>
      <c r="AO9" s="292">
        <v>629976</v>
      </c>
      <c r="AP9" s="292">
        <v>75042</v>
      </c>
      <c r="AQ9" s="293">
        <v>135358</v>
      </c>
      <c r="AR9" s="294">
        <v>-44.6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510</v>
      </c>
      <c r="AL10" s="1156"/>
      <c r="AM10" s="1156"/>
      <c r="AN10" s="1157"/>
      <c r="AO10" s="295">
        <v>38909</v>
      </c>
      <c r="AP10" s="295">
        <v>4635</v>
      </c>
      <c r="AQ10" s="296">
        <v>16285</v>
      </c>
      <c r="AR10" s="297">
        <v>-71.5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511</v>
      </c>
      <c r="AL11" s="1156"/>
      <c r="AM11" s="1156"/>
      <c r="AN11" s="1157"/>
      <c r="AO11" s="295">
        <v>165291</v>
      </c>
      <c r="AP11" s="295">
        <v>19689</v>
      </c>
      <c r="AQ11" s="296">
        <v>23139</v>
      </c>
      <c r="AR11" s="297">
        <v>-14.9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512</v>
      </c>
      <c r="AL12" s="1156"/>
      <c r="AM12" s="1156"/>
      <c r="AN12" s="1157"/>
      <c r="AO12" s="295" t="s">
        <v>513</v>
      </c>
      <c r="AP12" s="295" t="s">
        <v>513</v>
      </c>
      <c r="AQ12" s="296">
        <v>3507</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514</v>
      </c>
      <c r="AL13" s="1156"/>
      <c r="AM13" s="1156"/>
      <c r="AN13" s="1157"/>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515</v>
      </c>
      <c r="AL14" s="1156"/>
      <c r="AM14" s="1156"/>
      <c r="AN14" s="1157"/>
      <c r="AO14" s="295" t="s">
        <v>513</v>
      </c>
      <c r="AP14" s="295" t="s">
        <v>513</v>
      </c>
      <c r="AQ14" s="296">
        <v>6299</v>
      </c>
      <c r="AR14" s="297" t="s">
        <v>513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516</v>
      </c>
      <c r="AL15" s="1156"/>
      <c r="AM15" s="1156"/>
      <c r="AN15" s="1157"/>
      <c r="AO15" s="295">
        <v>41352</v>
      </c>
      <c r="AP15" s="295">
        <v>4926</v>
      </c>
      <c r="AQ15" s="296">
        <v>3566</v>
      </c>
      <c r="AR15" s="297">
        <v>38.1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517</v>
      </c>
      <c r="AL16" s="1159"/>
      <c r="AM16" s="1159"/>
      <c r="AN16" s="1160"/>
      <c r="AO16" s="295">
        <v>-87249</v>
      </c>
      <c r="AP16" s="295">
        <v>-10393</v>
      </c>
      <c r="AQ16" s="296">
        <v>-14081</v>
      </c>
      <c r="AR16" s="297">
        <v>-26.2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183</v>
      </c>
      <c r="AL17" s="1159"/>
      <c r="AM17" s="1159"/>
      <c r="AN17" s="1160"/>
      <c r="AO17" s="295">
        <v>788279</v>
      </c>
      <c r="AP17" s="295">
        <v>93899</v>
      </c>
      <c r="AQ17" s="296">
        <v>174073</v>
      </c>
      <c r="AR17" s="297">
        <v>-46.1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522</v>
      </c>
      <c r="AL21" s="1151"/>
      <c r="AM21" s="1151"/>
      <c r="AN21" s="1152"/>
      <c r="AO21" s="307">
        <v>10.130000000000001</v>
      </c>
      <c r="AP21" s="308">
        <v>15.56</v>
      </c>
      <c r="AQ21" s="309">
        <v>-5.43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523</v>
      </c>
      <c r="AL22" s="1151"/>
      <c r="AM22" s="1151"/>
      <c r="AN22" s="1152"/>
      <c r="AO22" s="312">
        <v>94.3</v>
      </c>
      <c r="AP22" s="313">
        <v>96</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528</v>
      </c>
      <c r="AL32" s="1167"/>
      <c r="AM32" s="1167"/>
      <c r="AN32" s="1168"/>
      <c r="AO32" s="322">
        <v>694527</v>
      </c>
      <c r="AP32" s="322">
        <v>82731</v>
      </c>
      <c r="AQ32" s="323">
        <v>106722</v>
      </c>
      <c r="AR32" s="324">
        <v>-22.5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529</v>
      </c>
      <c r="AL33" s="1167"/>
      <c r="AM33" s="1167"/>
      <c r="AN33" s="1168"/>
      <c r="AO33" s="322" t="s">
        <v>513</v>
      </c>
      <c r="AP33" s="322" t="s">
        <v>513</v>
      </c>
      <c r="AQ33" s="323">
        <v>147</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530</v>
      </c>
      <c r="AL34" s="1167"/>
      <c r="AM34" s="1167"/>
      <c r="AN34" s="1168"/>
      <c r="AO34" s="322" t="s">
        <v>513</v>
      </c>
      <c r="AP34" s="322" t="s">
        <v>513</v>
      </c>
      <c r="AQ34" s="323">
        <v>287</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531</v>
      </c>
      <c r="AL35" s="1167"/>
      <c r="AM35" s="1167"/>
      <c r="AN35" s="1168"/>
      <c r="AO35" s="322">
        <v>101391</v>
      </c>
      <c r="AP35" s="322">
        <v>12078</v>
      </c>
      <c r="AQ35" s="323">
        <v>22428</v>
      </c>
      <c r="AR35" s="324">
        <v>-46.1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532</v>
      </c>
      <c r="AL36" s="1167"/>
      <c r="AM36" s="1167"/>
      <c r="AN36" s="1168"/>
      <c r="AO36" s="322">
        <v>57286</v>
      </c>
      <c r="AP36" s="322">
        <v>6824</v>
      </c>
      <c r="AQ36" s="323">
        <v>4327</v>
      </c>
      <c r="AR36" s="324">
        <v>57.7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533</v>
      </c>
      <c r="AL37" s="1167"/>
      <c r="AM37" s="1167"/>
      <c r="AN37" s="1168"/>
      <c r="AO37" s="322" t="s">
        <v>513</v>
      </c>
      <c r="AP37" s="322" t="s">
        <v>513</v>
      </c>
      <c r="AQ37" s="323">
        <v>1437</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534</v>
      </c>
      <c r="AL38" s="1170"/>
      <c r="AM38" s="1170"/>
      <c r="AN38" s="1171"/>
      <c r="AO38" s="325" t="s">
        <v>513</v>
      </c>
      <c r="AP38" s="325" t="s">
        <v>513</v>
      </c>
      <c r="AQ38" s="326">
        <v>25</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535</v>
      </c>
      <c r="AL39" s="1170"/>
      <c r="AM39" s="1170"/>
      <c r="AN39" s="1171"/>
      <c r="AO39" s="322">
        <v>-16487</v>
      </c>
      <c r="AP39" s="322">
        <v>-1964</v>
      </c>
      <c r="AQ39" s="323">
        <v>-4811</v>
      </c>
      <c r="AR39" s="324">
        <v>-59.2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536</v>
      </c>
      <c r="AL40" s="1167"/>
      <c r="AM40" s="1167"/>
      <c r="AN40" s="1168"/>
      <c r="AO40" s="322">
        <v>-631266</v>
      </c>
      <c r="AP40" s="322">
        <v>-75195</v>
      </c>
      <c r="AQ40" s="323">
        <v>-91754</v>
      </c>
      <c r="AR40" s="324">
        <v>-18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296</v>
      </c>
      <c r="AL41" s="1173"/>
      <c r="AM41" s="1173"/>
      <c r="AN41" s="1174"/>
      <c r="AO41" s="322">
        <v>205451</v>
      </c>
      <c r="AP41" s="322">
        <v>24473</v>
      </c>
      <c r="AQ41" s="323">
        <v>38807</v>
      </c>
      <c r="AR41" s="324">
        <v>-36.9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504</v>
      </c>
      <c r="AN49" s="1163" t="s">
        <v>540</v>
      </c>
      <c r="AO49" s="1164"/>
      <c r="AP49" s="1164"/>
      <c r="AQ49" s="1164"/>
      <c r="AR49" s="116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1497902</v>
      </c>
      <c r="AN51" s="344">
        <v>168778</v>
      </c>
      <c r="AO51" s="345">
        <v>37.1</v>
      </c>
      <c r="AP51" s="346">
        <v>174587</v>
      </c>
      <c r="AQ51" s="347">
        <v>19.100000000000001</v>
      </c>
      <c r="AR51" s="348">
        <v>18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779420</v>
      </c>
      <c r="AN52" s="352">
        <v>87822</v>
      </c>
      <c r="AO52" s="353">
        <v>40.9</v>
      </c>
      <c r="AP52" s="354">
        <v>79695</v>
      </c>
      <c r="AQ52" s="355">
        <v>17</v>
      </c>
      <c r="AR52" s="356">
        <v>23.9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1243947</v>
      </c>
      <c r="AN53" s="344">
        <v>142133</v>
      </c>
      <c r="AO53" s="345">
        <v>-15.8</v>
      </c>
      <c r="AP53" s="346">
        <v>175675</v>
      </c>
      <c r="AQ53" s="347">
        <v>0.6</v>
      </c>
      <c r="AR53" s="348">
        <v>-16.399999999999999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737129</v>
      </c>
      <c r="AN54" s="352">
        <v>84224</v>
      </c>
      <c r="AO54" s="353">
        <v>-4.0999999999999996</v>
      </c>
      <c r="AP54" s="354">
        <v>87698</v>
      </c>
      <c r="AQ54" s="355">
        <v>10</v>
      </c>
      <c r="AR54" s="356">
        <v>-14.1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1328294</v>
      </c>
      <c r="AN55" s="344">
        <v>153987</v>
      </c>
      <c r="AO55" s="345">
        <v>8.3000000000000007</v>
      </c>
      <c r="AP55" s="346">
        <v>162193</v>
      </c>
      <c r="AQ55" s="347">
        <v>-7.7</v>
      </c>
      <c r="AR55" s="348">
        <v>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757164</v>
      </c>
      <c r="AN56" s="352">
        <v>87777</v>
      </c>
      <c r="AO56" s="353">
        <v>4.2</v>
      </c>
      <c r="AP56" s="354">
        <v>79985</v>
      </c>
      <c r="AQ56" s="355">
        <v>-8.8000000000000007</v>
      </c>
      <c r="AR56" s="356">
        <v>13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2040554</v>
      </c>
      <c r="AN57" s="344">
        <v>239474</v>
      </c>
      <c r="AO57" s="345">
        <v>55.5</v>
      </c>
      <c r="AP57" s="346">
        <v>168868</v>
      </c>
      <c r="AQ57" s="347">
        <v>4.0999999999999996</v>
      </c>
      <c r="AR57" s="348">
        <v>51.4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1484654</v>
      </c>
      <c r="AN58" s="352">
        <v>174235</v>
      </c>
      <c r="AO58" s="353">
        <v>98.5</v>
      </c>
      <c r="AP58" s="354">
        <v>79360</v>
      </c>
      <c r="AQ58" s="355">
        <v>-0.8</v>
      </c>
      <c r="AR58" s="356">
        <v>99.3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1208278</v>
      </c>
      <c r="AN59" s="344">
        <v>143928</v>
      </c>
      <c r="AO59" s="345">
        <v>-39.9</v>
      </c>
      <c r="AP59" s="346">
        <v>202870</v>
      </c>
      <c r="AQ59" s="347">
        <v>20.100000000000001</v>
      </c>
      <c r="AR59" s="348">
        <v>-60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515546</v>
      </c>
      <c r="AN60" s="352">
        <v>61411</v>
      </c>
      <c r="AO60" s="353">
        <v>-64.8</v>
      </c>
      <c r="AP60" s="354">
        <v>79735</v>
      </c>
      <c r="AQ60" s="355">
        <v>0.5</v>
      </c>
      <c r="AR60" s="356">
        <v>-65.3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1463795</v>
      </c>
      <c r="AN61" s="359">
        <v>169660</v>
      </c>
      <c r="AO61" s="360">
        <v>9</v>
      </c>
      <c r="AP61" s="361">
        <v>176839</v>
      </c>
      <c r="AQ61" s="362">
        <v>7.2</v>
      </c>
      <c r="AR61" s="348">
        <v>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854783</v>
      </c>
      <c r="AN62" s="352">
        <v>99094</v>
      </c>
      <c r="AO62" s="353">
        <v>14.9</v>
      </c>
      <c r="AP62" s="354">
        <v>81295</v>
      </c>
      <c r="AQ62" s="355">
        <v>3.6</v>
      </c>
      <c r="AR62" s="356">
        <v>11.3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Yh/+sVLH2Nt+moQjeQ2IDjPrbE8GIQ3AH5xtPtkrX2ZVL2S69PPp61H7ymMPNmg/9E3DKSZ1HRtNitsh6A2YQ==" saltValue="2BDd8ckzI65YgtdfASLb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L18" zoomScale="77" zoomScaleNormal="77" zoomScaleSheetLayoutView="55" workbookViewId="0">
      <selection activeCell="AH24" sqref="AH24:AL24"/>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ylXMgYUnb7IUTKz8PZCo9oQQ6Etag80MkENjDSwi2ROoUc9g3rHM5IKWGcTlCw705HDOf+OUMUfh6r8oe8eBQ==" saltValue="dveVaq2012CqjCUhyw2z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55" zoomScaleNormal="55" zoomScaleSheetLayoutView="55" workbookViewId="0">
      <selection activeCell="AH24" sqref="AH24:AL2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IdVbStNc2yrIdblZ73NQaD5jEfAnwm+89Pd9s1oDcgTj20z1x/mP4skj8noaAYZiq9GqWStzzip09f3jQ0bRg==" saltValue="nF54kA1d+nVt/DMh6mky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1" zoomScaleNormal="71" zoomScaleSheetLayoutView="100" workbookViewId="0">
      <selection activeCell="AH24" sqref="AH24:AL2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5" t="s">
        <v>3</v>
      </c>
      <c r="D47" s="1175"/>
      <c r="E47" s="1176"/>
      <c r="F47" s="11">
        <v>75.7</v>
      </c>
      <c r="G47" s="12">
        <v>75.75</v>
      </c>
      <c r="H47" s="12">
        <v>73.2</v>
      </c>
      <c r="I47" s="12">
        <v>75.86</v>
      </c>
      <c r="J47" s="13">
        <v>77.459999999999994</v>
      </c>
    </row>
    <row r="48" spans="2:10" ht="57.75" customHeight="1">
      <c r="B48" s="14"/>
      <c r="C48" s="1177" t="s">
        <v>4</v>
      </c>
      <c r="D48" s="1177"/>
      <c r="E48" s="1178"/>
      <c r="F48" s="15">
        <v>3.81</v>
      </c>
      <c r="G48" s="16">
        <v>4.07</v>
      </c>
      <c r="H48" s="16">
        <v>4.17</v>
      </c>
      <c r="I48" s="16">
        <v>3.72</v>
      </c>
      <c r="J48" s="17">
        <v>3.82</v>
      </c>
    </row>
    <row r="49" spans="2:10" ht="57.75" customHeight="1" thickBot="1">
      <c r="B49" s="18"/>
      <c r="C49" s="1179" t="s">
        <v>5</v>
      </c>
      <c r="D49" s="1179"/>
      <c r="E49" s="1180"/>
      <c r="F49" s="19">
        <v>1.68</v>
      </c>
      <c r="G49" s="20" t="s">
        <v>561</v>
      </c>
      <c r="H49" s="20">
        <v>0.88</v>
      </c>
      <c r="I49" s="20">
        <v>0.55000000000000004</v>
      </c>
      <c r="J49" s="21">
        <v>0.45</v>
      </c>
    </row>
    <row r="50" spans="2:10" ht="13.5" customHeight="1"/>
    <row r="51" spans="2:10" ht="13.5" hidden="1" customHeight="1"/>
    <row r="52" spans="2:10" ht="13.5" hidden="1" customHeight="1"/>
    <row r="53" spans="2:10" ht="13.5" hidden="1" customHeight="1"/>
  </sheetData>
  <sheetProtection algorithmName="SHA-512" hashValue="elEwJmA5TH7HnttvUoA82dy7VjdWWlI0YOjB9RtHZFlDLAv4apKEx2L0QYjH6NiSUnc+mx0rk/bFExXEXEA5jQ==" saltValue="dyei2+6+CK18XY3aB091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election activeCell="AH24" sqref="AH24:AL2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7" t="s">
        <v>562</v>
      </c>
      <c r="D34" s="1187"/>
      <c r="E34" s="1188"/>
      <c r="F34" s="32">
        <v>0.93</v>
      </c>
      <c r="G34" s="33">
        <v>1.47</v>
      </c>
      <c r="H34" s="33">
        <v>0.74</v>
      </c>
      <c r="I34" s="33">
        <v>0.04</v>
      </c>
      <c r="J34" s="34" t="s">
        <v>563</v>
      </c>
      <c r="K34" s="22"/>
      <c r="L34" s="22"/>
      <c r="M34" s="22"/>
      <c r="N34" s="22"/>
      <c r="O34" s="22"/>
      <c r="P34" s="22"/>
    </row>
    <row r="35" spans="1:16" ht="39" customHeight="1">
      <c r="A35" s="22"/>
      <c r="B35" s="35"/>
      <c r="C35" s="1181" t="s">
        <v>564</v>
      </c>
      <c r="D35" s="1182"/>
      <c r="E35" s="1183"/>
      <c r="F35" s="36" t="s">
        <v>513</v>
      </c>
      <c r="G35" s="37" t="s">
        <v>513</v>
      </c>
      <c r="H35" s="37" t="s">
        <v>513</v>
      </c>
      <c r="I35" s="37" t="s">
        <v>513</v>
      </c>
      <c r="J35" s="38">
        <v>6.44</v>
      </c>
      <c r="K35" s="22"/>
      <c r="L35" s="22"/>
      <c r="M35" s="22"/>
      <c r="N35" s="22"/>
      <c r="O35" s="22"/>
      <c r="P35" s="22"/>
    </row>
    <row r="36" spans="1:16" ht="39" customHeight="1">
      <c r="A36" s="22"/>
      <c r="B36" s="35"/>
      <c r="C36" s="1181" t="s">
        <v>565</v>
      </c>
      <c r="D36" s="1182"/>
      <c r="E36" s="1183"/>
      <c r="F36" s="36">
        <v>3.75</v>
      </c>
      <c r="G36" s="37">
        <v>3.97</v>
      </c>
      <c r="H36" s="37">
        <v>4.0599999999999996</v>
      </c>
      <c r="I36" s="37">
        <v>3.58</v>
      </c>
      <c r="J36" s="38">
        <v>3.69</v>
      </c>
      <c r="K36" s="22"/>
      <c r="L36" s="22"/>
      <c r="M36" s="22"/>
      <c r="N36" s="22"/>
      <c r="O36" s="22"/>
      <c r="P36" s="22"/>
    </row>
    <row r="37" spans="1:16" ht="39" customHeight="1">
      <c r="A37" s="22"/>
      <c r="B37" s="35"/>
      <c r="C37" s="1181" t="s">
        <v>566</v>
      </c>
      <c r="D37" s="1182"/>
      <c r="E37" s="1183"/>
      <c r="F37" s="36">
        <v>0.93</v>
      </c>
      <c r="G37" s="37">
        <v>1.26</v>
      </c>
      <c r="H37" s="37">
        <v>1.01</v>
      </c>
      <c r="I37" s="37">
        <v>2.5299999999999998</v>
      </c>
      <c r="J37" s="38">
        <v>1.66</v>
      </c>
      <c r="K37" s="22"/>
      <c r="L37" s="22"/>
      <c r="M37" s="22"/>
      <c r="N37" s="22"/>
      <c r="O37" s="22"/>
      <c r="P37" s="22"/>
    </row>
    <row r="38" spans="1:16" ht="39" customHeight="1">
      <c r="A38" s="22"/>
      <c r="B38" s="35"/>
      <c r="C38" s="1181" t="s">
        <v>567</v>
      </c>
      <c r="D38" s="1182"/>
      <c r="E38" s="1183"/>
      <c r="F38" s="36">
        <v>0.04</v>
      </c>
      <c r="G38" s="37">
        <v>0.08</v>
      </c>
      <c r="H38" s="37">
        <v>0.1</v>
      </c>
      <c r="I38" s="37">
        <v>0.13</v>
      </c>
      <c r="J38" s="38">
        <v>0.12</v>
      </c>
      <c r="K38" s="22"/>
      <c r="L38" s="22"/>
      <c r="M38" s="22"/>
      <c r="N38" s="22"/>
      <c r="O38" s="22"/>
      <c r="P38" s="22"/>
    </row>
    <row r="39" spans="1:16" ht="39" customHeight="1">
      <c r="A39" s="22"/>
      <c r="B39" s="35"/>
      <c r="C39" s="1181" t="s">
        <v>568</v>
      </c>
      <c r="D39" s="1182"/>
      <c r="E39" s="1183"/>
      <c r="F39" s="36">
        <v>0.06</v>
      </c>
      <c r="G39" s="37">
        <v>0.08</v>
      </c>
      <c r="H39" s="37">
        <v>0.05</v>
      </c>
      <c r="I39" s="37">
        <v>7.0000000000000007E-2</v>
      </c>
      <c r="J39" s="38">
        <v>0.08</v>
      </c>
      <c r="K39" s="22"/>
      <c r="L39" s="22"/>
      <c r="M39" s="22"/>
      <c r="N39" s="22"/>
      <c r="O39" s="22"/>
      <c r="P39" s="22"/>
    </row>
    <row r="40" spans="1:16" ht="39" customHeight="1">
      <c r="A40" s="22"/>
      <c r="B40" s="35"/>
      <c r="C40" s="1181" t="s">
        <v>569</v>
      </c>
      <c r="D40" s="1182"/>
      <c r="E40" s="1183"/>
      <c r="F40" s="36">
        <v>0.1</v>
      </c>
      <c r="G40" s="37">
        <v>0.11</v>
      </c>
      <c r="H40" s="37">
        <v>0.08</v>
      </c>
      <c r="I40" s="37">
        <v>0.09</v>
      </c>
      <c r="J40" s="38">
        <v>0.08</v>
      </c>
      <c r="K40" s="22"/>
      <c r="L40" s="22"/>
      <c r="M40" s="22"/>
      <c r="N40" s="22"/>
      <c r="O40" s="22"/>
      <c r="P40" s="22"/>
    </row>
    <row r="41" spans="1:16" ht="39" customHeight="1">
      <c r="A41" s="22"/>
      <c r="B41" s="35"/>
      <c r="C41" s="1181" t="s">
        <v>570</v>
      </c>
      <c r="D41" s="1182"/>
      <c r="E41" s="1183"/>
      <c r="F41" s="36">
        <v>0</v>
      </c>
      <c r="G41" s="37">
        <v>0</v>
      </c>
      <c r="H41" s="37">
        <v>0</v>
      </c>
      <c r="I41" s="37">
        <v>0</v>
      </c>
      <c r="J41" s="38">
        <v>0</v>
      </c>
      <c r="K41" s="22"/>
      <c r="L41" s="22"/>
      <c r="M41" s="22"/>
      <c r="N41" s="22"/>
      <c r="O41" s="22"/>
      <c r="P41" s="22"/>
    </row>
    <row r="42" spans="1:16" ht="39" customHeight="1">
      <c r="A42" s="22"/>
      <c r="B42" s="39"/>
      <c r="C42" s="1181" t="s">
        <v>571</v>
      </c>
      <c r="D42" s="1182"/>
      <c r="E42" s="1183"/>
      <c r="F42" s="36" t="s">
        <v>513</v>
      </c>
      <c r="G42" s="37" t="s">
        <v>513</v>
      </c>
      <c r="H42" s="37" t="s">
        <v>513</v>
      </c>
      <c r="I42" s="37" t="s">
        <v>513</v>
      </c>
      <c r="J42" s="38" t="s">
        <v>513</v>
      </c>
      <c r="K42" s="22"/>
      <c r="L42" s="22"/>
      <c r="M42" s="22"/>
      <c r="N42" s="22"/>
      <c r="O42" s="22"/>
      <c r="P42" s="22"/>
    </row>
    <row r="43" spans="1:16" ht="39" customHeight="1" thickBot="1">
      <c r="A43" s="22"/>
      <c r="B43" s="40"/>
      <c r="C43" s="1184" t="s">
        <v>572</v>
      </c>
      <c r="D43" s="1185"/>
      <c r="E43" s="1186"/>
      <c r="F43" s="41">
        <v>2.68</v>
      </c>
      <c r="G43" s="42">
        <v>0.48</v>
      </c>
      <c r="H43" s="42">
        <v>0.48</v>
      </c>
      <c r="I43" s="42">
        <v>0.35</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WZMCp4C6eMYXihZVFuKOqNj53xWIjtdQY6mQ19NpgiUAtkfZNqUqIYSQqoIriSsMjOa8Rou7uweeBfDaQfJQ==" saltValue="8GUWYZEsVsf9Ali59Q8h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election activeCell="AH24" sqref="AH24:AL2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7" t="s">
        <v>11</v>
      </c>
      <c r="C45" s="1198"/>
      <c r="D45" s="58"/>
      <c r="E45" s="1203" t="s">
        <v>12</v>
      </c>
      <c r="F45" s="1203"/>
      <c r="G45" s="1203"/>
      <c r="H45" s="1203"/>
      <c r="I45" s="1203"/>
      <c r="J45" s="1204"/>
      <c r="K45" s="59">
        <v>650</v>
      </c>
      <c r="L45" s="60">
        <v>642</v>
      </c>
      <c r="M45" s="60">
        <v>683</v>
      </c>
      <c r="N45" s="60">
        <v>698</v>
      </c>
      <c r="O45" s="61">
        <v>695</v>
      </c>
      <c r="P45" s="48"/>
      <c r="Q45" s="48"/>
      <c r="R45" s="48"/>
      <c r="S45" s="48"/>
      <c r="T45" s="48"/>
      <c r="U45" s="48"/>
    </row>
    <row r="46" spans="1:21" ht="30.75" customHeight="1">
      <c r="A46" s="48"/>
      <c r="B46" s="1199"/>
      <c r="C46" s="1200"/>
      <c r="D46" s="62"/>
      <c r="E46" s="1191" t="s">
        <v>13</v>
      </c>
      <c r="F46" s="1191"/>
      <c r="G46" s="1191"/>
      <c r="H46" s="1191"/>
      <c r="I46" s="1191"/>
      <c r="J46" s="1192"/>
      <c r="K46" s="63" t="s">
        <v>513</v>
      </c>
      <c r="L46" s="64" t="s">
        <v>513</v>
      </c>
      <c r="M46" s="64" t="s">
        <v>513</v>
      </c>
      <c r="N46" s="64" t="s">
        <v>513</v>
      </c>
      <c r="O46" s="65" t="s">
        <v>513</v>
      </c>
      <c r="P46" s="48"/>
      <c r="Q46" s="48"/>
      <c r="R46" s="48"/>
      <c r="S46" s="48"/>
      <c r="T46" s="48"/>
      <c r="U46" s="48"/>
    </row>
    <row r="47" spans="1:21" ht="30.75" customHeight="1">
      <c r="A47" s="48"/>
      <c r="B47" s="1199"/>
      <c r="C47" s="1200"/>
      <c r="D47" s="62"/>
      <c r="E47" s="1191" t="s">
        <v>14</v>
      </c>
      <c r="F47" s="1191"/>
      <c r="G47" s="1191"/>
      <c r="H47" s="1191"/>
      <c r="I47" s="1191"/>
      <c r="J47" s="1192"/>
      <c r="K47" s="63" t="s">
        <v>513</v>
      </c>
      <c r="L47" s="64" t="s">
        <v>513</v>
      </c>
      <c r="M47" s="64" t="s">
        <v>513</v>
      </c>
      <c r="N47" s="64" t="s">
        <v>513</v>
      </c>
      <c r="O47" s="65" t="s">
        <v>513</v>
      </c>
      <c r="P47" s="48"/>
      <c r="Q47" s="48"/>
      <c r="R47" s="48"/>
      <c r="S47" s="48"/>
      <c r="T47" s="48"/>
      <c r="U47" s="48"/>
    </row>
    <row r="48" spans="1:21" ht="30.75" customHeight="1">
      <c r="A48" s="48"/>
      <c r="B48" s="1199"/>
      <c r="C48" s="1200"/>
      <c r="D48" s="62"/>
      <c r="E48" s="1191" t="s">
        <v>15</v>
      </c>
      <c r="F48" s="1191"/>
      <c r="G48" s="1191"/>
      <c r="H48" s="1191"/>
      <c r="I48" s="1191"/>
      <c r="J48" s="1192"/>
      <c r="K48" s="63">
        <v>65</v>
      </c>
      <c r="L48" s="64">
        <v>61</v>
      </c>
      <c r="M48" s="64">
        <v>77</v>
      </c>
      <c r="N48" s="64">
        <v>85</v>
      </c>
      <c r="O48" s="65">
        <v>101</v>
      </c>
      <c r="P48" s="48"/>
      <c r="Q48" s="48"/>
      <c r="R48" s="48"/>
      <c r="S48" s="48"/>
      <c r="T48" s="48"/>
      <c r="U48" s="48"/>
    </row>
    <row r="49" spans="1:21" ht="30.75" customHeight="1">
      <c r="A49" s="48"/>
      <c r="B49" s="1199"/>
      <c r="C49" s="1200"/>
      <c r="D49" s="62"/>
      <c r="E49" s="1191" t="s">
        <v>16</v>
      </c>
      <c r="F49" s="1191"/>
      <c r="G49" s="1191"/>
      <c r="H49" s="1191"/>
      <c r="I49" s="1191"/>
      <c r="J49" s="1192"/>
      <c r="K49" s="63">
        <v>55</v>
      </c>
      <c r="L49" s="64">
        <v>62</v>
      </c>
      <c r="M49" s="64">
        <v>53</v>
      </c>
      <c r="N49" s="64">
        <v>48</v>
      </c>
      <c r="O49" s="65">
        <v>57</v>
      </c>
      <c r="P49" s="48"/>
      <c r="Q49" s="48"/>
      <c r="R49" s="48"/>
      <c r="S49" s="48"/>
      <c r="T49" s="48"/>
      <c r="U49" s="48"/>
    </row>
    <row r="50" spans="1:21" ht="30.75" customHeight="1">
      <c r="A50" s="48"/>
      <c r="B50" s="1199"/>
      <c r="C50" s="1200"/>
      <c r="D50" s="62"/>
      <c r="E50" s="1191" t="s">
        <v>17</v>
      </c>
      <c r="F50" s="1191"/>
      <c r="G50" s="1191"/>
      <c r="H50" s="1191"/>
      <c r="I50" s="1191"/>
      <c r="J50" s="1192"/>
      <c r="K50" s="63" t="s">
        <v>513</v>
      </c>
      <c r="L50" s="64" t="s">
        <v>513</v>
      </c>
      <c r="M50" s="64" t="s">
        <v>513</v>
      </c>
      <c r="N50" s="64" t="s">
        <v>513</v>
      </c>
      <c r="O50" s="65" t="s">
        <v>513</v>
      </c>
      <c r="P50" s="48"/>
      <c r="Q50" s="48"/>
      <c r="R50" s="48"/>
      <c r="S50" s="48"/>
      <c r="T50" s="48"/>
      <c r="U50" s="48"/>
    </row>
    <row r="51" spans="1:21" ht="30.75" customHeight="1">
      <c r="A51" s="48"/>
      <c r="B51" s="1201"/>
      <c r="C51" s="1202"/>
      <c r="D51" s="66"/>
      <c r="E51" s="1191" t="s">
        <v>18</v>
      </c>
      <c r="F51" s="1191"/>
      <c r="G51" s="1191"/>
      <c r="H51" s="1191"/>
      <c r="I51" s="1191"/>
      <c r="J51" s="1192"/>
      <c r="K51" s="63" t="s">
        <v>513</v>
      </c>
      <c r="L51" s="64" t="s">
        <v>513</v>
      </c>
      <c r="M51" s="64" t="s">
        <v>513</v>
      </c>
      <c r="N51" s="64" t="s">
        <v>513</v>
      </c>
      <c r="O51" s="65" t="s">
        <v>513</v>
      </c>
      <c r="P51" s="48"/>
      <c r="Q51" s="48"/>
      <c r="R51" s="48"/>
      <c r="S51" s="48"/>
      <c r="T51" s="48"/>
      <c r="U51" s="48"/>
    </row>
    <row r="52" spans="1:21" ht="30.75" customHeight="1">
      <c r="A52" s="48"/>
      <c r="B52" s="1189" t="s">
        <v>19</v>
      </c>
      <c r="C52" s="1190"/>
      <c r="D52" s="66"/>
      <c r="E52" s="1191" t="s">
        <v>20</v>
      </c>
      <c r="F52" s="1191"/>
      <c r="G52" s="1191"/>
      <c r="H52" s="1191"/>
      <c r="I52" s="1191"/>
      <c r="J52" s="1192"/>
      <c r="K52" s="63">
        <v>574</v>
      </c>
      <c r="L52" s="64">
        <v>585</v>
      </c>
      <c r="M52" s="64">
        <v>650</v>
      </c>
      <c r="N52" s="64">
        <v>624</v>
      </c>
      <c r="O52" s="65">
        <v>647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196</v>
      </c>
      <c r="L53" s="69">
        <v>180</v>
      </c>
      <c r="M53" s="69">
        <v>163</v>
      </c>
      <c r="N53" s="69">
        <v>207</v>
      </c>
      <c r="O53" s="70">
        <v>206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1ju75bixbgOyYErDREc1ZaWMvgitVAg6KRorlzoiXQT+iuGompUVxpENCjKcm1jLBd5oGVORtl15McgCrDWNA==" saltValue="dHY1xt83xkGP3sgfS7Ks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election activeCell="AH24" sqref="AH24:AL2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05" t="s">
        <v>24</v>
      </c>
      <c r="C41" s="1206"/>
      <c r="D41" s="81"/>
      <c r="E41" s="1211" t="s">
        <v>25</v>
      </c>
      <c r="F41" s="1211"/>
      <c r="G41" s="1211"/>
      <c r="H41" s="1212"/>
      <c r="I41" s="82">
        <v>5814</v>
      </c>
      <c r="J41" s="83">
        <v>6088</v>
      </c>
      <c r="K41" s="83">
        <v>6383</v>
      </c>
      <c r="L41" s="83">
        <v>7089</v>
      </c>
      <c r="M41" s="84">
        <v>7107</v>
      </c>
    </row>
    <row r="42" spans="2:13" ht="27.75" customHeight="1">
      <c r="B42" s="1207"/>
      <c r="C42" s="1208"/>
      <c r="D42" s="85"/>
      <c r="E42" s="1213" t="s">
        <v>26</v>
      </c>
      <c r="F42" s="1213"/>
      <c r="G42" s="1213"/>
      <c r="H42" s="1214"/>
      <c r="I42" s="86" t="s">
        <v>513</v>
      </c>
      <c r="J42" s="87" t="s">
        <v>513</v>
      </c>
      <c r="K42" s="87" t="s">
        <v>513</v>
      </c>
      <c r="L42" s="87" t="s">
        <v>513</v>
      </c>
      <c r="M42" s="88" t="s">
        <v>513</v>
      </c>
    </row>
    <row r="43" spans="2:13" ht="27.75" customHeight="1">
      <c r="B43" s="1207"/>
      <c r="C43" s="1208"/>
      <c r="D43" s="85"/>
      <c r="E43" s="1213" t="s">
        <v>27</v>
      </c>
      <c r="F43" s="1213"/>
      <c r="G43" s="1213"/>
      <c r="H43" s="1214"/>
      <c r="I43" s="86">
        <v>1161</v>
      </c>
      <c r="J43" s="87">
        <v>1139</v>
      </c>
      <c r="K43" s="87">
        <v>1223</v>
      </c>
      <c r="L43" s="87">
        <v>1255</v>
      </c>
      <c r="M43" s="88">
        <v>1292</v>
      </c>
    </row>
    <row r="44" spans="2:13" ht="27.75" customHeight="1">
      <c r="B44" s="1207"/>
      <c r="C44" s="1208"/>
      <c r="D44" s="85"/>
      <c r="E44" s="1213" t="s">
        <v>28</v>
      </c>
      <c r="F44" s="1213"/>
      <c r="G44" s="1213"/>
      <c r="H44" s="1214"/>
      <c r="I44" s="86">
        <v>700</v>
      </c>
      <c r="J44" s="87">
        <v>694</v>
      </c>
      <c r="K44" s="87">
        <v>674</v>
      </c>
      <c r="L44" s="87">
        <v>724</v>
      </c>
      <c r="M44" s="88">
        <v>679</v>
      </c>
    </row>
    <row r="45" spans="2:13" ht="27.75" customHeight="1">
      <c r="B45" s="1207"/>
      <c r="C45" s="1208"/>
      <c r="D45" s="85"/>
      <c r="E45" s="1213" t="s">
        <v>29</v>
      </c>
      <c r="F45" s="1213"/>
      <c r="G45" s="1213"/>
      <c r="H45" s="1214"/>
      <c r="I45" s="86">
        <v>1115</v>
      </c>
      <c r="J45" s="87">
        <v>1037</v>
      </c>
      <c r="K45" s="87">
        <v>955</v>
      </c>
      <c r="L45" s="87">
        <v>924</v>
      </c>
      <c r="M45" s="88">
        <v>880</v>
      </c>
    </row>
    <row r="46" spans="2:13" ht="27.75" customHeight="1">
      <c r="B46" s="1207"/>
      <c r="C46" s="1208"/>
      <c r="D46" s="89"/>
      <c r="E46" s="1213" t="s">
        <v>30</v>
      </c>
      <c r="F46" s="1213"/>
      <c r="G46" s="1213"/>
      <c r="H46" s="1214"/>
      <c r="I46" s="86" t="s">
        <v>513</v>
      </c>
      <c r="J46" s="87" t="s">
        <v>513</v>
      </c>
      <c r="K46" s="87" t="s">
        <v>513</v>
      </c>
      <c r="L46" s="87" t="s">
        <v>513</v>
      </c>
      <c r="M46" s="88" t="s">
        <v>513</v>
      </c>
    </row>
    <row r="47" spans="2:13" ht="27.75" customHeight="1">
      <c r="B47" s="1207"/>
      <c r="C47" s="1208"/>
      <c r="D47" s="90"/>
      <c r="E47" s="1215" t="s">
        <v>31</v>
      </c>
      <c r="F47" s="1216"/>
      <c r="G47" s="1216"/>
      <c r="H47" s="1217"/>
      <c r="I47" s="86" t="s">
        <v>513</v>
      </c>
      <c r="J47" s="87" t="s">
        <v>513</v>
      </c>
      <c r="K47" s="87" t="s">
        <v>513</v>
      </c>
      <c r="L47" s="87" t="s">
        <v>513</v>
      </c>
      <c r="M47" s="88" t="s">
        <v>513</v>
      </c>
    </row>
    <row r="48" spans="2:13" ht="27.75" customHeight="1">
      <c r="B48" s="1207"/>
      <c r="C48" s="1208"/>
      <c r="D48" s="85"/>
      <c r="E48" s="1213" t="s">
        <v>32</v>
      </c>
      <c r="F48" s="1213"/>
      <c r="G48" s="1213"/>
      <c r="H48" s="1214"/>
      <c r="I48" s="86" t="s">
        <v>513</v>
      </c>
      <c r="J48" s="87" t="s">
        <v>513</v>
      </c>
      <c r="K48" s="87" t="s">
        <v>513</v>
      </c>
      <c r="L48" s="87" t="s">
        <v>513</v>
      </c>
      <c r="M48" s="88" t="s">
        <v>513</v>
      </c>
    </row>
    <row r="49" spans="2:13" ht="27.75" customHeight="1">
      <c r="B49" s="1209"/>
      <c r="C49" s="1210"/>
      <c r="D49" s="85"/>
      <c r="E49" s="1213" t="s">
        <v>33</v>
      </c>
      <c r="F49" s="1213"/>
      <c r="G49" s="1213"/>
      <c r="H49" s="1214"/>
      <c r="I49" s="86" t="s">
        <v>513</v>
      </c>
      <c r="J49" s="87" t="s">
        <v>513</v>
      </c>
      <c r="K49" s="87" t="s">
        <v>513</v>
      </c>
      <c r="L49" s="87" t="s">
        <v>513</v>
      </c>
      <c r="M49" s="88">
        <v>35</v>
      </c>
    </row>
    <row r="50" spans="2:13" ht="27.75" customHeight="1">
      <c r="B50" s="1218" t="s">
        <v>34</v>
      </c>
      <c r="C50" s="1219"/>
      <c r="D50" s="91"/>
      <c r="E50" s="1213" t="s">
        <v>35</v>
      </c>
      <c r="F50" s="1213"/>
      <c r="G50" s="1213"/>
      <c r="H50" s="1214"/>
      <c r="I50" s="86">
        <v>5357</v>
      </c>
      <c r="J50" s="87">
        <v>5726</v>
      </c>
      <c r="K50" s="87">
        <v>6139</v>
      </c>
      <c r="L50" s="87">
        <v>6221</v>
      </c>
      <c r="M50" s="88">
        <v>6585</v>
      </c>
    </row>
    <row r="51" spans="2:13" ht="27.75" customHeight="1">
      <c r="B51" s="1207"/>
      <c r="C51" s="1208"/>
      <c r="D51" s="85"/>
      <c r="E51" s="1213" t="s">
        <v>36</v>
      </c>
      <c r="F51" s="1213"/>
      <c r="G51" s="1213"/>
      <c r="H51" s="1214"/>
      <c r="I51" s="86">
        <v>186</v>
      </c>
      <c r="J51" s="87">
        <v>229</v>
      </c>
      <c r="K51" s="87">
        <v>275</v>
      </c>
      <c r="L51" s="87">
        <v>339</v>
      </c>
      <c r="M51" s="88">
        <v>437</v>
      </c>
    </row>
    <row r="52" spans="2:13" ht="27.75" customHeight="1">
      <c r="B52" s="1209"/>
      <c r="C52" s="1210"/>
      <c r="D52" s="85"/>
      <c r="E52" s="1213" t="s">
        <v>37</v>
      </c>
      <c r="F52" s="1213"/>
      <c r="G52" s="1213"/>
      <c r="H52" s="1214"/>
      <c r="I52" s="86">
        <v>5650</v>
      </c>
      <c r="J52" s="87">
        <v>6035</v>
      </c>
      <c r="K52" s="87">
        <v>6697</v>
      </c>
      <c r="L52" s="87">
        <v>6565</v>
      </c>
      <c r="M52" s="88">
        <v>6437</v>
      </c>
    </row>
    <row r="53" spans="2:13" ht="27.75" customHeight="1" thickBot="1">
      <c r="B53" s="1220" t="s">
        <v>38</v>
      </c>
      <c r="C53" s="1221"/>
      <c r="D53" s="92"/>
      <c r="E53" s="1222" t="s">
        <v>39</v>
      </c>
      <c r="F53" s="1222"/>
      <c r="G53" s="1222"/>
      <c r="H53" s="1223"/>
      <c r="I53" s="93">
        <v>-2404</v>
      </c>
      <c r="J53" s="94">
        <v>-3032</v>
      </c>
      <c r="K53" s="94">
        <v>-3876</v>
      </c>
      <c r="L53" s="94">
        <v>-3134</v>
      </c>
      <c r="M53" s="95">
        <v>-3467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3hZjgkGhvnq4eRPCjama6uwqJ9xLm8r7+B4Txh/HHLUN01yQ1pZPQmxUtXLrXqU3KV8TuhFAkaUdcO3Eo2waw==" saltValue="i4VxoKVjosoXaFTSZ59s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8" zoomScaleNormal="48" zoomScaleSheetLayoutView="100" workbookViewId="0">
      <selection activeCell="AH24" sqref="AH24:AL2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2" t="s">
        <v>42</v>
      </c>
      <c r="D55" s="1232"/>
      <c r="E55" s="1233"/>
      <c r="F55" s="107">
        <v>2452</v>
      </c>
      <c r="G55" s="107">
        <v>2488</v>
      </c>
      <c r="H55" s="108">
        <v>2501</v>
      </c>
    </row>
    <row r="56" spans="2:8" ht="52.5" customHeight="1">
      <c r="B56" s="109"/>
      <c r="C56" s="1234" t="s">
        <v>43</v>
      </c>
      <c r="D56" s="1234"/>
      <c r="E56" s="1235"/>
      <c r="F56" s="110">
        <v>141</v>
      </c>
      <c r="G56" s="110">
        <v>142</v>
      </c>
      <c r="H56" s="111">
        <v>142</v>
      </c>
    </row>
    <row r="57" spans="2:8" ht="53.25" customHeight="1">
      <c r="B57" s="109"/>
      <c r="C57" s="1236" t="s">
        <v>44</v>
      </c>
      <c r="D57" s="1236"/>
      <c r="E57" s="1237"/>
      <c r="F57" s="112">
        <v>3410</v>
      </c>
      <c r="G57" s="112">
        <v>3455</v>
      </c>
      <c r="H57" s="113">
        <v>3942</v>
      </c>
    </row>
    <row r="58" spans="2:8" ht="45.75" customHeight="1">
      <c r="B58" s="114"/>
      <c r="C58" s="1224" t="s">
        <v>583</v>
      </c>
      <c r="D58" s="1225"/>
      <c r="E58" s="1226"/>
      <c r="F58" s="115">
        <v>1466</v>
      </c>
      <c r="G58" s="115">
        <v>1828</v>
      </c>
      <c r="H58" s="116">
        <v>1956</v>
      </c>
    </row>
    <row r="59" spans="2:8" ht="45.75" customHeight="1">
      <c r="B59" s="114"/>
      <c r="C59" s="1224" t="s">
        <v>584</v>
      </c>
      <c r="D59" s="1225"/>
      <c r="E59" s="1226"/>
      <c r="F59" s="115">
        <v>738</v>
      </c>
      <c r="G59" s="115">
        <v>742</v>
      </c>
      <c r="H59" s="116">
        <v>743</v>
      </c>
    </row>
    <row r="60" spans="2:8" ht="45.75" customHeight="1">
      <c r="B60" s="114"/>
      <c r="C60" s="1224" t="s">
        <v>585</v>
      </c>
      <c r="D60" s="1225"/>
      <c r="E60" s="1226"/>
      <c r="F60" s="115">
        <v>158</v>
      </c>
      <c r="G60" s="115">
        <v>158</v>
      </c>
      <c r="H60" s="116">
        <v>523</v>
      </c>
    </row>
    <row r="61" spans="2:8" ht="45.75" customHeight="1">
      <c r="B61" s="114"/>
      <c r="C61" s="1224" t="s">
        <v>586</v>
      </c>
      <c r="D61" s="1225"/>
      <c r="E61" s="1226"/>
      <c r="F61" s="115">
        <v>465</v>
      </c>
      <c r="G61" s="115">
        <v>467</v>
      </c>
      <c r="H61" s="116">
        <v>467</v>
      </c>
    </row>
    <row r="62" spans="2:8" ht="45.75" customHeight="1" thickBot="1">
      <c r="B62" s="117"/>
      <c r="C62" s="1227" t="s">
        <v>587</v>
      </c>
      <c r="D62" s="1228"/>
      <c r="E62" s="1229"/>
      <c r="F62" s="118">
        <v>173</v>
      </c>
      <c r="G62" s="118">
        <v>163</v>
      </c>
      <c r="H62" s="119">
        <v>154</v>
      </c>
    </row>
    <row r="63" spans="2:8" ht="52.5" customHeight="1" thickBot="1">
      <c r="B63" s="120"/>
      <c r="C63" s="1230" t="s">
        <v>45</v>
      </c>
      <c r="D63" s="1230"/>
      <c r="E63" s="1231"/>
      <c r="F63" s="121">
        <v>6003</v>
      </c>
      <c r="G63" s="121">
        <v>6085</v>
      </c>
      <c r="H63" s="122">
        <v>6585</v>
      </c>
    </row>
    <row r="64" spans="2:8" ht="15" customHeight="1"/>
    <row r="65" ht="0" hidden="1" customHeight="1"/>
    <row r="66" ht="0" hidden="1" customHeight="1"/>
  </sheetData>
  <sheetProtection algorithmName="SHA-512" hashValue="mCRfOgn/N9llD26XyMRNgLgZCYgfdnEfHjJk4CTfexWito67Ne944HwQZOb/WrznrzvmxqascVaI6Kx4USqGXQ==" saltValue="f+h7dSnwKqeUdNhcti2Z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G21" sqref="AG21"/>
    </sheetView>
  </sheetViews>
  <sheetFormatPr defaultColWidth="0" defaultRowHeight="0" customHeight="1" zeroHeight="1"/>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c r="A1" s="1238"/>
      <c r="B1" s="1239"/>
      <c r="DD1" s="1240"/>
      <c r="DE1" s="1240"/>
    </row>
    <row r="2" spans="1:143" ht="25.5" customHeight="1">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ht="13.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ht="13.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ht="13.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ht="13.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ht="13.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ht="13.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ht="13.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ht="13.5">
      <c r="DD19" s="1240"/>
      <c r="DE19" s="1240"/>
    </row>
    <row r="20" spans="1:351" ht="13.5">
      <c r="DD20" s="1240"/>
      <c r="DE20" s="1240"/>
    </row>
    <row r="21" spans="1:351" ht="17.2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c r="B22" s="1247"/>
      <c r="MM22" s="1246"/>
    </row>
    <row r="23" spans="1:351" ht="13.5">
      <c r="B23" s="1247"/>
    </row>
    <row r="24" spans="1:351" ht="13.5">
      <c r="B24" s="1247"/>
    </row>
    <row r="25" spans="1:351" ht="13.5">
      <c r="B25" s="1247"/>
    </row>
    <row r="26" spans="1:351" ht="13.5">
      <c r="B26" s="1247"/>
    </row>
    <row r="27" spans="1:351" ht="13.5">
      <c r="B27" s="1247"/>
    </row>
    <row r="28" spans="1:351" ht="13.5">
      <c r="B28" s="1247"/>
    </row>
    <row r="29" spans="1:351" ht="13.5">
      <c r="B29" s="1247"/>
    </row>
    <row r="30" spans="1:351" ht="13.5">
      <c r="B30" s="1247"/>
    </row>
    <row r="31" spans="1:351" ht="13.5">
      <c r="B31" s="1247"/>
    </row>
    <row r="32" spans="1:351" ht="13.5">
      <c r="B32" s="1247"/>
    </row>
    <row r="33" spans="2:109" ht="13.5">
      <c r="B33" s="1247"/>
    </row>
    <row r="34" spans="2:109" ht="13.5">
      <c r="B34" s="1247"/>
    </row>
    <row r="35" spans="2:109" ht="13.5">
      <c r="B35" s="1247"/>
    </row>
    <row r="36" spans="2:109" ht="13.5">
      <c r="B36" s="1247"/>
    </row>
    <row r="37" spans="2:109" ht="13.5">
      <c r="B37" s="1247"/>
    </row>
    <row r="38" spans="2:109" ht="13.5">
      <c r="B38" s="1247"/>
    </row>
    <row r="39" spans="2:109" ht="13.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ht="13.5">
      <c r="B40" s="1252"/>
      <c r="DD40" s="1252"/>
      <c r="DE40" s="1240"/>
    </row>
    <row r="41" spans="2:109" ht="17.25">
      <c r="B41" s="1253" t="s">
        <v>589</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ht="13.5">
      <c r="B42" s="1247"/>
      <c r="G42" s="1254"/>
      <c r="I42" s="1255"/>
      <c r="J42" s="1255"/>
      <c r="K42" s="1255"/>
      <c r="AM42" s="1254"/>
      <c r="AN42" s="1254" t="s">
        <v>590</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c r="B43" s="1247"/>
      <c r="AN43" s="1256" t="s">
        <v>591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ht="13.5">
      <c r="B49" s="1247"/>
      <c r="AN49" s="1240" t="s">
        <v>592</v>
      </c>
    </row>
    <row r="50" spans="1:109" ht="13.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556</v>
      </c>
      <c r="BQ50" s="1272"/>
      <c r="BR50" s="1272"/>
      <c r="BS50" s="1272"/>
      <c r="BT50" s="1272"/>
      <c r="BU50" s="1272"/>
      <c r="BV50" s="1272"/>
      <c r="BW50" s="1272"/>
      <c r="BX50" s="1272" t="s">
        <v>557</v>
      </c>
      <c r="BY50" s="1272"/>
      <c r="BZ50" s="1272"/>
      <c r="CA50" s="1272"/>
      <c r="CB50" s="1272"/>
      <c r="CC50" s="1272"/>
      <c r="CD50" s="1272"/>
      <c r="CE50" s="1272"/>
      <c r="CF50" s="1272" t="s">
        <v>558</v>
      </c>
      <c r="CG50" s="1272"/>
      <c r="CH50" s="1272"/>
      <c r="CI50" s="1272"/>
      <c r="CJ50" s="1272"/>
      <c r="CK50" s="1272"/>
      <c r="CL50" s="1272"/>
      <c r="CM50" s="1272"/>
      <c r="CN50" s="1272" t="s">
        <v>559</v>
      </c>
      <c r="CO50" s="1272"/>
      <c r="CP50" s="1272"/>
      <c r="CQ50" s="1272"/>
      <c r="CR50" s="1272"/>
      <c r="CS50" s="1272"/>
      <c r="CT50" s="1272"/>
      <c r="CU50" s="1272"/>
      <c r="CV50" s="1272" t="s">
        <v>560</v>
      </c>
      <c r="CW50" s="1272"/>
      <c r="CX50" s="1272"/>
      <c r="CY50" s="1272"/>
      <c r="CZ50" s="1272"/>
      <c r="DA50" s="1272"/>
      <c r="DB50" s="1272"/>
      <c r="DC50" s="1272"/>
    </row>
    <row r="51" spans="1:109" ht="13.5" customHeight="1">
      <c r="B51" s="1247"/>
      <c r="G51" s="1273"/>
      <c r="H51" s="1273"/>
      <c r="I51" s="1274"/>
      <c r="J51" s="1274"/>
      <c r="K51" s="1275"/>
      <c r="L51" s="1275"/>
      <c r="M51" s="1275"/>
      <c r="N51" s="1275"/>
      <c r="AM51" s="1265"/>
      <c r="AN51" s="1276" t="s">
        <v>593</v>
      </c>
      <c r="AO51" s="1276"/>
      <c r="AP51" s="1276"/>
      <c r="AQ51" s="1276"/>
      <c r="AR51" s="1276"/>
      <c r="AS51" s="1276"/>
      <c r="AT51" s="1276"/>
      <c r="AU51" s="1276"/>
      <c r="AV51" s="1276"/>
      <c r="AW51" s="1276"/>
      <c r="AX51" s="1276"/>
      <c r="AY51" s="1276"/>
      <c r="AZ51" s="1276"/>
      <c r="BA51" s="1276"/>
      <c r="BB51" s="1276" t="s">
        <v>594</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595</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47</v>
      </c>
      <c r="CG53" s="1278"/>
      <c r="CH53" s="1278"/>
      <c r="CI53" s="1278"/>
      <c r="CJ53" s="1278"/>
      <c r="CK53" s="1278"/>
      <c r="CL53" s="1278"/>
      <c r="CM53" s="1278"/>
      <c r="CN53" s="1278">
        <v>47.2</v>
      </c>
      <c r="CO53" s="1278"/>
      <c r="CP53" s="1278"/>
      <c r="CQ53" s="1278"/>
      <c r="CR53" s="1278"/>
      <c r="CS53" s="1278"/>
      <c r="CT53" s="1278"/>
      <c r="CU53" s="1278"/>
      <c r="CV53" s="1278">
        <v>48</v>
      </c>
      <c r="CW53" s="1278"/>
      <c r="CX53" s="1278"/>
      <c r="CY53" s="1278"/>
      <c r="CZ53" s="1278"/>
      <c r="DA53" s="1278"/>
      <c r="DB53" s="1278"/>
      <c r="DC53" s="1278"/>
    </row>
    <row r="54" spans="1:109" ht="13.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1255"/>
      <c r="B55" s="1247"/>
      <c r="G55" s="1266"/>
      <c r="H55" s="1266"/>
      <c r="I55" s="1266"/>
      <c r="J55" s="1266"/>
      <c r="K55" s="1275"/>
      <c r="L55" s="1275"/>
      <c r="M55" s="1275"/>
      <c r="N55" s="1275"/>
      <c r="AN55" s="1272" t="s">
        <v>596</v>
      </c>
      <c r="AO55" s="1272"/>
      <c r="AP55" s="1272"/>
      <c r="AQ55" s="1272"/>
      <c r="AR55" s="1272"/>
      <c r="AS55" s="1272"/>
      <c r="AT55" s="1272"/>
      <c r="AU55" s="1272"/>
      <c r="AV55" s="1272"/>
      <c r="AW55" s="1272"/>
      <c r="AX55" s="1272"/>
      <c r="AY55" s="1272"/>
      <c r="AZ55" s="1272"/>
      <c r="BA55" s="1272"/>
      <c r="BB55" s="1276" t="s">
        <v>594</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ht="13.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595</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55.3</v>
      </c>
      <c r="CG57" s="1278"/>
      <c r="CH57" s="1278"/>
      <c r="CI57" s="1278"/>
      <c r="CJ57" s="1278"/>
      <c r="CK57" s="1278"/>
      <c r="CL57" s="1278"/>
      <c r="CM57" s="1278"/>
      <c r="CN57" s="1278">
        <v>56.3</v>
      </c>
      <c r="CO57" s="1278"/>
      <c r="CP57" s="1278"/>
      <c r="CQ57" s="1278"/>
      <c r="CR57" s="1278"/>
      <c r="CS57" s="1278"/>
      <c r="CT57" s="1278"/>
      <c r="CU57" s="1278"/>
      <c r="CV57" s="1278">
        <v>58.5</v>
      </c>
      <c r="CW57" s="1278"/>
      <c r="CX57" s="1278"/>
      <c r="CY57" s="1278"/>
      <c r="CZ57" s="1278"/>
      <c r="DA57" s="1278"/>
      <c r="DB57" s="1278"/>
      <c r="DC57" s="1278"/>
      <c r="DD57" s="1281"/>
      <c r="DE57" s="1279"/>
    </row>
    <row r="58" spans="1:109" s="1255" customFormat="1" ht="13.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ht="13.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ht="13.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ht="13.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c r="B63" s="1287" t="s">
        <v>597</v>
      </c>
    </row>
    <row r="64" spans="1:109" ht="13.5">
      <c r="B64" s="1247"/>
      <c r="G64" s="1254"/>
      <c r="I64" s="1288"/>
      <c r="J64" s="1288"/>
      <c r="K64" s="1288"/>
      <c r="L64" s="1288"/>
      <c r="M64" s="1288"/>
      <c r="N64" s="1289"/>
      <c r="AM64" s="1254"/>
      <c r="AN64" s="1254" t="s">
        <v>590</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ht="13.5">
      <c r="B65" s="1247"/>
      <c r="AN65" s="1256" t="s">
        <v>598</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ht="13.5">
      <c r="B71" s="1247"/>
      <c r="G71" s="1293"/>
      <c r="I71" s="1294"/>
      <c r="J71" s="1291"/>
      <c r="K71" s="1291"/>
      <c r="L71" s="1292"/>
      <c r="M71" s="1291"/>
      <c r="N71" s="1292"/>
      <c r="AM71" s="1293"/>
      <c r="AN71" s="1240" t="s">
        <v>592</v>
      </c>
    </row>
    <row r="72" spans="2:107" ht="13.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556</v>
      </c>
      <c r="BQ72" s="1272"/>
      <c r="BR72" s="1272"/>
      <c r="BS72" s="1272"/>
      <c r="BT72" s="1272"/>
      <c r="BU72" s="1272"/>
      <c r="BV72" s="1272"/>
      <c r="BW72" s="1272"/>
      <c r="BX72" s="1272" t="s">
        <v>557</v>
      </c>
      <c r="BY72" s="1272"/>
      <c r="BZ72" s="1272"/>
      <c r="CA72" s="1272"/>
      <c r="CB72" s="1272"/>
      <c r="CC72" s="1272"/>
      <c r="CD72" s="1272"/>
      <c r="CE72" s="1272"/>
      <c r="CF72" s="1272" t="s">
        <v>558</v>
      </c>
      <c r="CG72" s="1272"/>
      <c r="CH72" s="1272"/>
      <c r="CI72" s="1272"/>
      <c r="CJ72" s="1272"/>
      <c r="CK72" s="1272"/>
      <c r="CL72" s="1272"/>
      <c r="CM72" s="1272"/>
      <c r="CN72" s="1272" t="s">
        <v>559</v>
      </c>
      <c r="CO72" s="1272"/>
      <c r="CP72" s="1272"/>
      <c r="CQ72" s="1272"/>
      <c r="CR72" s="1272"/>
      <c r="CS72" s="1272"/>
      <c r="CT72" s="1272"/>
      <c r="CU72" s="1272"/>
      <c r="CV72" s="1272" t="s">
        <v>560</v>
      </c>
      <c r="CW72" s="1272"/>
      <c r="CX72" s="1272"/>
      <c r="CY72" s="1272"/>
      <c r="CZ72" s="1272"/>
      <c r="DA72" s="1272"/>
      <c r="DB72" s="1272"/>
      <c r="DC72" s="1272"/>
    </row>
    <row r="73" spans="2:107" ht="13.5">
      <c r="B73" s="1247"/>
      <c r="G73" s="1273"/>
      <c r="H73" s="1273"/>
      <c r="I73" s="1273"/>
      <c r="J73" s="1273"/>
      <c r="K73" s="1295"/>
      <c r="L73" s="1295"/>
      <c r="M73" s="1295"/>
      <c r="N73" s="1295"/>
      <c r="AM73" s="1265"/>
      <c r="AN73" s="1276" t="s">
        <v>593</v>
      </c>
      <c r="AO73" s="1276"/>
      <c r="AP73" s="1276"/>
      <c r="AQ73" s="1276"/>
      <c r="AR73" s="1276"/>
      <c r="AS73" s="1276"/>
      <c r="AT73" s="1276"/>
      <c r="AU73" s="1276"/>
      <c r="AV73" s="1276"/>
      <c r="AW73" s="1276"/>
      <c r="AX73" s="1276"/>
      <c r="AY73" s="1276"/>
      <c r="AZ73" s="1276"/>
      <c r="BA73" s="1276"/>
      <c r="BB73" s="1276" t="s">
        <v>594</v>
      </c>
      <c r="BC73" s="1276"/>
      <c r="BD73" s="1276"/>
      <c r="BE73" s="1276"/>
      <c r="BF73" s="1276"/>
      <c r="BG73" s="1276"/>
      <c r="BH73" s="1276"/>
      <c r="BI73" s="1276"/>
      <c r="BJ73" s="1276"/>
      <c r="BK73" s="1276"/>
      <c r="BL73" s="1276"/>
      <c r="BM73" s="1276"/>
      <c r="BN73" s="1276"/>
      <c r="BO73" s="1276"/>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599</v>
      </c>
      <c r="BC75" s="1276"/>
      <c r="BD75" s="1276"/>
      <c r="BE75" s="1276"/>
      <c r="BF75" s="1276"/>
      <c r="BG75" s="1276"/>
      <c r="BH75" s="1276"/>
      <c r="BI75" s="1276"/>
      <c r="BJ75" s="1276"/>
      <c r="BK75" s="1276"/>
      <c r="BL75" s="1276"/>
      <c r="BM75" s="1276"/>
      <c r="BN75" s="1276"/>
      <c r="BO75" s="1276"/>
      <c r="BP75" s="1278">
        <v>8.4</v>
      </c>
      <c r="BQ75" s="1278"/>
      <c r="BR75" s="1278"/>
      <c r="BS75" s="1278"/>
      <c r="BT75" s="1278"/>
      <c r="BU75" s="1278"/>
      <c r="BV75" s="1278"/>
      <c r="BW75" s="1278"/>
      <c r="BX75" s="1278">
        <v>7.4</v>
      </c>
      <c r="BY75" s="1278"/>
      <c r="BZ75" s="1278"/>
      <c r="CA75" s="1278"/>
      <c r="CB75" s="1278"/>
      <c r="CC75" s="1278"/>
      <c r="CD75" s="1278"/>
      <c r="CE75" s="1278"/>
      <c r="CF75" s="1278">
        <v>6.6</v>
      </c>
      <c r="CG75" s="1278"/>
      <c r="CH75" s="1278"/>
      <c r="CI75" s="1278"/>
      <c r="CJ75" s="1278"/>
      <c r="CK75" s="1278"/>
      <c r="CL75" s="1278"/>
      <c r="CM75" s="1278"/>
      <c r="CN75" s="1278">
        <v>6.8</v>
      </c>
      <c r="CO75" s="1278"/>
      <c r="CP75" s="1278"/>
      <c r="CQ75" s="1278"/>
      <c r="CR75" s="1278"/>
      <c r="CS75" s="1278"/>
      <c r="CT75" s="1278"/>
      <c r="CU75" s="1278"/>
      <c r="CV75" s="1278">
        <v>7.1</v>
      </c>
      <c r="CW75" s="1278"/>
      <c r="CX75" s="1278"/>
      <c r="CY75" s="1278"/>
      <c r="CZ75" s="1278"/>
      <c r="DA75" s="1278"/>
      <c r="DB75" s="1278"/>
      <c r="DC75" s="1278"/>
    </row>
    <row r="76" spans="2:107" ht="13.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1247"/>
      <c r="G77" s="1266"/>
      <c r="H77" s="1266"/>
      <c r="I77" s="1266"/>
      <c r="J77" s="1266"/>
      <c r="K77" s="1295"/>
      <c r="L77" s="1295"/>
      <c r="M77" s="1295"/>
      <c r="N77" s="1295"/>
      <c r="AN77" s="1272" t="s">
        <v>596</v>
      </c>
      <c r="AO77" s="1272"/>
      <c r="AP77" s="1272"/>
      <c r="AQ77" s="1272"/>
      <c r="AR77" s="1272"/>
      <c r="AS77" s="1272"/>
      <c r="AT77" s="1272"/>
      <c r="AU77" s="1272"/>
      <c r="AV77" s="1272"/>
      <c r="AW77" s="1272"/>
      <c r="AX77" s="1272"/>
      <c r="AY77" s="1272"/>
      <c r="AZ77" s="1272"/>
      <c r="BA77" s="1272"/>
      <c r="BB77" s="1276" t="s">
        <v>594</v>
      </c>
      <c r="BC77" s="1276"/>
      <c r="BD77" s="1276"/>
      <c r="BE77" s="1276"/>
      <c r="BF77" s="1276"/>
      <c r="BG77" s="1276"/>
      <c r="BH77" s="1276"/>
      <c r="BI77" s="1276"/>
      <c r="BJ77" s="1276"/>
      <c r="BK77" s="1276"/>
      <c r="BL77" s="1276"/>
      <c r="BM77" s="1276"/>
      <c r="BN77" s="1276"/>
      <c r="BO77" s="1276"/>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599</v>
      </c>
      <c r="BC79" s="1276"/>
      <c r="BD79" s="1276"/>
      <c r="BE79" s="1276"/>
      <c r="BF79" s="1276"/>
      <c r="BG79" s="1276"/>
      <c r="BH79" s="1276"/>
      <c r="BI79" s="1276"/>
      <c r="BJ79" s="1276"/>
      <c r="BK79" s="1276"/>
      <c r="BL79" s="1276"/>
      <c r="BM79" s="1276"/>
      <c r="BN79" s="1276"/>
      <c r="BO79" s="1276"/>
      <c r="BP79" s="1278">
        <v>9.8000000000000007</v>
      </c>
      <c r="BQ79" s="1278"/>
      <c r="BR79" s="1278"/>
      <c r="BS79" s="1278"/>
      <c r="BT79" s="1278"/>
      <c r="BU79" s="1278"/>
      <c r="BV79" s="1278"/>
      <c r="BW79" s="1278"/>
      <c r="BX79" s="1278">
        <v>9.1</v>
      </c>
      <c r="BY79" s="1278"/>
      <c r="BZ79" s="1278"/>
      <c r="CA79" s="1278"/>
      <c r="CB79" s="1278"/>
      <c r="CC79" s="1278"/>
      <c r="CD79" s="1278"/>
      <c r="CE79" s="1278"/>
      <c r="CF79" s="1278">
        <v>8.6</v>
      </c>
      <c r="CG79" s="1278"/>
      <c r="CH79" s="1278"/>
      <c r="CI79" s="1278"/>
      <c r="CJ79" s="1278"/>
      <c r="CK79" s="1278"/>
      <c r="CL79" s="1278"/>
      <c r="CM79" s="1278"/>
      <c r="CN79" s="1278">
        <v>8.5</v>
      </c>
      <c r="CO79" s="1278"/>
      <c r="CP79" s="1278"/>
      <c r="CQ79" s="1278"/>
      <c r="CR79" s="1278"/>
      <c r="CS79" s="1278"/>
      <c r="CT79" s="1278"/>
      <c r="CU79" s="1278"/>
      <c r="CV79" s="1278">
        <v>8.5</v>
      </c>
      <c r="CW79" s="1278"/>
      <c r="CX79" s="1278"/>
      <c r="CY79" s="1278"/>
      <c r="CZ79" s="1278"/>
      <c r="DA79" s="1278"/>
      <c r="DB79" s="1278"/>
      <c r="DC79" s="1278"/>
    </row>
    <row r="80" spans="2:107" ht="13.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1247"/>
    </row>
    <row r="82" spans="2:109" ht="17.2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ht="13.5">
      <c r="DD84" s="1240"/>
      <c r="DE84" s="1240"/>
    </row>
    <row r="85" spans="2:109" ht="13.5">
      <c r="DD85" s="1240"/>
      <c r="DE85" s="1240"/>
    </row>
    <row r="86" spans="2:109" ht="13.5" hidden="1">
      <c r="DD86" s="1240"/>
      <c r="DE86" s="1240"/>
    </row>
    <row r="87" spans="2:109" ht="13.5" hidden="1">
      <c r="K87" s="1298"/>
      <c r="AQ87" s="1298"/>
      <c r="BC87" s="1298"/>
      <c r="BO87" s="1298"/>
      <c r="CA87" s="1298"/>
      <c r="CM87" s="1298"/>
      <c r="CY87" s="1298"/>
      <c r="DD87" s="1240"/>
      <c r="DE87" s="1240"/>
    </row>
    <row r="88" spans="2:109" ht="13.5" hidden="1">
      <c r="DD88" s="1240"/>
      <c r="DE88" s="1240"/>
    </row>
    <row r="89" spans="2:109" ht="13.5" hidden="1">
      <c r="DD89" s="1240"/>
      <c r="DE89" s="1240"/>
    </row>
    <row r="90" spans="2:109" ht="13.5" hidden="1">
      <c r="DD90" s="1240"/>
      <c r="DE90" s="1240"/>
    </row>
    <row r="91" spans="2:109" ht="13.5" hidden="1">
      <c r="DD91" s="1240"/>
      <c r="DE91" s="1240"/>
    </row>
    <row r="92" spans="2:109" ht="13.5" hidden="1" customHeight="1">
      <c r="DD92" s="1240"/>
      <c r="DE92" s="1240"/>
    </row>
    <row r="93" spans="2:109" ht="13.5" hidden="1" customHeight="1">
      <c r="DD93" s="1240"/>
      <c r="DE93" s="1240"/>
    </row>
    <row r="94" spans="2:109" ht="13.5" hidden="1" customHeight="1">
      <c r="DD94" s="1240"/>
      <c r="DE94" s="1240"/>
    </row>
    <row r="95" spans="2:109" ht="13.5" hidden="1" customHeight="1">
      <c r="DD95" s="1240"/>
      <c r="DE95" s="1240"/>
    </row>
    <row r="96" spans="2:109" ht="13.5" hidden="1" customHeight="1">
      <c r="DD96" s="1240"/>
      <c r="DE96" s="1240"/>
    </row>
    <row r="97" spans="108:109" ht="13.5" hidden="1" customHeight="1">
      <c r="DD97" s="1240"/>
      <c r="DE97" s="1240"/>
    </row>
    <row r="98" spans="108:109" ht="13.5" hidden="1" customHeight="1">
      <c r="DD98" s="1240"/>
      <c r="DE98" s="1240"/>
    </row>
    <row r="99" spans="108:109" ht="13.5" hidden="1" customHeight="1">
      <c r="DD99" s="1240"/>
      <c r="DE99" s="1240"/>
    </row>
    <row r="100" spans="108:109" ht="13.5" hidden="1" customHeight="1">
      <c r="DD100" s="1240"/>
      <c r="DE100" s="1240"/>
    </row>
    <row r="101" spans="108:109" ht="13.5" hidden="1" customHeight="1">
      <c r="DD101" s="1240"/>
      <c r="DE101" s="1240"/>
    </row>
    <row r="102" spans="108:109" ht="13.5" hidden="1" customHeight="1">
      <c r="DD102" s="1240"/>
      <c r="DE102" s="1240"/>
    </row>
    <row r="103" spans="108:109" ht="13.5" hidden="1" customHeight="1">
      <c r="DD103" s="1240"/>
      <c r="DE103" s="1240"/>
    </row>
    <row r="104" spans="108:109" ht="13.5" hidden="1" customHeight="1">
      <c r="DD104" s="1240"/>
      <c r="DE104" s="1240"/>
    </row>
    <row r="105" spans="108:109" ht="13.5" hidden="1" customHeight="1">
      <c r="DD105" s="1240"/>
      <c r="DE105" s="1240"/>
    </row>
    <row r="106" spans="108:109" ht="13.5" hidden="1" customHeight="1">
      <c r="DD106" s="1240"/>
      <c r="DE106" s="1240"/>
    </row>
    <row r="107" spans="108:109" ht="13.5" hidden="1" customHeight="1">
      <c r="DD107" s="1240"/>
      <c r="DE107" s="1240"/>
    </row>
    <row r="108" spans="108:109" ht="13.5" hidden="1" customHeight="1">
      <c r="DD108" s="1240"/>
      <c r="DE108" s="1240"/>
    </row>
    <row r="109" spans="108:109" ht="13.5" hidden="1" customHeight="1">
      <c r="DD109" s="1240"/>
      <c r="DE109" s="1240"/>
    </row>
    <row r="110" spans="108:109" ht="13.5" hidden="1" customHeight="1">
      <c r="DD110" s="1240"/>
      <c r="DE110" s="1240"/>
    </row>
    <row r="111" spans="108:109" ht="13.5" hidden="1" customHeight="1">
      <c r="DD111" s="1240"/>
      <c r="DE111" s="1240"/>
    </row>
    <row r="112" spans="108:109" ht="13.5" hidden="1" customHeight="1">
      <c r="DD112" s="1240"/>
      <c r="DE112" s="1240"/>
    </row>
    <row r="113" spans="108:109" ht="13.5" hidden="1" customHeight="1">
      <c r="DD113" s="1240"/>
      <c r="DE113" s="1240"/>
    </row>
    <row r="114" spans="108:109" ht="13.5" hidden="1" customHeight="1">
      <c r="DD114" s="1240"/>
      <c r="DE114" s="1240"/>
    </row>
    <row r="115" spans="108:109" ht="13.5" hidden="1" customHeight="1">
      <c r="DD115" s="1240"/>
      <c r="DE115" s="1240"/>
    </row>
    <row r="116" spans="108:109" ht="13.5" hidden="1" customHeight="1">
      <c r="DD116" s="1240"/>
      <c r="DE116" s="1240"/>
    </row>
    <row r="117" spans="108:109" ht="13.5" hidden="1" customHeight="1">
      <c r="DD117" s="1240"/>
      <c r="DE117" s="1240"/>
    </row>
    <row r="118" spans="108:109" ht="13.5" hidden="1" customHeight="1">
      <c r="DD118" s="1240"/>
      <c r="DE118" s="1240"/>
    </row>
    <row r="119" spans="108:109" ht="13.5" hidden="1" customHeight="1">
      <c r="DD119" s="1240"/>
      <c r="DE119" s="1240"/>
    </row>
    <row r="120" spans="108:109" ht="13.5" hidden="1" customHeight="1">
      <c r="DD120" s="1240"/>
      <c r="DE120" s="1240"/>
    </row>
    <row r="121" spans="108:109" ht="13.5" hidden="1" customHeight="1">
      <c r="DD121" s="1240"/>
      <c r="DE121" s="1240"/>
    </row>
    <row r="122" spans="108:109" ht="13.5" hidden="1" customHeight="1">
      <c r="DD122" s="1240"/>
      <c r="DE122" s="1240"/>
    </row>
    <row r="123" spans="108:109" ht="13.5" hidden="1" customHeight="1">
      <c r="DD123" s="1240"/>
      <c r="DE123" s="1240"/>
    </row>
    <row r="124" spans="108:109" ht="13.5" hidden="1" customHeight="1">
      <c r="DD124" s="1240"/>
      <c r="DE124" s="1240"/>
    </row>
    <row r="125" spans="108:109" ht="13.5" hidden="1" customHeight="1">
      <c r="DD125" s="1240"/>
      <c r="DE125" s="1240"/>
    </row>
    <row r="126" spans="108:109" ht="13.5" hidden="1" customHeight="1">
      <c r="DD126" s="1240"/>
      <c r="DE126" s="1240"/>
    </row>
    <row r="127" spans="108:109" ht="13.5" hidden="1" customHeight="1">
      <c r="DD127" s="1240"/>
      <c r="DE127" s="1240"/>
    </row>
    <row r="128" spans="108:109" ht="13.5" hidden="1" customHeight="1">
      <c r="DD128" s="1240"/>
      <c r="DE128" s="1240"/>
    </row>
    <row r="129" spans="108:109" ht="13.5" hidden="1" customHeight="1">
      <c r="DD129" s="1240"/>
      <c r="DE129" s="1240"/>
    </row>
    <row r="130" spans="108:109" ht="13.5" hidden="1" customHeight="1">
      <c r="DD130" s="1240"/>
      <c r="DE130" s="1240"/>
    </row>
    <row r="131" spans="108:109" ht="13.5" hidden="1" customHeight="1">
      <c r="DD131" s="1240"/>
      <c r="DE131" s="1240"/>
    </row>
    <row r="132" spans="108:109" ht="13.5" hidden="1" customHeight="1">
      <c r="DD132" s="1240"/>
      <c r="DE132" s="1240"/>
    </row>
    <row r="133" spans="108:109" ht="13.5" hidden="1" customHeight="1">
      <c r="DD133" s="1240"/>
      <c r="DE133" s="1240"/>
    </row>
    <row r="134" spans="108:109" ht="13.5" hidden="1" customHeight="1">
      <c r="DD134" s="1240"/>
      <c r="DE134" s="1240"/>
    </row>
    <row r="135" spans="108:109" ht="13.5" hidden="1" customHeight="1">
      <c r="DD135" s="1240"/>
      <c r="DE135" s="1240"/>
    </row>
    <row r="136" spans="108:109" ht="13.5" hidden="1" customHeight="1">
      <c r="DD136" s="1240"/>
      <c r="DE136" s="1240"/>
    </row>
    <row r="137" spans="108:109" ht="13.5" hidden="1" customHeight="1">
      <c r="DD137" s="1240"/>
      <c r="DE137" s="1240"/>
    </row>
    <row r="138" spans="108:109" ht="13.5" hidden="1" customHeight="1">
      <c r="DD138" s="1240"/>
      <c r="DE138" s="1240"/>
    </row>
    <row r="139" spans="108:109" ht="13.5" hidden="1" customHeight="1">
      <c r="DD139" s="1240"/>
      <c r="DE139" s="1240"/>
    </row>
    <row r="140" spans="108:109" ht="13.5" hidden="1" customHeight="1">
      <c r="DD140" s="1240"/>
      <c r="DE140" s="1240"/>
    </row>
    <row r="141" spans="108:109" ht="13.5" hidden="1" customHeight="1">
      <c r="DD141" s="1240"/>
      <c r="DE141" s="1240"/>
    </row>
    <row r="142" spans="108:109" ht="13.5" hidden="1" customHeight="1">
      <c r="DD142" s="1240"/>
      <c r="DE142" s="1240"/>
    </row>
    <row r="143" spans="108:109" ht="13.5" hidden="1" customHeight="1">
      <c r="DD143" s="1240"/>
      <c r="DE143" s="1240"/>
    </row>
    <row r="144" spans="108:109" ht="13.5" hidden="1" customHeight="1">
      <c r="DD144" s="1240"/>
      <c r="DE144" s="1240"/>
    </row>
    <row r="145" spans="108:109" ht="13.5" hidden="1" customHeight="1">
      <c r="DD145" s="1240"/>
      <c r="DE145" s="1240"/>
    </row>
    <row r="146" spans="108:109" ht="13.5" hidden="1" customHeight="1">
      <c r="DD146" s="1240"/>
      <c r="DE146" s="1240"/>
    </row>
    <row r="147" spans="108:109" ht="13.5" hidden="1" customHeight="1">
      <c r="DD147" s="1240"/>
      <c r="DE147" s="1240"/>
    </row>
    <row r="148" spans="108:109" ht="13.5" hidden="1" customHeight="1">
      <c r="DD148" s="1240"/>
      <c r="DE148" s="1240"/>
    </row>
    <row r="149" spans="108:109" ht="13.5" hidden="1" customHeight="1">
      <c r="DD149" s="1240"/>
      <c r="DE149" s="1240"/>
    </row>
    <row r="150" spans="108:109" ht="13.5" hidden="1" customHeight="1">
      <c r="DD150" s="1240"/>
      <c r="DE150" s="1240"/>
    </row>
    <row r="151" spans="108:109" ht="13.5" hidden="1" customHeight="1">
      <c r="DD151" s="1240"/>
      <c r="DE151" s="1240"/>
    </row>
    <row r="152" spans="108:109" ht="13.5" hidden="1" customHeight="1">
      <c r="DD152" s="1240"/>
      <c r="DE152" s="1240"/>
    </row>
    <row r="153" spans="108:109" ht="13.5" hidden="1" customHeight="1">
      <c r="DD153" s="1240"/>
      <c r="DE153" s="1240"/>
    </row>
    <row r="154" spans="108:109" ht="13.5" hidden="1" customHeight="1">
      <c r="DD154" s="1240"/>
      <c r="DE154" s="1240"/>
    </row>
    <row r="155" spans="108:109" ht="13.5" hidden="1" customHeight="1">
      <c r="DD155" s="1240"/>
      <c r="DE155" s="1240"/>
    </row>
    <row r="156" spans="108:109" ht="13.5" hidden="1" customHeight="1">
      <c r="DD156" s="1240"/>
      <c r="DE156" s="1240"/>
    </row>
    <row r="157" spans="108:109" ht="13.5" hidden="1" customHeight="1">
      <c r="DD157" s="1240"/>
      <c r="DE157" s="1240"/>
    </row>
    <row r="158" spans="108:109" ht="13.5" hidden="1" customHeight="1">
      <c r="DD158" s="1240"/>
      <c r="DE158" s="1240"/>
    </row>
    <row r="159" spans="108:109" ht="13.5" hidden="1" customHeight="1">
      <c r="DD159" s="1240"/>
      <c r="DE159" s="1240"/>
    </row>
    <row r="160" spans="108:109" ht="13.5" hidden="1" customHeight="1">
      <c r="DD160" s="1240"/>
      <c r="DE160" s="124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BLP7Vx8Hg/J0GY/hP0DTRGFFzt7I6th6m0HtGiNjz1mRHTWxf/uCzEASu2CtzJIn6gANtASjaUzCnJrHpWnzg==" saltValue="Ki8VydmlCeOKs36OfiiJ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57" zoomScale="60" zoomScaleNormal="60" zoomScaleSheetLayoutView="70" workbookViewId="0">
      <selection activeCell="A13" sqref="A13:BC1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PBqTb45rZOSTfQ32El9LcJiy6E4PY1lWF/gUxCQt5WCVFgZG3MS797teERoG9e9eZhzGankJ9GkvGgAvD/BjQ==" saltValue="SvxIlZtHgrF63jWKmSMX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X51" zoomScale="80" zoomScaleNormal="80" zoomScaleSheetLayoutView="55" workbookViewId="0">
      <selection activeCell="A13" sqref="A13:BC1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EtdcWpXQA1hpmhSYhoupkXZJDXTXfeXu+YTcyeE6+v5BmHR6wv3NlbGooxuRun0Rd1x1B/W32pTau1p/Em80g==" saltValue="vbqIHFe2T5YmLwcPhuJk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168778</v>
      </c>
      <c r="E3" s="141"/>
      <c r="F3" s="142">
        <v>174587</v>
      </c>
      <c r="G3" s="143"/>
      <c r="H3" s="144"/>
    </row>
    <row r="4" spans="1:8">
      <c r="A4" s="145"/>
      <c r="B4" s="146"/>
      <c r="C4" s="147"/>
      <c r="D4" s="148">
        <v>87822</v>
      </c>
      <c r="E4" s="149"/>
      <c r="F4" s="150">
        <v>79695</v>
      </c>
      <c r="G4" s="151"/>
      <c r="H4" s="152"/>
    </row>
    <row r="5" spans="1:8">
      <c r="A5" s="133" t="s">
        <v>548</v>
      </c>
      <c r="B5" s="138"/>
      <c r="C5" s="139"/>
      <c r="D5" s="140">
        <v>142133</v>
      </c>
      <c r="E5" s="141"/>
      <c r="F5" s="142">
        <v>175675</v>
      </c>
      <c r="G5" s="143"/>
      <c r="H5" s="144"/>
    </row>
    <row r="6" spans="1:8">
      <c r="A6" s="145"/>
      <c r="B6" s="146"/>
      <c r="C6" s="147"/>
      <c r="D6" s="148">
        <v>84224</v>
      </c>
      <c r="E6" s="149"/>
      <c r="F6" s="150">
        <v>87698</v>
      </c>
      <c r="G6" s="151"/>
      <c r="H6" s="152"/>
    </row>
    <row r="7" spans="1:8">
      <c r="A7" s="133" t="s">
        <v>549</v>
      </c>
      <c r="B7" s="138"/>
      <c r="C7" s="139"/>
      <c r="D7" s="140">
        <v>153987</v>
      </c>
      <c r="E7" s="141"/>
      <c r="F7" s="142">
        <v>162193</v>
      </c>
      <c r="G7" s="143"/>
      <c r="H7" s="144"/>
    </row>
    <row r="8" spans="1:8">
      <c r="A8" s="145"/>
      <c r="B8" s="146"/>
      <c r="C8" s="147"/>
      <c r="D8" s="148">
        <v>87777</v>
      </c>
      <c r="E8" s="149"/>
      <c r="F8" s="150">
        <v>79985</v>
      </c>
      <c r="G8" s="151"/>
      <c r="H8" s="152"/>
    </row>
    <row r="9" spans="1:8">
      <c r="A9" s="133" t="s">
        <v>550</v>
      </c>
      <c r="B9" s="138"/>
      <c r="C9" s="139"/>
      <c r="D9" s="140">
        <v>239474</v>
      </c>
      <c r="E9" s="141"/>
      <c r="F9" s="142">
        <v>168868</v>
      </c>
      <c r="G9" s="143"/>
      <c r="H9" s="144"/>
    </row>
    <row r="10" spans="1:8">
      <c r="A10" s="145"/>
      <c r="B10" s="146"/>
      <c r="C10" s="147"/>
      <c r="D10" s="148">
        <v>174235</v>
      </c>
      <c r="E10" s="149"/>
      <c r="F10" s="150">
        <v>79360</v>
      </c>
      <c r="G10" s="151"/>
      <c r="H10" s="152"/>
    </row>
    <row r="11" spans="1:8">
      <c r="A11" s="133" t="s">
        <v>551</v>
      </c>
      <c r="B11" s="138"/>
      <c r="C11" s="139"/>
      <c r="D11" s="140">
        <v>143928</v>
      </c>
      <c r="E11" s="141"/>
      <c r="F11" s="142">
        <v>202870</v>
      </c>
      <c r="G11" s="143"/>
      <c r="H11" s="144"/>
    </row>
    <row r="12" spans="1:8">
      <c r="A12" s="145"/>
      <c r="B12" s="146"/>
      <c r="C12" s="153"/>
      <c r="D12" s="148">
        <v>61411</v>
      </c>
      <c r="E12" s="149"/>
      <c r="F12" s="150">
        <v>79735</v>
      </c>
      <c r="G12" s="151"/>
      <c r="H12" s="152"/>
    </row>
    <row r="13" spans="1:8">
      <c r="A13" s="133"/>
      <c r="B13" s="138"/>
      <c r="C13" s="154"/>
      <c r="D13" s="155">
        <v>169660</v>
      </c>
      <c r="E13" s="156"/>
      <c r="F13" s="157">
        <v>176839</v>
      </c>
      <c r="G13" s="158"/>
      <c r="H13" s="144"/>
    </row>
    <row r="14" spans="1:8">
      <c r="A14" s="145"/>
      <c r="B14" s="146"/>
      <c r="C14" s="147"/>
      <c r="D14" s="148">
        <v>99094</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3.81</v>
      </c>
      <c r="C19" s="159">
        <f>ROUND(VALUE(SUBSTITUTE(実質収支比率等に係る経年分析!G$48,"▲","-")),2)</f>
        <v>4.07</v>
      </c>
      <c r="D19" s="159">
        <f>ROUND(VALUE(SUBSTITUTE(実質収支比率等に係る経年分析!H$48,"▲","-")),2)</f>
        <v>4.17</v>
      </c>
      <c r="E19" s="159">
        <f>ROUND(VALUE(SUBSTITUTE(実質収支比率等に係る経年分析!I$48,"▲","-")),2)</f>
        <v>3.72</v>
      </c>
      <c r="F19" s="159">
        <f>ROUND(VALUE(SUBSTITUTE(実質収支比率等に係る経年分析!J$48,"▲","-")),2)</f>
        <v>3.82</v>
      </c>
    </row>
    <row r="20" spans="1:11">
      <c r="A20" s="159" t="s">
        <v>49</v>
      </c>
      <c r="B20" s="159">
        <f>ROUND(VALUE(SUBSTITUTE(実質収支比率等に係る経年分析!F$47,"▲","-")),2)</f>
        <v>75.7</v>
      </c>
      <c r="C20" s="159">
        <f>ROUND(VALUE(SUBSTITUTE(実質収支比率等に係る経年分析!G$47,"▲","-")),2)</f>
        <v>75.75</v>
      </c>
      <c r="D20" s="159">
        <f>ROUND(VALUE(SUBSTITUTE(実質収支比率等に係る経年分析!H$47,"▲","-")),2)</f>
        <v>73.2</v>
      </c>
      <c r="E20" s="159">
        <f>ROUND(VALUE(SUBSTITUTE(実質収支比率等に係る経年分析!I$47,"▲","-")),2)</f>
        <v>75.86</v>
      </c>
      <c r="F20" s="159">
        <f>ROUND(VALUE(SUBSTITUTE(実質収支比率等に係る経年分析!J$47,"▲","-")),2)</f>
        <v>77.459999999999994</v>
      </c>
    </row>
    <row r="21" spans="1:11">
      <c r="A21" s="159" t="s">
        <v>50</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0.88</v>
      </c>
      <c r="E21" s="159">
        <f>IF(ISNUMBER(VALUE(SUBSTITUTE(実質収支比率等に係る経年分析!I$49,"▲","-"))),ROUND(VALUE(SUBSTITUTE(実質収支比率等に係る経年分析!I$49,"▲","-")),2),NA())</f>
        <v>0.55000000000000004</v>
      </c>
      <c r="F21" s="159">
        <f>IF(ISNUMBER(VALUE(SUBSTITUTE(実質収支比率等に係る経年分析!J$49,"▲","-"))),ROUND(VALUE(SUBSTITUTE(実質収支比率等に係る経年分析!J$49,"▲","-")),2),NA())</f>
        <v>0.45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2.68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同和対策新築家屋貸付金特別会計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印南町農業集落排水事業特別会計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滝ノ岡専用水道事業特別会計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2.5299999999999998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4.0599999999999996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3.69</v>
      </c>
    </row>
    <row r="35" spans="1:16">
      <c r="A35" s="160" t="str">
        <f>IF(連結実質赤字比率に係る赤字・黒字の構成分析!C$35="",NA(),連結実質赤字比率に係る赤字・黒字の構成分析!C$35)</f>
        <v>印南町水道事業会計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6.44</v>
      </c>
    </row>
    <row r="36" spans="1:16">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0.04</v>
      </c>
      <c r="J36" s="160">
        <f>IF(ROUND(VALUE(SUBSTITUTE(連結実質赤字比率に係る赤字・黒字の構成分析!J$34,"▲", "-")), 2) &lt; 0, ABS(ROUND(VALUE(SUBSTITUTE(連結実質赤字比率に係る赤字・黒字の構成分析!J$34,"▲", "-")), 2)), NA())</f>
        <v>0.73</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574</v>
      </c>
      <c r="E42" s="161"/>
      <c r="F42" s="161"/>
      <c r="G42" s="161">
        <f>'実質公債費比率（分子）の構造'!L$52</f>
        <v>585</v>
      </c>
      <c r="H42" s="161"/>
      <c r="I42" s="161"/>
      <c r="J42" s="161">
        <f>'実質公債費比率（分子）の構造'!M$52</f>
        <v>650</v>
      </c>
      <c r="K42" s="161"/>
      <c r="L42" s="161"/>
      <c r="M42" s="161">
        <f>'実質公債費比率（分子）の構造'!N$52</f>
        <v>624</v>
      </c>
      <c r="N42" s="161"/>
      <c r="O42" s="161"/>
      <c r="P42" s="161">
        <f>'実質公債費比率（分子）の構造'!O$52</f>
        <v>647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55</v>
      </c>
      <c r="C45" s="161"/>
      <c r="D45" s="161"/>
      <c r="E45" s="161">
        <f>'実質公債費比率（分子）の構造'!L$49</f>
        <v>62</v>
      </c>
      <c r="F45" s="161"/>
      <c r="G45" s="161"/>
      <c r="H45" s="161">
        <f>'実質公債費比率（分子）の構造'!M$49</f>
        <v>53</v>
      </c>
      <c r="I45" s="161"/>
      <c r="J45" s="161"/>
      <c r="K45" s="161">
        <f>'実質公債費比率（分子）の構造'!N$49</f>
        <v>48</v>
      </c>
      <c r="L45" s="161"/>
      <c r="M45" s="161"/>
      <c r="N45" s="161">
        <f>'実質公債費比率（分子）の構造'!O$49</f>
        <v>57</v>
      </c>
      <c r="O45" s="161"/>
      <c r="P45" s="161"/>
    </row>
    <row r="46" spans="1:16">
      <c r="A46" s="161" t="s">
        <v>61</v>
      </c>
      <c r="B46" s="161">
        <f>'実質公債費比率（分子）の構造'!K$48</f>
        <v>65</v>
      </c>
      <c r="C46" s="161"/>
      <c r="D46" s="161"/>
      <c r="E46" s="161">
        <f>'実質公債費比率（分子）の構造'!L$48</f>
        <v>61</v>
      </c>
      <c r="F46" s="161"/>
      <c r="G46" s="161"/>
      <c r="H46" s="161">
        <f>'実質公債費比率（分子）の構造'!M$48</f>
        <v>77</v>
      </c>
      <c r="I46" s="161"/>
      <c r="J46" s="161"/>
      <c r="K46" s="161">
        <f>'実質公債費比率（分子）の構造'!N$48</f>
        <v>85</v>
      </c>
      <c r="L46" s="161"/>
      <c r="M46" s="161"/>
      <c r="N46" s="161">
        <f>'実質公債費比率（分子）の構造'!O$48</f>
        <v>101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650</v>
      </c>
      <c r="C49" s="161"/>
      <c r="D49" s="161"/>
      <c r="E49" s="161">
        <f>'実質公債費比率（分子）の構造'!L$45</f>
        <v>642</v>
      </c>
      <c r="F49" s="161"/>
      <c r="G49" s="161"/>
      <c r="H49" s="161">
        <f>'実質公債費比率（分子）の構造'!M$45</f>
        <v>683</v>
      </c>
      <c r="I49" s="161"/>
      <c r="J49" s="161"/>
      <c r="K49" s="161">
        <f>'実質公債費比率（分子）の構造'!N$45</f>
        <v>698</v>
      </c>
      <c r="L49" s="161"/>
      <c r="M49" s="161"/>
      <c r="N49" s="161">
        <f>'実質公債費比率（分子）の構造'!O$45</f>
        <v>695</v>
      </c>
      <c r="O49" s="161"/>
      <c r="P49" s="161"/>
    </row>
    <row r="50" spans="1:16">
      <c r="A50" s="161" t="s">
        <v>64</v>
      </c>
      <c r="B50" s="161" t="e">
        <f>NA()</f>
        <v>#N/A</v>
      </c>
      <c r="C50" s="161">
        <f>IF(ISNUMBER('実質公債費比率（分子）の構造'!K$53),'実質公債費比率（分子）の構造'!K$53,NA())</f>
        <v>196</v>
      </c>
      <c r="D50" s="161" t="e">
        <f>NA()</f>
        <v>#N/A</v>
      </c>
      <c r="E50" s="161" t="e">
        <f>NA()</f>
        <v>#N/A</v>
      </c>
      <c r="F50" s="161">
        <f>IF(ISNUMBER('実質公債費比率（分子）の構造'!L$53),'実質公債費比率（分子）の構造'!L$53,NA())</f>
        <v>180</v>
      </c>
      <c r="G50" s="161" t="e">
        <f>NA()</f>
        <v>#N/A</v>
      </c>
      <c r="H50" s="161" t="e">
        <f>NA()</f>
        <v>#N/A</v>
      </c>
      <c r="I50" s="161">
        <f>IF(ISNUMBER('実質公債費比率（分子）の構造'!M$53),'実質公債費比率（分子）の構造'!M$53,NA())</f>
        <v>163</v>
      </c>
      <c r="J50" s="161" t="e">
        <f>NA()</f>
        <v>#N/A</v>
      </c>
      <c r="K50" s="161" t="e">
        <f>NA()</f>
        <v>#N/A</v>
      </c>
      <c r="L50" s="161">
        <f>IF(ISNUMBER('実質公債費比率（分子）の構造'!N$53),'実質公債費比率（分子）の構造'!N$53,NA())</f>
        <v>207</v>
      </c>
      <c r="M50" s="161" t="e">
        <f>NA()</f>
        <v>#N/A</v>
      </c>
      <c r="N50" s="161" t="e">
        <f>NA()</f>
        <v>#N/A</v>
      </c>
      <c r="O50" s="161">
        <f>IF(ISNUMBER('実質公債費比率（分子）の構造'!O$53),'実質公債費比率（分子）の構造'!O$53,NA())</f>
        <v>206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5650</v>
      </c>
      <c r="E56" s="160"/>
      <c r="F56" s="160"/>
      <c r="G56" s="160">
        <f>'将来負担比率（分子）の構造'!J$52</f>
        <v>6035</v>
      </c>
      <c r="H56" s="160"/>
      <c r="I56" s="160"/>
      <c r="J56" s="160">
        <f>'将来負担比率（分子）の構造'!K$52</f>
        <v>6697</v>
      </c>
      <c r="K56" s="160"/>
      <c r="L56" s="160"/>
      <c r="M56" s="160">
        <f>'将来負担比率（分子）の構造'!L$52</f>
        <v>6565</v>
      </c>
      <c r="N56" s="160"/>
      <c r="O56" s="160"/>
      <c r="P56" s="160">
        <f>'将来負担比率（分子）の構造'!M$52</f>
        <v>6437</v>
      </c>
    </row>
    <row r="57" spans="1:16">
      <c r="A57" s="160" t="s">
        <v>36</v>
      </c>
      <c r="B57" s="160"/>
      <c r="C57" s="160"/>
      <c r="D57" s="160">
        <f>'将来負担比率（分子）の構造'!I$51</f>
        <v>186</v>
      </c>
      <c r="E57" s="160"/>
      <c r="F57" s="160"/>
      <c r="G57" s="160">
        <f>'将来負担比率（分子）の構造'!J$51</f>
        <v>229</v>
      </c>
      <c r="H57" s="160"/>
      <c r="I57" s="160"/>
      <c r="J57" s="160">
        <f>'将来負担比率（分子）の構造'!K$51</f>
        <v>275</v>
      </c>
      <c r="K57" s="160"/>
      <c r="L57" s="160"/>
      <c r="M57" s="160">
        <f>'将来負担比率（分子）の構造'!L$51</f>
        <v>339</v>
      </c>
      <c r="N57" s="160"/>
      <c r="O57" s="160"/>
      <c r="P57" s="160">
        <f>'将来負担比率（分子）の構造'!M$51</f>
        <v>437</v>
      </c>
    </row>
    <row r="58" spans="1:16">
      <c r="A58" s="160" t="s">
        <v>35</v>
      </c>
      <c r="B58" s="160"/>
      <c r="C58" s="160"/>
      <c r="D58" s="160">
        <f>'将来負担比率（分子）の構造'!I$50</f>
        <v>5357</v>
      </c>
      <c r="E58" s="160"/>
      <c r="F58" s="160"/>
      <c r="G58" s="160">
        <f>'将来負担比率（分子）の構造'!J$50</f>
        <v>5726</v>
      </c>
      <c r="H58" s="160"/>
      <c r="I58" s="160"/>
      <c r="J58" s="160">
        <f>'将来負担比率（分子）の構造'!K$50</f>
        <v>6139</v>
      </c>
      <c r="K58" s="160"/>
      <c r="L58" s="160"/>
      <c r="M58" s="160">
        <f>'将来負担比率（分子）の構造'!L$50</f>
        <v>6221</v>
      </c>
      <c r="N58" s="160"/>
      <c r="O58" s="160"/>
      <c r="P58" s="160">
        <f>'将来負担比率（分子）の構造'!M$50</f>
        <v>6585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35</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1115</v>
      </c>
      <c r="C62" s="160"/>
      <c r="D62" s="160"/>
      <c r="E62" s="160">
        <f>'将来負担比率（分子）の構造'!J$45</f>
        <v>1037</v>
      </c>
      <c r="F62" s="160"/>
      <c r="G62" s="160"/>
      <c r="H62" s="160">
        <f>'将来負担比率（分子）の構造'!K$45</f>
        <v>955</v>
      </c>
      <c r="I62" s="160"/>
      <c r="J62" s="160"/>
      <c r="K62" s="160">
        <f>'将来負担比率（分子）の構造'!L$45</f>
        <v>924</v>
      </c>
      <c r="L62" s="160"/>
      <c r="M62" s="160"/>
      <c r="N62" s="160">
        <f>'将来負担比率（分子）の構造'!M$45</f>
        <v>880</v>
      </c>
      <c r="O62" s="160"/>
      <c r="P62" s="160"/>
    </row>
    <row r="63" spans="1:16">
      <c r="A63" s="160" t="s">
        <v>28</v>
      </c>
      <c r="B63" s="160">
        <f>'将来負担比率（分子）の構造'!I$44</f>
        <v>700</v>
      </c>
      <c r="C63" s="160"/>
      <c r="D63" s="160"/>
      <c r="E63" s="160">
        <f>'将来負担比率（分子）の構造'!J$44</f>
        <v>694</v>
      </c>
      <c r="F63" s="160"/>
      <c r="G63" s="160"/>
      <c r="H63" s="160">
        <f>'将来負担比率（分子）の構造'!K$44</f>
        <v>674</v>
      </c>
      <c r="I63" s="160"/>
      <c r="J63" s="160"/>
      <c r="K63" s="160">
        <f>'将来負担比率（分子）の構造'!L$44</f>
        <v>724</v>
      </c>
      <c r="L63" s="160"/>
      <c r="M63" s="160"/>
      <c r="N63" s="160">
        <f>'将来負担比率（分子）の構造'!M$44</f>
        <v>679</v>
      </c>
      <c r="O63" s="160"/>
      <c r="P63" s="160"/>
    </row>
    <row r="64" spans="1:16">
      <c r="A64" s="160" t="s">
        <v>27</v>
      </c>
      <c r="B64" s="160">
        <f>'将来負担比率（分子）の構造'!I$43</f>
        <v>1161</v>
      </c>
      <c r="C64" s="160"/>
      <c r="D64" s="160"/>
      <c r="E64" s="160">
        <f>'将来負担比率（分子）の構造'!J$43</f>
        <v>1139</v>
      </c>
      <c r="F64" s="160"/>
      <c r="G64" s="160"/>
      <c r="H64" s="160">
        <f>'将来負担比率（分子）の構造'!K$43</f>
        <v>1223</v>
      </c>
      <c r="I64" s="160"/>
      <c r="J64" s="160"/>
      <c r="K64" s="160">
        <f>'将来負担比率（分子）の構造'!L$43</f>
        <v>1255</v>
      </c>
      <c r="L64" s="160"/>
      <c r="M64" s="160"/>
      <c r="N64" s="160">
        <f>'将来負担比率（分子）の構造'!M$43</f>
        <v>1292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5814</v>
      </c>
      <c r="C66" s="160"/>
      <c r="D66" s="160"/>
      <c r="E66" s="160">
        <f>'将来負担比率（分子）の構造'!J$41</f>
        <v>6088</v>
      </c>
      <c r="F66" s="160"/>
      <c r="G66" s="160"/>
      <c r="H66" s="160">
        <f>'将来負担比率（分子）の構造'!K$41</f>
        <v>6383</v>
      </c>
      <c r="I66" s="160"/>
      <c r="J66" s="160"/>
      <c r="K66" s="160">
        <f>'将来負担比率（分子）の構造'!L$41</f>
        <v>7089</v>
      </c>
      <c r="L66" s="160"/>
      <c r="M66" s="160"/>
      <c r="N66" s="160">
        <f>'将来負担比率（分子）の構造'!M$41</f>
        <v>7107</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2452</v>
      </c>
      <c r="C72" s="164">
        <f>基金残高に係る経年分析!G55</f>
        <v>2488</v>
      </c>
      <c r="D72" s="164">
        <f>基金残高に係る経年分析!H55</f>
        <v>2501</v>
      </c>
    </row>
    <row r="73" spans="1:16">
      <c r="A73" s="163" t="s">
        <v>71</v>
      </c>
      <c r="B73" s="164">
        <f>基金残高に係る経年分析!F56</f>
        <v>141</v>
      </c>
      <c r="C73" s="164">
        <f>基金残高に係る経年分析!G56</f>
        <v>142</v>
      </c>
      <c r="D73" s="164">
        <f>基金残高に係る経年分析!H56</f>
        <v>142</v>
      </c>
    </row>
    <row r="74" spans="1:16">
      <c r="A74" s="163" t="s">
        <v>72</v>
      </c>
      <c r="B74" s="164">
        <f>基金残高に係る経年分析!F57</f>
        <v>3410</v>
      </c>
      <c r="C74" s="164">
        <f>基金残高に係る経年分析!G57</f>
        <v>3455</v>
      </c>
      <c r="D74" s="164">
        <f>基金残高に係る経年分析!H57</f>
        <v>3942</v>
      </c>
    </row>
  </sheetData>
  <sheetProtection algorithmName="SHA-512" hashValue="6AVakB/Axg93lwAqNFyI2lMdu8/wuNnJMIXCi5Km9u+cm5iCEniNMa9NUwZkZXZ3KMuzK1QLpxCUidPFj/m0Kw==" saltValue="7cpvi7CjmGppvGqYisCj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H30020</cp:lastModifiedBy>
  <cp:lastPrinted>2019-03-14T01:06:39Z</cp:lastPrinted>
  <dcterms:created xsi:type="dcterms:W3CDTF">2019-02-14T04:04:22Z</dcterms:created>
  <dcterms:modified xsi:type="dcterms:W3CDTF">2019-12-03T05:05:51Z</dcterms:modified>
  <cp:category/>
</cp:coreProperties>
</file>