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ihori-2850\Desktop\20191024_財政状況資料集\作業中\"/>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U35" i="10" s="1"/>
  <c r="C34" i="10"/>
  <c r="BW34" i="10" l="1"/>
  <c r="BW35" i="10" s="1"/>
  <c r="BW36" i="10" s="1"/>
  <c r="BW37" i="10" s="1"/>
  <c r="BW38" i="10" s="1"/>
  <c r="BW39" i="10" s="1"/>
  <c r="BW40" i="10" s="1"/>
  <c r="BW41" i="10" s="1"/>
  <c r="BW42" i="10" s="1"/>
  <c r="BW43" i="10" s="1"/>
  <c r="U36" i="10"/>
  <c r="CO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<sst xmlns="http://schemas.openxmlformats.org/spreadsheetml/2006/main" count="1137" uniqueCount="607">
  <si>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</si>
  <si>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</si>
  <si>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</si>
  <si>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</si>
  <si>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</si>
  <si>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</si>
  <si>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</si>
  <si>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</si>
  <si>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</si>
  <si>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</si>
  <si>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</si>
  <si>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</si>
  <si>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</si>
  <si>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</si>
  <si>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</si>
  <si>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</si>
  <si>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</si>
  <si>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</si>
  <si>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</si>
  <si>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</si>
  <si>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</si>
  <si>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</si>
  <si>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</si>
  <si>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</si>
  <si>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</si>
  <si>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</si>
  <si>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</si>
  <si>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</si>
  <si>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</si>
  <si>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</si>
  <si>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</si>
  <si>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</si>
  <si>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</si>
  <si>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</si>
  <si>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</si>
  <si>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</si>
  <si>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</si>
  <si>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</si>
  <si>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</si>
  <si>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</si>
  <si>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</si>
  <si>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</si>
  <si>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</si>
  <si>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</si>
  <si>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</si>
  <si>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</si>
  <si>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</si>
  <si>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</si>
  <si>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</si>
  <si>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</si>
  <si>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</si>
  <si>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</si>
  <si>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</si>
  <si>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</si>
  <si>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</si>
  <si>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</si>
  <si>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</si>
  <si>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</si>
  <si>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</si>
  <si>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</si>
  <si>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</si>
  <si>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</si>
  <si>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</si>
  <si>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</si>
  <si>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</si>
  <si>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</si>
  <si>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</si>
  <si>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</si>
  <si>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</si>
  <si>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</si>
  <si>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</si>
  <si>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</si>
  <si>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</si>
  <si>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</si>
  <si>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</si>
  <si>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</si>
  <si>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</si>
  <si>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</si>
  <si>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</si>
  <si>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</si>
  <si>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</si>
  <si>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</si>
  <si>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</si>
  <si>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</si>
  <si>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</si>
  <si>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</si>
  <si>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</si>
  <si>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</si>
  <si>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</si>
  <si>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</si>
  <si>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</si>
  <si>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</si>
  <si>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九度山町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</si>
  <si>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</si>
  <si>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</si>
  <si>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</si>
  <si>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</si>
  <si>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</si>
  <si>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</si>
  <si>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</si>
  <si>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</si>
  <si>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</si>
  <si>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</si>
  <si>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</si>
  <si>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</si>
  <si>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</si>
  <si>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</si>
  <si>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</si>
  <si>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</si>
  <si>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</si>
  <si>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</si>
  <si>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</si>
  <si>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</si>
  <si>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</si>
  <si>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</si>
  <si>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</si>
  <si>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</si>
  <si>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</si>
  <si>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</si>
  <si>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</si>
  <si>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</si>
  <si>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</si>
  <si>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</si>
  <si>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</si>
  <si>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</si>
  <si>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</si>
  <si>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</si>
  <si>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</si>
  <si>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</si>
  <si>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</si>
  <si>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</si>
  <si>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</si>
  <si>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</si>
  <si>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</si>
  <si>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</si>
  <si>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</si>
  <si>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</si>
  <si>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</si>
  <si>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</si>
  <si>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</si>
  <si>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</si>
  <si>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</si>
  <si>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</si>
  <si>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</si>
  <si>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</si>
  <si>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</si>
  <si>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</si>
  <si>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</si>
  <si>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</si>
  <si>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</si>
  <si>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</si>
  <si>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</si>
  <si>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</si>
  <si>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</si>
  <si>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</si>
  <si>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</si>
  <si>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</si>
  <si>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</si>
  <si>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</si>
  <si>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</si>
  <si>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</si>
  <si>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</si>
  <si>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</si>
  <si>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</si>
  <si>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</si>
  <si>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</si>
  <si>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</si>
  <si>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</si>
  <si>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</si>
  <si>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</si>
  <si>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</si>
  <si>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</si>
  <si>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</si>
  <si>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</si>
  <si>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</si>
  <si>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</si>
  <si>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</si>
  <si>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</si>
  <si>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</si>
  <si>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</si>
  <si>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</si>
  <si>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</si>
  <si>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</si>
  <si>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</si>
  <si>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</si>
  <si>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</si>
  <si>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</si>
  <si>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</si>
  <si>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</si>
  <si>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</si>
  <si>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</si>
  <si>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</si>
  <si>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</si>
  <si>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</si>
  <si>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</si>
  <si>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</si>
  <si>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</si>
  <si>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</si>
  <si>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</si>
  <si>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</si>
  <si>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</si>
  <si>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</si>
  <si>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</si>
  <si>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</si>
  <si>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</si>
  <si>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</si>
  <si>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和歌山県九度山町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</si>
  <si>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</si>
  <si>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</si>
  <si>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</si>
  <si>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</si>
  <si>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</si>
  <si>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</si>
  <si>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</si>
  <si>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</si>
  <si>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</si>
  <si>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</si>
  <si>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</si>
  <si>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</si>
  <si>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</si>
  <si>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</si>
  <si>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</si>
  <si>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</si>
  <si>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</si>
  <si>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</si>
  <si>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</si>
  <si>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</si>
  <si>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</si>
  <si>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</si>
  <si>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</si>
  <si>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</si>
  <si>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</si>
  <si>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</si>
  <si>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</si>
  <si>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</si>
  <si>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</si>
  <si>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</si>
  <si>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</si>
  <si>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</si>
  <si>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</si>
  <si>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</si>
  <si>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</si>
  <si>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</si>
  <si>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</si>
  <si>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</si>
  <si>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</si>
  <si>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</si>
  <si>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</si>
  <si>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</si>
  <si>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</si>
  <si>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</si>
  <si>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</si>
  <si>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</si>
  <si>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</si>
  <si>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</si>
  <si>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</si>
  <si>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</si>
  <si>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</si>
  <si>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</si>
  <si>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</si>
  <si>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</si>
  <si>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</si>
  <si>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</si>
  <si>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</si>
  <si>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</si>
  <si>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</si>
  <si>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</si>
  <si>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</si>
  <si>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</si>
  <si>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</si>
  <si>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</si>
  <si>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</si>
  <si>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</si>
  <si>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</si>
  <si>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</si>
  <si>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</si>
  <si>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</si>
  <si>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</si>
  <si>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</si>
  <si>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</si>
  <si>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</si>
  <si>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</si>
  <si>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</si>
  <si>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</si>
  <si>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</si>
  <si>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</si>
  <si>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</si>
  <si>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</si>
  <si>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</si>
  <si>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</si>
  <si>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</si>
  <si>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</si>
  <si>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</si>
  <si>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</si>
  <si>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</si>
  <si>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</si>
  <si>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</si>
  <si>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</si>
  <si>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</si>
  <si>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</si>
  <si>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</si>
  <si>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</si>
  <si>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</si>
  <si>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</si>
  <si>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</si>
  <si>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</si>
  <si>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</si>
  <si>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</si>
  <si>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</si>
  <si>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</si>
  <si>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</si>
  <si>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</si>
  <si>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</si>
  <si>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</si>
  <si>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</si>
  <si>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</si>
  <si>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</si>
  <si>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</si>
  <si>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</si>
  <si>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</si>
  <si>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</si>
  <si>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</si>
  <si>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</si>
  <si>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</si>
  <si>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</si>
  <si>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</si>
  <si>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</si>
  <si>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</si>
  <si>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</si>
  <si>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</si>
  <si>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</si>
  <si>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</si>
  <si>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</si>
  <si>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</si>
  <si>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</si>
  <si>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</si>
  <si>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</si>
  <si>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</si>
  <si>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</si>
  <si>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</si>
  <si>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</si>
  <si>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</si>
  <si>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</si>
  <si>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</si>
  <si>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</si>
  <si>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</si>
  <si>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</si>
  <si>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</si>
  <si>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</si>
  <si>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</si>
  <si>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</si>
  <si>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</si>
  <si>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</si>
  <si>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</si>
  <si>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</si>
  <si>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</si>
  <si>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和歌山県九度山町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</si>
  <si>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</si>
  <si>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</si>
  <si>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</si>
  <si>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</si>
  <si>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</si>
  <si>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</si>
  <si>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</si>
  <si>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</si>
  <si>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</si>
  <si>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</si>
  <si>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</si>
  <si>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</si>
  <si>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</si>
  <si>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</si>
  <si>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</si>
  <si>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</si>
  <si>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</si>
  <si>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</si>
  <si>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</si>
  <si>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</si>
  <si>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</si>
  <si>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</si>
  <si>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</si>
  <si>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</si>
  <si>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</si>
  <si>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</si>
  <si>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</si>
  <si>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</si>
  <si>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</si>
  <si>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</si>
  <si>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</si>
  <si>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</si>
  <si>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</si>
  <si>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</si>
  <si>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</si>
  <si>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</si>
  <si>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</si>
  <si>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t>
    <phoneticPr fontId="5"/>
  </si>
  <si>
    <t>簡易水道事業特別会計</t>
    <phoneticPr fontId="5"/>
  </si>
  <si>
    <t>-</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</si>
  <si>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</si>
  <si>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</si>
  <si>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</si>
  <si>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</si>
  <si>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</si>
  <si>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</si>
  <si>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</si>
  <si>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</si>
  <si>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</si>
  <si>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</si>
  <si>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</si>
  <si>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</si>
  <si>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</si>
  <si>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</si>
  <si>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</si>
  <si>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</si>
  <si>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</si>
  <si>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</si>
  <si>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</si>
  <si>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</si>
  <si>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</si>
  <si>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</si>
  <si>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</si>
  <si>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</si>
  <si>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</si>
  <si>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</si>
  <si>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</si>
  <si>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</si>
  <si>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</si>
  <si>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</si>
  <si>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</si>
  <si>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</si>
  <si>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</si>
  <si>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</si>
  <si>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</si>
  <si>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</si>
  <si>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</si>
  <si>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</si>
  <si>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</si>
  <si>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</si>
  <si>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</si>
  <si>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</si>
  <si>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</si>
  <si>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</si>
  <si>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</si>
  <si>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</si>
  <si>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</si>
  <si>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</si>
  <si>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</si>
  <si>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</si>
  <si>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</si>
  <si>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</si>
  <si>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</si>
  <si>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</si>
  <si>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</si>
  <si>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</si>
  <si>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</si>
  <si>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</si>
  <si>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</si>
  <si>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</si>
  <si>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</si>
  <si>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</si>
  <si>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</si>
  <si>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</si>
  <si>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</si>
  <si>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</si>
  <si>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</si>
  <si>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</si>
  <si>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</si>
  <si>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</si>
  <si>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</si>
  <si>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</si>
  <si>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</si>
  <si>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</si>
  <si>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</si>
  <si>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</si>
  <si>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</si>
  <si>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</si>
  <si>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</si>
  <si>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</si>
  <si>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</si>
  <si>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</si>
  <si>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</si>
  <si>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</si>
  <si>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</si>
  <si>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</si>
  <si>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</si>
  <si>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</si>
  <si>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</si>
  <si>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</si>
  <si>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</si>
  <si>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</si>
  <si>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</si>
  <si>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</si>
  <si>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</si>
  <si>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</si>
  <si>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</si>
  <si>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</si>
  <si>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</si>
  <si>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</si>
  <si>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</si>
  <si>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</si>
  <si>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</si>
  <si>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</si>
  <si>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</si>
  <si>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</si>
  <si>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</si>
  <si>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</si>
  <si>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</si>
  <si>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</si>
  <si>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</si>
  <si>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</si>
  <si>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</si>
  <si>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</si>
  <si>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</si>
  <si>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</si>
  <si>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</si>
  <si>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</si>
  <si>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</si>
  <si>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</si>
  <si>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</si>
  <si>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</si>
  <si>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</si>
  <si>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</si>
  <si>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</si>
  <si>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</si>
  <si>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</si>
  <si>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</si>
  <si>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</si>
  <si>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</si>
  <si>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</si>
  <si>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</si>
  <si>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</si>
  <si>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</si>
  <si>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</si>
  <si>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</si>
  <si>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</si>
  <si>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</si>
  <si>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</si>
  <si>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</si>
  <si>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</si>
  <si>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</si>
  <si>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</si>
  <si>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</si>
  <si>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</si>
  <si>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</si>
  <si>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</si>
  <si>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</si>
  <si>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</si>
  <si>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</si>
  <si>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</si>
  <si>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</si>
  <si>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</si>
  <si>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</si>
  <si>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</si>
  <si>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</si>
  <si>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</si>
  <si>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</si>
  <si>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</si>
  <si>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3.17</t>
  </si>
  <si>
    <t>▲ 6.31</t>
  </si>
  <si>
    <t>▲ 6.13</t>
  </si>
  <si>
    <t>▲ 4.22</t>
  </si>
  <si>
    <t>国民健康保険事業</t>
  </si>
  <si>
    <t>一般会計</t>
  </si>
  <si>
    <t>介護保険事業</t>
  </si>
  <si>
    <t>下水道事業特別会計</t>
  </si>
  <si>
    <t>後期高齢者医療事業</t>
  </si>
  <si>
    <t>簡易水道事業特別会計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</si>
  <si>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</si>
  <si>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</si>
  <si>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</si>
  <si>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</si>
  <si>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橋本周辺広域市町村圏組合</t>
    <rPh sb="0" eb="2">
      <t>ハシモト</t>
    </rPh>
    <rPh sb="2" eb="4">
      <t>シュウヘン</t>
    </rPh>
    <rPh sb="4" eb="6">
      <t>コウイキ</t>
    </rPh>
    <rPh sb="6" eb="9">
      <t>シチョウソン</t>
    </rPh>
    <rPh sb="9" eb="10">
      <t>ケン</t>
    </rPh>
    <rPh sb="10" eb="12">
      <t>クミアイ</t>
    </rPh>
    <phoneticPr fontId="2"/>
  </si>
  <si>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2"/>
  </si>
  <si>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
  </si>
  <si>
    <t>橋本伊都衛生施設組合</t>
    <rPh sb="0" eb="2">
      <t>ハシモト</t>
    </rPh>
    <rPh sb="2" eb="4">
      <t>イト</t>
    </rPh>
    <rPh sb="4" eb="6">
      <t>エイセイ</t>
    </rPh>
    <rPh sb="6" eb="8">
      <t>シセツ</t>
    </rPh>
    <rPh sb="8" eb="10">
      <t>クミアイ</t>
    </rPh>
    <phoneticPr fontId="2"/>
  </si>
  <si>
    <t>伊都消防組合</t>
    <rPh sb="0" eb="2">
      <t>イト</t>
    </rPh>
    <rPh sb="2" eb="4">
      <t>ショウボウ</t>
    </rPh>
    <rPh sb="4" eb="6">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</si>
  <si>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</si>
  <si>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</si>
  <si>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2"/>
  </si>
  <si>
    <t>九度山町柿の里振興公社</t>
    <rPh sb="0" eb="4">
      <t>クドヤマチョウ</t>
    </rPh>
    <rPh sb="4" eb="5">
      <t>カキ</t>
    </rPh>
    <rPh sb="6" eb="7">
      <t>サト</t>
    </rPh>
    <rPh sb="7" eb="9">
      <t>シンコウ</t>
    </rPh>
    <rPh sb="9" eb="11">
      <t>コウシャ</t>
    </rPh>
    <phoneticPr fontId="2"/>
  </si>
  <si>
    <t>-</t>
    <phoneticPr fontId="2"/>
  </si>
  <si>
    <t>-</t>
    <phoneticPr fontId="2"/>
  </si>
  <si>
    <t>-</t>
    <phoneticPr fontId="2"/>
  </si>
  <si>
    <t>-</t>
    <phoneticPr fontId="2"/>
  </si>
  <si>
    <t>-</t>
    <phoneticPr fontId="2"/>
  </si>
  <si>
    <t>澤水奨学基金</t>
    <rPh sb="0" eb="2">
      <t>サワミズ</t>
    </rPh>
    <rPh sb="2" eb="4">
      <t>ショウガク</t>
    </rPh>
    <rPh sb="4" eb="6">
      <t>キキン</t>
    </rPh>
    <phoneticPr fontId="11"/>
  </si>
  <si>
    <t>まちづくり基金</t>
    <rPh sb="5" eb="7">
      <t>キキン</t>
    </rPh>
    <phoneticPr fontId="11"/>
  </si>
  <si>
    <t>環境整備基金</t>
    <rPh sb="0" eb="2">
      <t>カンキョウ</t>
    </rPh>
    <rPh sb="2" eb="4">
      <t>セイビ</t>
    </rPh>
    <rPh sb="4" eb="6">
      <t>キキン</t>
    </rPh>
    <phoneticPr fontId="11"/>
  </si>
  <si>
    <t>社会福祉事業基金</t>
    <rPh sb="0" eb="2">
      <t>シャカイ</t>
    </rPh>
    <rPh sb="2" eb="4">
      <t>フクシ</t>
    </rPh>
    <rPh sb="4" eb="6">
      <t>ジギョウ</t>
    </rPh>
    <rPh sb="6" eb="8">
      <t>キキン</t>
    </rPh>
    <phoneticPr fontId="11"/>
  </si>
  <si>
    <t>横手智昭奨学基金</t>
    <rPh sb="0" eb="2">
      <t>ヨコテ</t>
    </rPh>
    <rPh sb="2" eb="3">
      <t>トモ</t>
    </rPh>
    <rPh sb="4" eb="6">
      <t>ショウガク</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</si>
  <si>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</si>
  <si>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</si>
  <si>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</si>
  <si>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例年１００％前後と高く、また有形固定資産減価償却率も類似団体に比べ高い状態にある。施設の老朽化が進んでいることから、今後地方債の発行を伴う施設の更新等により、将来負担比率の更なる上昇も懸念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</si>
  <si>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</si>
  <si>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</si>
  <si>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</si>
  <si>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</si>
  <si>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</si>
  <si>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</si>
  <si>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</si>
  <si>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</si>
  <si>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当町は、平成２６、２７年度において実質公債費比率が１８％を超える起債許可団体であったが、平成２８年度に１８％を下回り（１７．２％）、平成２９年度には１５．４％と更に改善した。今後も徐々に下降するものと見込まれるが、類似団体に比べ８％程度高い状態であり、依然厳しい状況であることに変わりはない。将来負担比率も例年１００％前後と高い状態が続き、今後も上昇が懸念される状況であることから、将来展望は当面の間、現状と同様の厳しい状況が継続するものと考えられる。</t>
    <rPh sb="58" eb="60">
      <t>シタマワ</t>
    </rPh>
    <rPh sb="69" eb="71">
      <t>ヘイセイ</t>
    </rPh>
    <rPh sb="73" eb="75">
      <t>ネンド</t>
    </rPh>
    <rPh sb="83" eb="84">
      <t>サラ</t>
    </rPh>
    <rPh sb="85" eb="87">
      <t>カイゼン</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</si>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</sst>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CDD0-4306-85E4-A791581F56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204573</c:v>
                </c:pt>
                <c:pt idx="1">
                  <c:v>135126</c:v>
                </c:pt>
                <c:pt idx="2">
                  <c:v>160067</c:v>
                </c:pt>
                <c:pt idx="3">
                  <c:v>54414</c:v>
                </c:pt>
                <c:pt idx="4">
                  <c:v>69353</c:v>
                </c:pt>
              </c:numCache>
            </c:numRef>
          </c:val>
          <c:smooth val="0"/>
          <c:extLst>
            <c:ext xmlns:c16="http://schemas.microsoft.com/office/drawing/2014/chart" uri="{C3380CC4-5D6E-409C-BE32-E72D297353CC}">
              <c16:uniqueId val="{00000001-CDD0-4306-85E4-A791581F56F4}"/>
            </c:ext>
          </c:extLst>
        </c:ser>
        <c:dLbls>
          <c:showLegendKey val="0"/>
          <c:showVal val="0"/>
          <c:showCatName val="0"/>
          <c:showSerName val="0"/>
          <c:showPercent val="0"/>
          <c:showBubbleSize val="0"/>
        </c:dLbls>
        <c:marker val="1"/>
        <c:smooth val="0"/>
        <c:axId val="143272960"/>
        <c:axId val="143283328"/>
      </c:lineChart>
      <c:catAx>
        <c:axId val="14327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283328"/>
        <c:crosses val="autoZero"/>
        <c:auto val="1"/>
        <c:lblAlgn val="ctr"/>
        <c:lblOffset val="100"/>
        <c:tickLblSkip val="1"/>
        <c:tickMarkSkip val="1"/>
        <c:noMultiLvlLbl val="0"/>
      </c:catAx>
      <c:valAx>
        <c:axId val="1432833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27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1.46</c:v>
                </c:pt>
                <c:pt idx="1">
                  <c:v>3.99</c:v>
                </c:pt>
                <c:pt idx="2">
                  <c:v>1.45</c:v>
                </c:pt>
                <c:pt idx="3">
                  <c:v>1.65</c:v>
                </c:pt>
                <c:pt idx="4">
                  <c:v>1.21</c:v>
                </c:pt>
              </c:numCache>
            </c:numRef>
          </c:val>
          <c:extLst>
            <c:ext xmlns:c16="http://schemas.microsoft.com/office/drawing/2014/chart" uri="{C3380CC4-5D6E-409C-BE32-E72D297353CC}">
              <c16:uniqueId val="{00000000-039D-453F-9576-B463989963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27.98</c:v>
                </c:pt>
                <c:pt idx="1">
                  <c:v>20.39</c:v>
                </c:pt>
                <c:pt idx="2">
                  <c:v>17.690000000000001</c:v>
                </c:pt>
                <c:pt idx="3">
                  <c:v>19.43</c:v>
                </c:pt>
                <c:pt idx="4">
                  <c:v>16.899999999999999</c:v>
                </c:pt>
              </c:numCache>
            </c:numRef>
          </c:val>
          <c:extLst>
            <c:ext xmlns:c16="http://schemas.microsoft.com/office/drawing/2014/chart" uri="{C3380CC4-5D6E-409C-BE32-E72D297353CC}">
              <c16:uniqueId val="{00000001-039D-453F-9576-B463989963C7}"/>
            </c:ext>
          </c:extLst>
        </c:ser>
        <c:dLbls>
          <c:showLegendKey val="0"/>
          <c:showVal val="0"/>
          <c:showCatName val="0"/>
          <c:showSerName val="0"/>
          <c:showPercent val="0"/>
          <c:showBubbleSize val="0"/>
        </c:dLbls>
        <c:gapWidth val="250"/>
        <c:overlap val="100"/>
        <c:axId val="40367616"/>
        <c:axId val="4036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-3.17</c:v>
                </c:pt>
                <c:pt idx="1">
                  <c:v>-6.31</c:v>
                </c:pt>
                <c:pt idx="2">
                  <c:v>-6.13</c:v>
                </c:pt>
                <c:pt idx="3">
                  <c:v>0.16</c:v>
                </c:pt>
                <c:pt idx="4">
                  <c:v>-4.22</c:v>
                </c:pt>
              </c:numCache>
            </c:numRef>
          </c:val>
          <c:smooth val="0"/>
          <c:extLst>
            <c:ext xmlns:c16="http://schemas.microsoft.com/office/drawing/2014/chart" uri="{C3380CC4-5D6E-409C-BE32-E72D297353CC}">
              <c16:uniqueId val="{00000002-039D-453F-9576-B463989963C7}"/>
            </c:ext>
          </c:extLst>
        </c:ser>
        <c:dLbls>
          <c:showLegendKey val="0"/>
          <c:showVal val="0"/>
          <c:showCatName val="0"/>
          <c:showSerName val="0"/>
          <c:showPercent val="0"/>
          <c:showBubbleSize val="0"/>
        </c:dLbls>
        <c:marker val="1"/>
        <c:smooth val="0"/>
        <c:axId val="40367616"/>
        <c:axId val="40369536"/>
      </c:lineChart>
      <c:catAx>
        <c:axId val="403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69536"/>
        <c:crosses val="autoZero"/>
        <c:auto val="1"/>
        <c:lblAlgn val="ctr"/>
        <c:lblOffset val="100"/>
        <c:tickLblSkip val="1"/>
        <c:tickMarkSkip val="1"/>
        <c:noMultiLvlLbl val="0"/>
      </c:catAx>
      <c:valAx>
        <c:axId val="4036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49-464C-97BF-5C5A45A5CC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49-464C-97BF-5C5A45A5CC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49-464C-97BF-5C5A45A5CC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49-464C-97BF-5C5A45A5CC9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A49-464C-97BF-5C5A45A5CC9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A49-464C-97BF-5C5A45A5CC9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c:v>
                </c:pt>
                <c:pt idx="4">
                  <c:v>#N/A</c:v>
                </c:pt>
                <c:pt idx="5">
                  <c:v>0</c:v>
                </c:pt>
                <c:pt idx="6">
                  <c:v>#N/A</c:v>
                </c:pt>
                <c:pt idx="7">
                  <c:v>0.05</c:v>
                </c:pt>
                <c:pt idx="8">
                  <c:v>#N/A</c:v>
                </c:pt>
                <c:pt idx="9">
                  <c:v>0</c:v>
                </c:pt>
              </c:numCache>
            </c:numRef>
          </c:val>
          <c:extLst>
            <c:ext xmlns:c16="http://schemas.microsoft.com/office/drawing/2014/chart" uri="{C3380CC4-5D6E-409C-BE32-E72D297353CC}">
              <c16:uniqueId val="{00000006-8A49-464C-97BF-5C5A45A5CC9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0.88</c:v>
                </c:pt>
                <c:pt idx="2">
                  <c:v>#N/A</c:v>
                </c:pt>
                <c:pt idx="3">
                  <c:v>1.0900000000000001</c:v>
                </c:pt>
                <c:pt idx="4">
                  <c:v>#N/A</c:v>
                </c:pt>
                <c:pt idx="5">
                  <c:v>1.02</c:v>
                </c:pt>
                <c:pt idx="6">
                  <c:v>#N/A</c:v>
                </c:pt>
                <c:pt idx="7">
                  <c:v>1.6</c:v>
                </c:pt>
                <c:pt idx="8">
                  <c:v>#N/A</c:v>
                </c:pt>
                <c:pt idx="9">
                  <c:v>0.9</c:v>
                </c:pt>
              </c:numCache>
            </c:numRef>
          </c:val>
          <c:extLst>
            <c:ext xmlns:c16="http://schemas.microsoft.com/office/drawing/2014/chart" uri="{C3380CC4-5D6E-409C-BE32-E72D297353CC}">
              <c16:uniqueId val="{00000007-8A49-464C-97BF-5C5A45A5CC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c:v>
                </c:pt>
                <c:pt idx="2">
                  <c:v>#N/A</c:v>
                </c:pt>
                <c:pt idx="3">
                  <c:v>3.99</c:v>
                </c:pt>
                <c:pt idx="4">
                  <c:v>#N/A</c:v>
                </c:pt>
                <c:pt idx="5">
                  <c:v>1.44</c:v>
                </c:pt>
                <c:pt idx="6">
                  <c:v>#N/A</c:v>
                </c:pt>
                <c:pt idx="7">
                  <c:v>1.65</c:v>
                </c:pt>
                <c:pt idx="8">
                  <c:v>#N/A</c:v>
                </c:pt>
                <c:pt idx="9">
                  <c:v>1.2</c:v>
                </c:pt>
              </c:numCache>
            </c:numRef>
          </c:val>
          <c:extLst>
            <c:ext xmlns:c16="http://schemas.microsoft.com/office/drawing/2014/chart" uri="{C3380CC4-5D6E-409C-BE32-E72D297353CC}">
              <c16:uniqueId val="{00000008-8A49-464C-97BF-5C5A45A5CC9C}"/>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3.29</c:v>
                </c:pt>
                <c:pt idx="2">
                  <c:v>#N/A</c:v>
                </c:pt>
                <c:pt idx="3">
                  <c:v>4.72</c:v>
                </c:pt>
                <c:pt idx="4">
                  <c:v>#N/A</c:v>
                </c:pt>
                <c:pt idx="5">
                  <c:v>5.09</c:v>
                </c:pt>
                <c:pt idx="6">
                  <c:v>#N/A</c:v>
                </c:pt>
                <c:pt idx="7">
                  <c:v>4.96</c:v>
                </c:pt>
                <c:pt idx="8">
                  <c:v>#N/A</c:v>
                </c:pt>
                <c:pt idx="9">
                  <c:v>2.99</c:v>
                </c:pt>
              </c:numCache>
            </c:numRef>
          </c:val>
          <c:extLst>
            <c:ext xmlns:c16="http://schemas.microsoft.com/office/drawing/2014/chart" uri="{C3380CC4-5D6E-409C-BE32-E72D297353CC}">
              <c16:uniqueId val="{00000009-8A49-464C-97BF-5C5A45A5CC9C}"/>
            </c:ext>
          </c:extLst>
        </c:ser>
        <c:dLbls>
          <c:showLegendKey val="0"/>
          <c:showVal val="0"/>
          <c:showCatName val="0"/>
          <c:showSerName val="0"/>
          <c:showPercent val="0"/>
          <c:showBubbleSize val="0"/>
        </c:dLbls>
        <c:gapWidth val="150"/>
        <c:overlap val="100"/>
        <c:axId val="156606464"/>
        <c:axId val="156608000"/>
      </c:barChart>
      <c:catAx>
        <c:axId val="15660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608000"/>
        <c:crosses val="autoZero"/>
        <c:auto val="1"/>
        <c:lblAlgn val="ctr"/>
        <c:lblOffset val="100"/>
        <c:tickLblSkip val="1"/>
        <c:tickMarkSkip val="1"/>
        <c:noMultiLvlLbl val="0"/>
      </c:catAx>
      <c:valAx>
        <c:axId val="15660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0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478</c:v>
                </c:pt>
                <c:pt idx="5">
                  <c:v>496</c:v>
                </c:pt>
                <c:pt idx="8">
                  <c:v>455</c:v>
                </c:pt>
                <c:pt idx="11">
                  <c:v>419</c:v>
                </c:pt>
                <c:pt idx="14">
                  <c:v>427</c:v>
                </c:pt>
              </c:numCache>
            </c:numRef>
          </c:val>
          <c:extLst>
            <c:ext xmlns:c16="http://schemas.microsoft.com/office/drawing/2014/chart" uri="{C3380CC4-5D6E-409C-BE32-E72D297353CC}">
              <c16:uniqueId val="{00000000-A5E2-44D5-B326-B266949C9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A5E2-44D5-B326-B266949C9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E2-44D5-B326-B266949C9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14</c:v>
                </c:pt>
                <c:pt idx="6">
                  <c:v>16</c:v>
                </c:pt>
                <c:pt idx="9">
                  <c:v>20</c:v>
                </c:pt>
                <c:pt idx="12">
                  <c:v>23</c:v>
                </c:pt>
              </c:numCache>
            </c:numRef>
          </c:val>
          <c:extLst>
            <c:ext xmlns:c16="http://schemas.microsoft.com/office/drawing/2014/chart" uri="{C3380CC4-5D6E-409C-BE32-E72D297353CC}">
              <c16:uniqueId val="{00000003-A5E2-44D5-B326-B266949C9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131</c:v>
                </c:pt>
                <c:pt idx="3">
                  <c:v>138</c:v>
                </c:pt>
                <c:pt idx="6">
                  <c:v>133</c:v>
                </c:pt>
                <c:pt idx="9">
                  <c:v>125</c:v>
                </c:pt>
                <c:pt idx="12">
                  <c:v>143</c:v>
                </c:pt>
              </c:numCache>
            </c:numRef>
          </c:val>
          <c:extLst>
            <c:ext xmlns:c16="http://schemas.microsoft.com/office/drawing/2014/chart" uri="{C3380CC4-5D6E-409C-BE32-E72D297353CC}">
              <c16:uniqueId val="{00000004-A5E2-44D5-B326-B266949C9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E2-44D5-B326-B266949C9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E2-44D5-B326-B266949C9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642</c:v>
                </c:pt>
                <c:pt idx="3">
                  <c:v>670</c:v>
                </c:pt>
                <c:pt idx="6">
                  <c:v>609</c:v>
                </c:pt>
                <c:pt idx="9">
                  <c:v>544</c:v>
                </c:pt>
                <c:pt idx="12">
                  <c:v>507</c:v>
                </c:pt>
              </c:numCache>
            </c:numRef>
          </c:val>
          <c:extLst>
            <c:ext xmlns:c16="http://schemas.microsoft.com/office/drawing/2014/chart" uri="{C3380CC4-5D6E-409C-BE32-E72D297353CC}">
              <c16:uniqueId val="{00000007-A5E2-44D5-B326-B266949C9E6E}"/>
            </c:ext>
          </c:extLst>
        </c:ser>
        <c:dLbls>
          <c:showLegendKey val="0"/>
          <c:showVal val="0"/>
          <c:showCatName val="0"/>
          <c:showSerName val="0"/>
          <c:showPercent val="0"/>
          <c:showBubbleSize val="0"/>
        </c:dLbls>
        <c:gapWidth val="100"/>
        <c:overlap val="100"/>
        <c:axId val="143124736"/>
        <c:axId val="15634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309</c:v>
                </c:pt>
                <c:pt idx="2">
                  <c:v>#N/A</c:v>
                </c:pt>
                <c:pt idx="3">
                  <c:v>#N/A</c:v>
                </c:pt>
                <c:pt idx="4">
                  <c:v>326</c:v>
                </c:pt>
                <c:pt idx="5">
                  <c:v>#N/A</c:v>
                </c:pt>
                <c:pt idx="6">
                  <c:v>#N/A</c:v>
                </c:pt>
                <c:pt idx="7">
                  <c:v>303</c:v>
                </c:pt>
                <c:pt idx="8">
                  <c:v>#N/A</c:v>
                </c:pt>
                <c:pt idx="9">
                  <c:v>#N/A</c:v>
                </c:pt>
                <c:pt idx="10">
                  <c:v>270</c:v>
                </c:pt>
                <c:pt idx="11">
                  <c:v>#N/A</c:v>
                </c:pt>
                <c:pt idx="12">
                  <c:v>#N/A</c:v>
                </c:pt>
                <c:pt idx="13">
                  <c:v>247</c:v>
                </c:pt>
                <c:pt idx="14">
                  <c:v>#N/A</c:v>
                </c:pt>
              </c:numCache>
            </c:numRef>
          </c:val>
          <c:smooth val="0"/>
          <c:extLst>
            <c:ext xmlns:c16="http://schemas.microsoft.com/office/drawing/2014/chart" uri="{C3380CC4-5D6E-409C-BE32-E72D297353CC}">
              <c16:uniqueId val="{00000008-A5E2-44D5-B326-B266949C9E6E}"/>
            </c:ext>
          </c:extLst>
        </c:ser>
        <c:dLbls>
          <c:showLegendKey val="0"/>
          <c:showVal val="0"/>
          <c:showCatName val="0"/>
          <c:showSerName val="0"/>
          <c:showPercent val="0"/>
          <c:showBubbleSize val="0"/>
        </c:dLbls>
        <c:marker val="1"/>
        <c:smooth val="0"/>
        <c:axId val="143124736"/>
        <c:axId val="156344704"/>
      </c:lineChart>
      <c:catAx>
        <c:axId val="1431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344704"/>
        <c:crosses val="autoZero"/>
        <c:auto val="1"/>
        <c:lblAlgn val="ctr"/>
        <c:lblOffset val="100"/>
        <c:tickLblSkip val="1"/>
        <c:tickMarkSkip val="1"/>
        <c:noMultiLvlLbl val="0"/>
      </c:catAx>
      <c:valAx>
        <c:axId val="15634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2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4194</c:v>
                </c:pt>
                <c:pt idx="5">
                  <c:v>4177</c:v>
                </c:pt>
                <c:pt idx="8">
                  <c:v>4191</c:v>
                </c:pt>
                <c:pt idx="11">
                  <c:v>4081</c:v>
                </c:pt>
                <c:pt idx="14">
                  <c:v>3971</c:v>
                </c:pt>
              </c:numCache>
            </c:numRef>
          </c:val>
          <c:extLst>
            <c:ext xmlns:c16="http://schemas.microsoft.com/office/drawing/2014/chart" uri="{C3380CC4-5D6E-409C-BE32-E72D297353CC}">
              <c16:uniqueId val="{00000000-CFC8-4169-87F2-9BC9AB5C89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425</c:v>
                </c:pt>
                <c:pt idx="5">
                  <c:v>372</c:v>
                </c:pt>
                <c:pt idx="8">
                  <c:v>325</c:v>
                </c:pt>
                <c:pt idx="11">
                  <c:v>307</c:v>
                </c:pt>
                <c:pt idx="14">
                  <c:v>290</c:v>
                </c:pt>
              </c:numCache>
            </c:numRef>
          </c:val>
          <c:extLst>
            <c:ext xmlns:c16="http://schemas.microsoft.com/office/drawing/2014/chart" uri="{C3380CC4-5D6E-409C-BE32-E72D297353CC}">
              <c16:uniqueId val="{00000001-CFC8-4169-87F2-9BC9AB5C89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1058</c:v>
                </c:pt>
                <c:pt idx="5">
                  <c:v>867</c:v>
                </c:pt>
                <c:pt idx="8">
                  <c:v>885</c:v>
                </c:pt>
                <c:pt idx="11">
                  <c:v>879</c:v>
                </c:pt>
                <c:pt idx="14">
                  <c:v>892</c:v>
                </c:pt>
              </c:numCache>
            </c:numRef>
          </c:val>
          <c:extLst>
            <c:ext xmlns:c16="http://schemas.microsoft.com/office/drawing/2014/chart" uri="{C3380CC4-5D6E-409C-BE32-E72D297353CC}">
              <c16:uniqueId val="{00000002-CFC8-4169-87F2-9BC9AB5C89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C8-4169-87F2-9BC9AB5C89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C8-4169-87F2-9BC9AB5C89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8-4169-87F2-9BC9AB5C89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741</c:v>
                </c:pt>
                <c:pt idx="3">
                  <c:v>717</c:v>
                </c:pt>
                <c:pt idx="6">
                  <c:v>697</c:v>
                </c:pt>
                <c:pt idx="9">
                  <c:v>625</c:v>
                </c:pt>
                <c:pt idx="12">
                  <c:v>584</c:v>
                </c:pt>
              </c:numCache>
            </c:numRef>
          </c:val>
          <c:extLst>
            <c:ext xmlns:c16="http://schemas.microsoft.com/office/drawing/2014/chart" uri="{C3380CC4-5D6E-409C-BE32-E72D297353CC}">
              <c16:uniqueId val="{00000006-CFC8-4169-87F2-9BC9AB5C89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193</c:v>
                </c:pt>
                <c:pt idx="3">
                  <c:v>205</c:v>
                </c:pt>
                <c:pt idx="6">
                  <c:v>208</c:v>
                </c:pt>
                <c:pt idx="9">
                  <c:v>188</c:v>
                </c:pt>
                <c:pt idx="12">
                  <c:v>165</c:v>
                </c:pt>
              </c:numCache>
            </c:numRef>
          </c:val>
          <c:extLst>
            <c:ext xmlns:c16="http://schemas.microsoft.com/office/drawing/2014/chart" uri="{C3380CC4-5D6E-409C-BE32-E72D297353CC}">
              <c16:uniqueId val="{00000007-CFC8-4169-87F2-9BC9AB5C89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1604</c:v>
                </c:pt>
                <c:pt idx="3">
                  <c:v>1537</c:v>
                </c:pt>
                <c:pt idx="6">
                  <c:v>1642</c:v>
                </c:pt>
                <c:pt idx="9">
                  <c:v>1593</c:v>
                </c:pt>
                <c:pt idx="12">
                  <c:v>1601</c:v>
                </c:pt>
              </c:numCache>
            </c:numRef>
          </c:val>
          <c:extLst>
            <c:ext xmlns:c16="http://schemas.microsoft.com/office/drawing/2014/chart" uri="{C3380CC4-5D6E-409C-BE32-E72D297353CC}">
              <c16:uniqueId val="{00000008-CFC8-4169-87F2-9BC9AB5C89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C8-4169-87F2-9BC9AB5C89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4957</c:v>
                </c:pt>
                <c:pt idx="3">
                  <c:v>4751</c:v>
                </c:pt>
                <c:pt idx="6">
                  <c:v>4833</c:v>
                </c:pt>
                <c:pt idx="9">
                  <c:v>4569</c:v>
                </c:pt>
                <c:pt idx="12">
                  <c:v>4366</c:v>
                </c:pt>
              </c:numCache>
            </c:numRef>
          </c:val>
          <c:extLst>
            <c:ext xmlns:c16="http://schemas.microsoft.com/office/drawing/2014/chart" uri="{C3380CC4-5D6E-409C-BE32-E72D297353CC}">
              <c16:uniqueId val="{0000000A-CFC8-4169-87F2-9BC9AB5C8947}"/>
            </c:ext>
          </c:extLst>
        </c:ser>
        <c:dLbls>
          <c:showLegendKey val="0"/>
          <c:showVal val="0"/>
          <c:showCatName val="0"/>
          <c:showSerName val="0"/>
          <c:showPercent val="0"/>
          <c:showBubbleSize val="0"/>
        </c:dLbls>
        <c:gapWidth val="100"/>
        <c:overlap val="100"/>
        <c:axId val="156641920"/>
        <c:axId val="15664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1818</c:v>
                </c:pt>
                <c:pt idx="2">
                  <c:v>#N/A</c:v>
                </c:pt>
                <c:pt idx="3">
                  <c:v>#N/A</c:v>
                </c:pt>
                <c:pt idx="4">
                  <c:v>1794</c:v>
                </c:pt>
                <c:pt idx="5">
                  <c:v>#N/A</c:v>
                </c:pt>
                <c:pt idx="6">
                  <c:v>#N/A</c:v>
                </c:pt>
                <c:pt idx="7">
                  <c:v>1977</c:v>
                </c:pt>
                <c:pt idx="8">
                  <c:v>#N/A</c:v>
                </c:pt>
                <c:pt idx="9">
                  <c:v>#N/A</c:v>
                </c:pt>
                <c:pt idx="10">
                  <c:v>1708</c:v>
                </c:pt>
                <c:pt idx="11">
                  <c:v>#N/A</c:v>
                </c:pt>
                <c:pt idx="12">
                  <c:v>#N/A</c:v>
                </c:pt>
                <c:pt idx="13">
                  <c:v>1564</c:v>
                </c:pt>
                <c:pt idx="14">
                  <c:v>#N/A</c:v>
                </c:pt>
              </c:numCache>
            </c:numRef>
          </c:val>
          <c:smooth val="0"/>
          <c:extLst>
            <c:ext xmlns:c16="http://schemas.microsoft.com/office/drawing/2014/chart" uri="{C3380CC4-5D6E-409C-BE32-E72D297353CC}">
              <c16:uniqueId val="{0000000B-CFC8-4169-87F2-9BC9AB5C8947}"/>
            </c:ext>
          </c:extLst>
        </c:ser>
        <c:dLbls>
          <c:showLegendKey val="0"/>
          <c:showVal val="0"/>
          <c:showCatName val="0"/>
          <c:showSerName val="0"/>
          <c:showPercent val="0"/>
          <c:showBubbleSize val="0"/>
        </c:dLbls>
        <c:marker val="1"/>
        <c:smooth val="0"/>
        <c:axId val="156641920"/>
        <c:axId val="156644096"/>
      </c:lineChart>
      <c:catAx>
        <c:axId val="15664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644096"/>
        <c:crosses val="autoZero"/>
        <c:auto val="1"/>
        <c:lblAlgn val="ctr"/>
        <c:lblOffset val="100"/>
        <c:tickLblSkip val="1"/>
        <c:tickMarkSkip val="1"/>
        <c:noMultiLvlLbl val="0"/>
      </c:catAx>
      <c:valAx>
        <c:axId val="15664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4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399</c:v>
                </c:pt>
                <c:pt idx="1">
                  <c:v>419</c:v>
                </c:pt>
                <c:pt idx="2">
                  <c:v>359</c:v>
                </c:pt>
              </c:numCache>
            </c:numRef>
          </c:val>
          <c:extLst>
            <c:ext xmlns:c16="http://schemas.microsoft.com/office/drawing/2014/chart" uri="{C3380CC4-5D6E-409C-BE32-E72D297353CC}">
              <c16:uniqueId val="{00000000-2BC6-4BA5-9004-8B9FD01B92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c:v>
                </c:pt>
                <c:pt idx="1">
                  <c:v>34</c:v>
                </c:pt>
                <c:pt idx="2">
                  <c:v>36</c:v>
                </c:pt>
              </c:numCache>
            </c:numRef>
          </c:val>
          <c:extLst>
            <c:ext xmlns:c16="http://schemas.microsoft.com/office/drawing/2014/chart" uri="{C3380CC4-5D6E-409C-BE32-E72D297353CC}">
              <c16:uniqueId val="{00000001-2BC6-4BA5-9004-8B9FD01B92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268</c:v>
                </c:pt>
                <c:pt idx="1">
                  <c:v>252</c:v>
                </c:pt>
                <c:pt idx="2">
                  <c:v>257</c:v>
                </c:pt>
              </c:numCache>
            </c:numRef>
          </c:val>
          <c:extLst>
            <c:ext xmlns:c16="http://schemas.microsoft.com/office/drawing/2014/chart" uri="{C3380CC4-5D6E-409C-BE32-E72D297353CC}">
              <c16:uniqueId val="{00000002-2BC6-4BA5-9004-8B9FD01B92DE}"/>
            </c:ext>
          </c:extLst>
        </c:ser>
        <c:dLbls>
          <c:showLegendKey val="0"/>
          <c:showVal val="0"/>
          <c:showCatName val="0"/>
          <c:showSerName val="0"/>
          <c:showPercent val="0"/>
          <c:showBubbleSize val="0"/>
        </c:dLbls>
        <c:gapWidth val="120"/>
        <c:overlap val="100"/>
        <c:axId val="156848512"/>
        <c:axId val="156850048"/>
      </c:barChart>
      <c:catAx>
        <c:axId val="15684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6850048"/>
        <c:crosses val="autoZero"/>
        <c:auto val="1"/>
        <c:lblAlgn val="ctr"/>
        <c:lblOffset val="100"/>
        <c:tickLblSkip val="1"/>
        <c:tickMarkSkip val="1"/>
        <c:noMultiLvlLbl val="0"/>
      </c:catAx>
      <c:valAx>
        <c:axId val="156850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684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{010CDB99-B6D6-4D43-BEE1-638C70AE97D9}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D93-45F1-8BBE-DB26EE066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{F5778BF3-C700-4EDA-AAB5-3197B8F40437}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3-45F1-8BBE-DB26EE066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{F0987D4D-721E-4E51-8BCB-6122D6C7BFF7}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3-45F1-8BBE-DB26EE066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{9EF90134-FBE1-4F88-B7E6-C40B7AD950AD}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3-45F1-8BBE-DB26EE066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{06802659-EFEE-442E-B371-98FB7762B099}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3-45F1-8BBE-DB26EE066C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{5A580B8E-7EC5-44BA-89FF-D0596AC64952}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D93-45F1-8BBE-DB26EE066C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{3361A2B1-4CCA-44DE-A620-A8A99126D862}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D93-45F1-8BBE-DB26EE066C6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{56AA0C3E-F901-4AD3-BA6E-A05FFAA65E65}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D93-45F1-8BBE-DB26EE066C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{B8365038-3F38-4032-A0D1-C7BF5AAA1B8A}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D93-45F1-8BBE-DB26EE066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66.599999999999994</c:v>
                </c:pt>
                <c:pt idx="24">
                  <c:v>68.5</c:v>
                </c:pt>
              </c:numCache>
            </c:numRef>
          </c:xVal>
          <c:yVal>
            <c:numRef>
              <c:f>公会計指標分析・財政指標組合せ分析表!$BP$51:$DC$51</c:f>
              <c:numCache>
                <c:formatCode>#,##0.0;"▲ "#,##0.0</c:formatCode>
                <c:ptCount val="40"/>
                <c:pt idx="16">
                  <c:v>109</c:v>
                </c:pt>
                <c:pt idx="24">
                  <c:v>97.5</c:v>
                </c:pt>
              </c:numCache>
            </c:numRef>
          </c:yVal>
          <c:smooth val="0"/>
          <c:extLst>
            <c:ext xmlns:c16="http://schemas.microsoft.com/office/drawing/2014/chart" uri="{C3380CC4-5D6E-409C-BE32-E72D297353CC}">
              <c16:uniqueId val="{00000009-FD93-45F1-8BBE-DB26EE066C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{12C57B3B-9E5F-40A7-BA63-123F5439627D}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D93-45F1-8BBE-DB26EE066C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{83C150E6-A5B7-4EC4-90E5-70B1C2549B0B}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3-45F1-8BBE-DB26EE066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{A06D9192-5B59-4205-B382-A0D9F2F49C13}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3-45F1-8BBE-DB26EE066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{530E6711-E7C0-4755-88B9-273481A6CB56}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3-45F1-8BBE-DB26EE066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{F1A9C9D5-9A40-4AA0-B3C7-B2FD0682B06A}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3-45F1-8BBE-DB26EE066C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{9923BAF1-EADA-4297-A137-5E31E1BB7C02}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D93-45F1-8BBE-DB26EE066C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{50193859-4983-4CC0-90A9-5FC4EE2B7566}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D93-45F1-8BBE-DB26EE066C6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{381B4114-6FEB-462F-86B8-4FC006ABD28D}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D93-45F1-8BBE-DB26EE066C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{5B96E7D1-DEBE-46EA-A850-7F3D82828065}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D93-45F1-8BBE-DB26EE066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FD93-45F1-8BBE-DB26EE066C6C}"/>
            </c:ext>
          </c:extLst>
        </c:ser>
        <c:dLbls>
          <c:showLegendKey val="0"/>
          <c:showVal val="1"/>
          <c:showCatName val="0"/>
          <c:showSerName val="0"/>
          <c:showPercent val="0"/>
          <c:showBubbleSize val="0"/>
        </c:dLbls>
        <c:axId val="46179840"/>
        <c:axId val="46181760"/>
      </c:scatterChart>
      <c:valAx>
        <c:axId val="46179840"/>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{A7F584BF-F2F4-4583-95BB-73945117FD87}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377-4A9D-A18D-9F835E7C1B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{6D62EE03-5BD1-4054-83C8-96230D49B75B}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77-4A9D-A18D-9F835E7C1B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{47FA32E2-B530-4C4C-AF98-19AF7E1E5386}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77-4A9D-A18D-9F835E7C1B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{0B2F87F2-150C-48A8-BF30-158A5456B151}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77-4A9D-A18D-9F835E7C1B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{9E2852AC-E922-46BC-8208-37362B01B89E}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77-4A9D-A18D-9F835E7C1B5D}"/>
                </c:ext>
              </c:extLst>
            </c:dLbl>
            <c:dLbl>
              <c:idx val="8"/>
              <c:layout>
                <c:manualLayout>
                  <c:x val="-4.5160355153971404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{F4460751-D8B2-47CF-9D80-6D2DDEB2CAF1}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377-4A9D-A18D-9F835E7C1B5D}"/>
                </c:ext>
              </c:extLst>
            </c:dLbl>
            <c:dLbl>
              <c:idx val="16"/>
              <c:layout>
                <c:manualLayout>
                  <c:x val="-1.823562808425012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{5E8FD067-1F4B-4D22-8AAF-EE1CEB9169CE}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377-4A9D-A18D-9F835E7C1B5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{3AC8C5B8-CFBF-4E42-BBDC-90808AE5EA92}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377-4A9D-A18D-9F835E7C1B5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{D933794C-D708-4C31-8B09-9A650C8DA38B}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377-4A9D-A18D-9F835E7C1B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18.100000000000001</c:v>
                </c:pt>
                <c:pt idx="16">
                  <c:v>18.100000000000001</c:v>
                </c:pt>
                <c:pt idx="24">
                  <c:v>17.2</c:v>
                </c:pt>
                <c:pt idx="32">
                  <c:v>15.4</c:v>
                </c:pt>
              </c:numCache>
            </c:numRef>
          </c:xVal>
          <c:yVal>
            <c:numRef>
              <c:f>公会計指標分析・財政指標組合せ分析表!$BP$73:$DC$73</c:f>
              <c:numCache>
                <c:formatCode>#,##0.0;"▲ "#,##0.0</c:formatCode>
                <c:ptCount val="40"/>
                <c:pt idx="0">
                  <c:v>106.2</c:v>
                </c:pt>
                <c:pt idx="8">
                  <c:v>107.4</c:v>
                </c:pt>
                <c:pt idx="16">
                  <c:v>109</c:v>
                </c:pt>
                <c:pt idx="24">
                  <c:v>97.5</c:v>
                </c:pt>
                <c:pt idx="32">
                  <c:v>91.3</c:v>
                </c:pt>
              </c:numCache>
            </c:numRef>
          </c:yVal>
          <c:smooth val="0"/>
          <c:extLst>
            <c:ext xmlns:c16="http://schemas.microsoft.com/office/drawing/2014/chart" uri="{C3380CC4-5D6E-409C-BE32-E72D297353CC}">
              <c16:uniqueId val="{00000009-D377-4A9D-A18D-9F835E7C1B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{005CDF09-265B-448D-89E9-ECA287B4945D}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377-4A9D-A18D-9F835E7C1B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{40F7A55A-6CEE-4D15-B927-140798361C3F}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77-4A9D-A18D-9F835E7C1B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{3CCFA3C3-471A-42E0-8E5A-9AEBE9E680BD}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77-4A9D-A18D-9F835E7C1B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{54E78CDD-96F5-4E46-9993-27FC46F558F5}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77-4A9D-A18D-9F835E7C1B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{337E64CE-FDB1-4085-A7A6-25AF3AC828D5}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77-4A9D-A18D-9F835E7C1B5D}"/>
                </c:ext>
              </c:extLst>
            </c:dLbl>
            <c:dLbl>
              <c:idx val="8"/>
              <c:layout>
                <c:manualLayout>
                  <c:x val="-3.034324773247319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{61DC9452-3BE3-452D-88DD-934EE20E73D8}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377-4A9D-A18D-9F835E7C1B5D}"/>
                </c:ext>
              </c:extLst>
            </c:dLbl>
            <c:dLbl>
              <c:idx val="16"/>
              <c:layout>
                <c:manualLayout>
                  <c:x val="-3.3052735505748075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{7067062A-4B70-4CD3-9146-4EB6947FA9AC}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377-4A9D-A18D-9F835E7C1B5D}"/>
                </c:ext>
              </c:extLst>
            </c:dLbl>
            <c:dLbl>
              <c:idx val="24"/>
              <c:layout>
                <c:manualLayout>
                  <c:x val="-3.1697991619110633E-2"/>
                  <c:y val="-3.403555842940680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{78D185F9-62BE-4052-B9CA-1A60E7DA4727}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377-4A9D-A18D-9F835E7C1B5D}"/>
                </c:ext>
              </c:extLst>
            </c:dLbl>
            <c:dLbl>
              <c:idx val="32"/>
              <c:layout>
                <c:manualLayout>
                  <c:x val="-3.1697991619110633E-2"/>
                  <c:y val="-7.187700997392300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{C04C44E7-32D7-4D23-AC6E-77C030845477}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377-4A9D-A18D-9F835E7C1B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77-4A9D-A18D-9F835E7C1B5D}"/>
            </c:ext>
          </c:extLst>
        </c:ser>
        <c:dLbls>
          <c:showLegendKey val="0"/>
          <c:showVal val="1"/>
          <c:showCatName val="0"/>
          <c:showSerName val="0"/>
          <c:showPercent val="0"/>
          <c:showBubbleSize val="0"/>
        </c:dLbls>
        <c:axId val="84219776"/>
        <c:axId val="84234240"/>
      </c:scatterChart>
      <c:valAx>
        <c:axId val="84219776"/>
        <c:scaling>
          <c:orientation val="minMax"/>
          <c:max val="20"/>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4,431
4,424
44.15
3,274,732
3,248,580
25,713
2,125,167
4,366,392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年々減少する人口や全国平均を大きく上回る高齢化率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平成３０年３月３１日現在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４３．８％に加え、町内の主要産業が果樹栽培を中心とした農業であり、台風などの自然災害や景気の動向等により個人・法人関係税の収入が左右されるなど、財政基盤が弱く、毎年減少傾向である。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さくら団地家賃補助などの子育て支援事業による転入人口の増加対策や、新築補助による転出人口の減少対策としての定住化促進事業を推進し、観光産業の育成などで町商店街の活性化に取り組み、行政の効率化と併せて指数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137600</xdr:rowOff>
    </xdr:from>
    <xdr:ext cx="736600" cy="259045"/>
    <xdr:sp macro="" textlink="">
      <xdr:nvSpPr>
        <xdr:cNvPr id="90" name="テキスト ボックス 89"/>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2" name="テキスト ボックス 91"/>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95" name="楕円 94"/>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96" name="テキスト ボックス 95"/>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歳入面においては、市町村民税（法人税割）が２百万円減少、普通交付税が１２百万円減少となった一方、まちづくり寄附金（ふるさと納税）が１億４，４００万円増となった。</a:t>
          </a:r>
        </a:p>
        <a:p>
          <a:r>
            <a:rPr kumimoji="1" lang="ja-JP" altLang="en-US" sz="1100">
              <a:latin typeface="ＭＳ Ｐゴシック" panose="020B0600070205080204" pitchFamily="50" charset="-128"/>
              <a:ea typeface="ＭＳ Ｐゴシック" panose="020B0600070205080204" pitchFamily="50" charset="-128"/>
            </a:rPr>
            <a:t> 　歳出面においては、前年度までのＮＨＫ大河ドラマ「真田丸」に関連した事業の支出が減少し、公債費では、地方道路等整備事業債等の償還額が減少した。</a:t>
          </a:r>
        </a:p>
        <a:p>
          <a:r>
            <a:rPr kumimoji="1" lang="ja-JP" altLang="en-US" sz="1100">
              <a:latin typeface="ＭＳ Ｐゴシック" panose="020B0600070205080204" pitchFamily="50" charset="-128"/>
              <a:ea typeface="ＭＳ Ｐゴシック" panose="020B0600070205080204" pitchFamily="50" charset="-128"/>
            </a:rPr>
            <a:t> 　今後、投資的経費については、緊急性を重点に置き優先度を厳しく点検し、廃止・縮小を進め、新規発行債の抑制に努め、公債費の削減に努める。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55880</xdr:rowOff>
    </xdr:from>
    <xdr:to>
      <xdr:col>23</xdr:col>
      <xdr:colOff>133350</xdr:colOff>
      <xdr:row>67</xdr:row>
      <xdr:rowOff>107587</xdr:rowOff>
    </xdr:to>
    <xdr:cxnSp macro="">
      <xdr:nvCxnSpPr>
        <xdr:cNvPr id="133" name="直線コネクタ 132"/>
        <xdr:cNvCxnSpPr/>
      </xdr:nvCxnSpPr>
      <xdr:spPr>
        <a:xfrm>
          <a:off x="4114800" y="1154303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75656</xdr:rowOff>
    </xdr:from>
    <xdr:to>
      <xdr:col>19</xdr:col>
      <xdr:colOff>133350</xdr:colOff>
      <xdr:row>67</xdr:row>
      <xdr:rowOff>55880</xdr:rowOff>
    </xdr:to>
    <xdr:cxnSp macro="">
      <xdr:nvCxnSpPr>
        <xdr:cNvPr id="136" name="直線コネクタ 135"/>
        <xdr:cNvCxnSpPr/>
      </xdr:nvCxnSpPr>
      <xdr:spPr>
        <a:xfrm>
          <a:off x="3225800" y="1139135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75656</xdr:rowOff>
    </xdr:from>
    <xdr:to>
      <xdr:col>15</xdr:col>
      <xdr:colOff>82550</xdr:colOff>
      <xdr:row>67</xdr:row>
      <xdr:rowOff>80010</xdr:rowOff>
    </xdr:to>
    <xdr:cxnSp macro="">
      <xdr:nvCxnSpPr>
        <xdr:cNvPr id="139" name="直線コネクタ 138"/>
        <xdr:cNvCxnSpPr/>
      </xdr:nvCxnSpPr>
      <xdr:spPr>
        <a:xfrm flipV="1">
          <a:off x="2336800" y="1139135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4173</xdr:rowOff>
    </xdr:from>
    <xdr:to>
      <xdr:col>11</xdr:col>
      <xdr:colOff>31750</xdr:colOff>
      <xdr:row>67</xdr:row>
      <xdr:rowOff>80010</xdr:rowOff>
    </xdr:to>
    <xdr:cxnSp macro="">
      <xdr:nvCxnSpPr>
        <xdr:cNvPr id="142" name="直線コネクタ 141"/>
        <xdr:cNvCxnSpPr/>
      </xdr:nvCxnSpPr>
      <xdr:spPr>
        <a:xfrm>
          <a:off x="1447800" y="114913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56787</xdr:rowOff>
    </xdr:from>
    <xdr:to>
      <xdr:col>23</xdr:col>
      <xdr:colOff>184150</xdr:colOff>
      <xdr:row>67</xdr:row>
      <xdr:rowOff>158387</xdr:rowOff>
    </xdr:to>
    <xdr:sp macro="" textlink="">
      <xdr:nvSpPr>
        <xdr:cNvPr id="152" name="楕円 151"/>
        <xdr:cNvSpPr/>
      </xdr:nvSpPr>
      <xdr:spPr>
        <a:xfrm>
          <a:off x="49022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28864</xdr:rowOff>
    </xdr:from>
    <xdr:ext cx="762000" cy="259045"/>
    <xdr:sp macro="" textlink="">
      <xdr:nvSpPr>
        <xdr:cNvPr id="153" name="財政構造の弾力性該当値テキスト"/>
        <xdr:cNvSpPr txBox="1"/>
      </xdr:nvSpPr>
      <xdr:spPr>
        <a:xfrm>
          <a:off x="5041900" y="115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5080</xdr:rowOff>
    </xdr:from>
    <xdr:to>
      <xdr:col>19</xdr:col>
      <xdr:colOff>184150</xdr:colOff>
      <xdr:row>67</xdr:row>
      <xdr:rowOff>106680</xdr:rowOff>
    </xdr:to>
    <xdr:sp macro="" textlink="">
      <xdr:nvSpPr>
        <xdr:cNvPr id="154" name="楕円 153"/>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91457</xdr:rowOff>
    </xdr:from>
    <xdr:ext cx="736600" cy="259045"/>
    <xdr:sp macro="" textlink="">
      <xdr:nvSpPr>
        <xdr:cNvPr id="155" name="テキスト ボックス 154"/>
        <xdr:cNvSpPr txBox="1"/>
      </xdr:nvSpPr>
      <xdr:spPr>
        <a:xfrm>
          <a:off x="3733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24856</xdr:rowOff>
    </xdr:from>
    <xdr:to>
      <xdr:col>15</xdr:col>
      <xdr:colOff>133350</xdr:colOff>
      <xdr:row>66</xdr:row>
      <xdr:rowOff>126456</xdr:rowOff>
    </xdr:to>
    <xdr:sp macro="" textlink="">
      <xdr:nvSpPr>
        <xdr:cNvPr id="156" name="楕円 155"/>
        <xdr:cNvSpPr/>
      </xdr:nvSpPr>
      <xdr:spPr>
        <a:xfrm>
          <a:off x="3175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111233</xdr:rowOff>
    </xdr:from>
    <xdr:ext cx="762000" cy="259045"/>
    <xdr:sp macro="" textlink="">
      <xdr:nvSpPr>
        <xdr:cNvPr id="157" name="テキスト ボックス 156"/>
        <xdr:cNvSpPr txBox="1"/>
      </xdr:nvSpPr>
      <xdr:spPr>
        <a:xfrm>
          <a:off x="2844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29210</xdr:rowOff>
    </xdr:from>
    <xdr:to>
      <xdr:col>11</xdr:col>
      <xdr:colOff>82550</xdr:colOff>
      <xdr:row>67</xdr:row>
      <xdr:rowOff>130810</xdr:rowOff>
    </xdr:to>
    <xdr:sp macro="" textlink="">
      <xdr:nvSpPr>
        <xdr:cNvPr id="158" name="楕円 157"/>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115587</xdr:rowOff>
    </xdr:from>
    <xdr:ext cx="762000" cy="259045"/>
    <xdr:sp macro="" textlink="">
      <xdr:nvSpPr>
        <xdr:cNvPr id="159" name="テキスト ボックス 158"/>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124823</xdr:rowOff>
    </xdr:from>
    <xdr:to>
      <xdr:col>7</xdr:col>
      <xdr:colOff>31750</xdr:colOff>
      <xdr:row>67</xdr:row>
      <xdr:rowOff>54973</xdr:rowOff>
    </xdr:to>
    <xdr:sp macro="" textlink="">
      <xdr:nvSpPr>
        <xdr:cNvPr id="160" name="楕円 159"/>
        <xdr:cNvSpPr/>
      </xdr:nvSpPr>
      <xdr:spPr>
        <a:xfrm>
          <a:off x="1397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39750</xdr:rowOff>
    </xdr:from>
    <xdr:ext cx="762000" cy="259045"/>
    <xdr:sp macro="" textlink="">
      <xdr:nvSpPr>
        <xdr:cNvPr id="161" name="テキスト ボックス 160"/>
        <xdr:cNvSpPr txBox="1"/>
      </xdr:nvSpPr>
      <xdr:spPr>
        <a:xfrm>
          <a:off x="1066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人件費・物件費等の１人当たり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給与削減計画により、また、物件費については、今後も、徹底したデマンドシステム監視による電気代、共同発注による消耗品に係るコスト削減等に努め、現在の水準を維持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161057</xdr:rowOff>
    </xdr:from>
    <xdr:to>
      <xdr:col>23</xdr:col>
      <xdr:colOff>133350</xdr:colOff>
      <xdr:row>82</xdr:row>
      <xdr:rowOff>16297</xdr:rowOff>
    </xdr:to>
    <xdr:cxnSp macro="">
      <xdr:nvCxnSpPr>
        <xdr:cNvPr id="197" name="直線コネクタ 196"/>
        <xdr:cNvCxnSpPr/>
      </xdr:nvCxnSpPr>
      <xdr:spPr>
        <a:xfrm>
          <a:off x="4114800" y="14048507"/>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147788</xdr:rowOff>
    </xdr:from>
    <xdr:to>
      <xdr:col>19</xdr:col>
      <xdr:colOff>133350</xdr:colOff>
      <xdr:row>81</xdr:row>
      <xdr:rowOff>161057</xdr:rowOff>
    </xdr:to>
    <xdr:cxnSp macro="">
      <xdr:nvCxnSpPr>
        <xdr:cNvPr id="200" name="直線コネクタ 199"/>
        <xdr:cNvCxnSpPr/>
      </xdr:nvCxnSpPr>
      <xdr:spPr>
        <a:xfrm>
          <a:off x="3225800" y="14035238"/>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135739</xdr:rowOff>
    </xdr:from>
    <xdr:to>
      <xdr:col>15</xdr:col>
      <xdr:colOff>82550</xdr:colOff>
      <xdr:row>81</xdr:row>
      <xdr:rowOff>147788</xdr:rowOff>
    </xdr:to>
    <xdr:cxnSp macro="">
      <xdr:nvCxnSpPr>
        <xdr:cNvPr id="203" name="直線コネクタ 202"/>
        <xdr:cNvCxnSpPr/>
      </xdr:nvCxnSpPr>
      <xdr:spPr>
        <a:xfrm>
          <a:off x="2336800" y="14023189"/>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115525</xdr:rowOff>
    </xdr:from>
    <xdr:to>
      <xdr:col>11</xdr:col>
      <xdr:colOff>31750</xdr:colOff>
      <xdr:row>81</xdr:row>
      <xdr:rowOff>135739</xdr:rowOff>
    </xdr:to>
    <xdr:cxnSp macro="">
      <xdr:nvCxnSpPr>
        <xdr:cNvPr id="206" name="直線コネクタ 205"/>
        <xdr:cNvCxnSpPr/>
      </xdr:nvCxnSpPr>
      <xdr:spPr>
        <a:xfrm>
          <a:off x="1447800" y="14002975"/>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136947</xdr:rowOff>
    </xdr:from>
    <xdr:to>
      <xdr:col>23</xdr:col>
      <xdr:colOff>184150</xdr:colOff>
      <xdr:row>82</xdr:row>
      <xdr:rowOff>67097</xdr:rowOff>
    </xdr:to>
    <xdr:sp macro="" textlink="">
      <xdr:nvSpPr>
        <xdr:cNvPr id="216" name="楕円 215"/>
        <xdr:cNvSpPr/>
      </xdr:nvSpPr>
      <xdr:spPr>
        <a:xfrm>
          <a:off x="4902200" y="140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58224</xdr:rowOff>
    </xdr:from>
    <xdr:ext cx="762000" cy="259045"/>
    <xdr:sp macro="" textlink="">
      <xdr:nvSpPr>
        <xdr:cNvPr id="217" name="人件費・物件費等の状況該当値テキスト"/>
        <xdr:cNvSpPr txBox="1"/>
      </xdr:nvSpPr>
      <xdr:spPr>
        <a:xfrm>
          <a:off x="5041900" y="139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110257</xdr:rowOff>
    </xdr:from>
    <xdr:to>
      <xdr:col>19</xdr:col>
      <xdr:colOff>184150</xdr:colOff>
      <xdr:row>82</xdr:row>
      <xdr:rowOff>40407</xdr:rowOff>
    </xdr:to>
    <xdr:sp macro="" textlink="">
      <xdr:nvSpPr>
        <xdr:cNvPr id="218" name="楕円 217"/>
        <xdr:cNvSpPr/>
      </xdr:nvSpPr>
      <xdr:spPr>
        <a:xfrm>
          <a:off x="4064000" y="13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50584</xdr:rowOff>
    </xdr:from>
    <xdr:ext cx="736600" cy="259045"/>
    <xdr:sp macro="" textlink="">
      <xdr:nvSpPr>
        <xdr:cNvPr id="219" name="テキスト ボックス 218"/>
        <xdr:cNvSpPr txBox="1"/>
      </xdr:nvSpPr>
      <xdr:spPr>
        <a:xfrm>
          <a:off x="3733800" y="13766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96988</xdr:rowOff>
    </xdr:from>
    <xdr:to>
      <xdr:col>15</xdr:col>
      <xdr:colOff>133350</xdr:colOff>
      <xdr:row>82</xdr:row>
      <xdr:rowOff>27138</xdr:rowOff>
    </xdr:to>
    <xdr:sp macro="" textlink="">
      <xdr:nvSpPr>
        <xdr:cNvPr id="220" name="楕円 219"/>
        <xdr:cNvSpPr/>
      </xdr:nvSpPr>
      <xdr:spPr>
        <a:xfrm>
          <a:off x="3175000" y="139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37315</xdr:rowOff>
    </xdr:from>
    <xdr:ext cx="762000" cy="259045"/>
    <xdr:sp macro="" textlink="">
      <xdr:nvSpPr>
        <xdr:cNvPr id="221" name="テキスト ボックス 220"/>
        <xdr:cNvSpPr txBox="1"/>
      </xdr:nvSpPr>
      <xdr:spPr>
        <a:xfrm>
          <a:off x="2844800" y="137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84939</xdr:rowOff>
    </xdr:from>
    <xdr:to>
      <xdr:col>11</xdr:col>
      <xdr:colOff>82550</xdr:colOff>
      <xdr:row>82</xdr:row>
      <xdr:rowOff>15089</xdr:rowOff>
    </xdr:to>
    <xdr:sp macro="" textlink="">
      <xdr:nvSpPr>
        <xdr:cNvPr id="222" name="楕円 221"/>
        <xdr:cNvSpPr/>
      </xdr:nvSpPr>
      <xdr:spPr>
        <a:xfrm>
          <a:off x="2286000" y="139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25266</xdr:rowOff>
    </xdr:from>
    <xdr:ext cx="762000" cy="259045"/>
    <xdr:sp macro="" textlink="">
      <xdr:nvSpPr>
        <xdr:cNvPr id="223" name="テキスト ボックス 222"/>
        <xdr:cNvSpPr txBox="1"/>
      </xdr:nvSpPr>
      <xdr:spPr>
        <a:xfrm>
          <a:off x="1955800" y="1374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64725</xdr:rowOff>
    </xdr:from>
    <xdr:to>
      <xdr:col>7</xdr:col>
      <xdr:colOff>31750</xdr:colOff>
      <xdr:row>81</xdr:row>
      <xdr:rowOff>166325</xdr:rowOff>
    </xdr:to>
    <xdr:sp macro="" textlink="">
      <xdr:nvSpPr>
        <xdr:cNvPr id="224" name="楕円 223"/>
        <xdr:cNvSpPr/>
      </xdr:nvSpPr>
      <xdr:spPr>
        <a:xfrm>
          <a:off x="1397000" y="13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5052</xdr:rowOff>
    </xdr:from>
    <xdr:ext cx="762000" cy="259045"/>
    <xdr:sp macro="" textlink="">
      <xdr:nvSpPr>
        <xdr:cNvPr id="225" name="テキスト ボックス 224"/>
        <xdr:cNvSpPr txBox="1"/>
      </xdr:nvSpPr>
      <xdr:spPr>
        <a:xfrm>
          <a:off x="1066800" y="1372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実施済みの給与削減計画により類似団体、全国平均は下回っているが、今後も特別昇給の休止等を通じ、引き続き削減に努め、現在の水準を維持する。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119698</xdr:rowOff>
    </xdr:to>
    <xdr:cxnSp macro="">
      <xdr:nvCxnSpPr>
        <xdr:cNvPr id="255" name="直線コネクタ 254"/>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86</xdr:row>
      <xdr:rowOff>119698</xdr:rowOff>
    </xdr:to>
    <xdr:cxnSp macro="">
      <xdr:nvCxnSpPr>
        <xdr:cNvPr id="258" name="直線コネクタ 257"/>
        <xdr:cNvCxnSpPr/>
      </xdr:nvCxnSpPr>
      <xdr:spPr>
        <a:xfrm>
          <a:off x="15290800" y="14864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86</xdr:row>
      <xdr:rowOff>143827</xdr:rowOff>
    </xdr:to>
    <xdr:cxnSp macro="">
      <xdr:nvCxnSpPr>
        <xdr:cNvPr id="261" name="直線コネクタ 260"/>
        <xdr:cNvCxnSpPr/>
      </xdr:nvCxnSpPr>
      <xdr:spPr>
        <a:xfrm flipV="1">
          <a:off x="14401800" y="1486439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95568</xdr:rowOff>
    </xdr:from>
    <xdr:to>
      <xdr:col>68</xdr:col>
      <xdr:colOff>152400</xdr:colOff>
      <xdr:row>86</xdr:row>
      <xdr:rowOff>143827</xdr:rowOff>
    </xdr:to>
    <xdr:cxnSp macro="">
      <xdr:nvCxnSpPr>
        <xdr:cNvPr id="264" name="直線コネクタ 263"/>
        <xdr:cNvCxnSpPr/>
      </xdr:nvCxnSpPr>
      <xdr:spPr>
        <a:xfrm>
          <a:off x="13512800" y="148402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4" name="楕円 273"/>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5" name="給与水準   （国との比較）該当値テキスト"/>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6" name="楕円 275"/>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7" name="テキスト ボックス 276"/>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8" name="楕円 277"/>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9" name="テキスト ボックス 278"/>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93027</xdr:rowOff>
    </xdr:from>
    <xdr:to>
      <xdr:col>68</xdr:col>
      <xdr:colOff>203200</xdr:colOff>
      <xdr:row>87</xdr:row>
      <xdr:rowOff>23177</xdr:rowOff>
    </xdr:to>
    <xdr:sp macro="" textlink="">
      <xdr:nvSpPr>
        <xdr:cNvPr id="280" name="楕円 279"/>
        <xdr:cNvSpPr/>
      </xdr:nvSpPr>
      <xdr:spPr>
        <a:xfrm>
          <a:off x="14351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33354</xdr:rowOff>
    </xdr:from>
    <xdr:ext cx="762000" cy="259045"/>
    <xdr:sp macro="" textlink="">
      <xdr:nvSpPr>
        <xdr:cNvPr id="281" name="テキスト ボックス 280"/>
        <xdr:cNvSpPr txBox="1"/>
      </xdr:nvSpPr>
      <xdr:spPr>
        <a:xfrm>
          <a:off x="14020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44768</xdr:rowOff>
    </xdr:from>
    <xdr:to>
      <xdr:col>64</xdr:col>
      <xdr:colOff>152400</xdr:colOff>
      <xdr:row>86</xdr:row>
      <xdr:rowOff>146368</xdr:rowOff>
    </xdr:to>
    <xdr:sp macro="" textlink="">
      <xdr:nvSpPr>
        <xdr:cNvPr id="282" name="楕円 281"/>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156545</xdr:rowOff>
    </xdr:from>
    <xdr:ext cx="762000" cy="259045"/>
    <xdr:sp macro="" textlink="">
      <xdr:nvSpPr>
        <xdr:cNvPr id="283" name="テキスト ボックス 282"/>
        <xdr:cNvSpPr txBox="1"/>
      </xdr:nvSpPr>
      <xdr:spPr>
        <a:xfrm>
          <a:off x="13131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人口千人当たりの職員数については、類似団体平均を下回っている。今後も定員適正化計画に基づき退職者に対し、職員数８７人以内を目標数値として、計画的な職員採用に努める。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40716</xdr:rowOff>
    </xdr:from>
    <xdr:to>
      <xdr:col>81</xdr:col>
      <xdr:colOff>44450</xdr:colOff>
      <xdr:row>61</xdr:row>
      <xdr:rowOff>48196</xdr:rowOff>
    </xdr:to>
    <xdr:cxnSp macro="">
      <xdr:nvCxnSpPr>
        <xdr:cNvPr id="315" name="直線コネクタ 314"/>
        <xdr:cNvCxnSpPr/>
      </xdr:nvCxnSpPr>
      <xdr:spPr>
        <a:xfrm>
          <a:off x="16179800" y="10499166"/>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31788</xdr:rowOff>
    </xdr:from>
    <xdr:to>
      <xdr:col>77</xdr:col>
      <xdr:colOff>44450</xdr:colOff>
      <xdr:row>61</xdr:row>
      <xdr:rowOff>40716</xdr:rowOff>
    </xdr:to>
    <xdr:cxnSp macro="">
      <xdr:nvCxnSpPr>
        <xdr:cNvPr id="318" name="直線コネクタ 317"/>
        <xdr:cNvCxnSpPr/>
      </xdr:nvCxnSpPr>
      <xdr:spPr>
        <a:xfrm>
          <a:off x="15290800" y="10490238"/>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31788</xdr:rowOff>
    </xdr:to>
    <xdr:cxnSp macro="">
      <xdr:nvCxnSpPr>
        <xdr:cNvPr id="321" name="直線コネクタ 320"/>
        <xdr:cNvCxnSpPr/>
      </xdr:nvCxnSpPr>
      <xdr:spPr>
        <a:xfrm>
          <a:off x="14401800" y="10471658"/>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5004</xdr:rowOff>
    </xdr:from>
    <xdr:to>
      <xdr:col>68</xdr:col>
      <xdr:colOff>152400</xdr:colOff>
      <xdr:row>61</xdr:row>
      <xdr:rowOff>13208</xdr:rowOff>
    </xdr:to>
    <xdr:cxnSp macro="">
      <xdr:nvCxnSpPr>
        <xdr:cNvPr id="324" name="直線コネクタ 323"/>
        <xdr:cNvCxnSpPr/>
      </xdr:nvCxnSpPr>
      <xdr:spPr>
        <a:xfrm>
          <a:off x="13512800" y="1046345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168846</xdr:rowOff>
    </xdr:from>
    <xdr:to>
      <xdr:col>81</xdr:col>
      <xdr:colOff>95250</xdr:colOff>
      <xdr:row>61</xdr:row>
      <xdr:rowOff>98996</xdr:rowOff>
    </xdr:to>
    <xdr:sp macro="" textlink="">
      <xdr:nvSpPr>
        <xdr:cNvPr id="334" name="楕円 333"/>
        <xdr:cNvSpPr/>
      </xdr:nvSpPr>
      <xdr:spPr>
        <a:xfrm>
          <a:off x="169672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13923</xdr:rowOff>
    </xdr:from>
    <xdr:ext cx="762000" cy="259045"/>
    <xdr:sp macro="" textlink="">
      <xdr:nvSpPr>
        <xdr:cNvPr id="335" name="定員管理の状況該当値テキスト"/>
        <xdr:cNvSpPr txBox="1"/>
      </xdr:nvSpPr>
      <xdr:spPr>
        <a:xfrm>
          <a:off x="17106900" y="103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161366</xdr:rowOff>
    </xdr:from>
    <xdr:to>
      <xdr:col>77</xdr:col>
      <xdr:colOff>95250</xdr:colOff>
      <xdr:row>61</xdr:row>
      <xdr:rowOff>91516</xdr:rowOff>
    </xdr:to>
    <xdr:sp macro="" textlink="">
      <xdr:nvSpPr>
        <xdr:cNvPr id="336" name="楕円 335"/>
        <xdr:cNvSpPr/>
      </xdr:nvSpPr>
      <xdr:spPr>
        <a:xfrm>
          <a:off x="161290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101693</xdr:rowOff>
    </xdr:from>
    <xdr:ext cx="736600" cy="259045"/>
    <xdr:sp macro="" textlink="">
      <xdr:nvSpPr>
        <xdr:cNvPr id="337" name="テキスト ボックス 336"/>
        <xdr:cNvSpPr txBox="1"/>
      </xdr:nvSpPr>
      <xdr:spPr>
        <a:xfrm>
          <a:off x="15798800" y="1021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152438</xdr:rowOff>
    </xdr:from>
    <xdr:to>
      <xdr:col>73</xdr:col>
      <xdr:colOff>44450</xdr:colOff>
      <xdr:row>61</xdr:row>
      <xdr:rowOff>82588</xdr:rowOff>
    </xdr:to>
    <xdr:sp macro="" textlink="">
      <xdr:nvSpPr>
        <xdr:cNvPr id="338" name="楕円 337"/>
        <xdr:cNvSpPr/>
      </xdr:nvSpPr>
      <xdr:spPr>
        <a:xfrm>
          <a:off x="15240000" y="10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92765</xdr:rowOff>
    </xdr:from>
    <xdr:ext cx="762000" cy="259045"/>
    <xdr:sp macro="" textlink="">
      <xdr:nvSpPr>
        <xdr:cNvPr id="339" name="テキスト ボックス 338"/>
        <xdr:cNvSpPr txBox="1"/>
      </xdr:nvSpPr>
      <xdr:spPr>
        <a:xfrm>
          <a:off x="14909800" y="1020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133858</xdr:rowOff>
    </xdr:from>
    <xdr:to>
      <xdr:col>68</xdr:col>
      <xdr:colOff>203200</xdr:colOff>
      <xdr:row>61</xdr:row>
      <xdr:rowOff>64008</xdr:rowOff>
    </xdr:to>
    <xdr:sp macro="" textlink="">
      <xdr:nvSpPr>
        <xdr:cNvPr id="340" name="楕円 339"/>
        <xdr:cNvSpPr/>
      </xdr:nvSpPr>
      <xdr:spPr>
        <a:xfrm>
          <a:off x="14351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74185</xdr:rowOff>
    </xdr:from>
    <xdr:ext cx="762000" cy="259045"/>
    <xdr:sp macro="" textlink="">
      <xdr:nvSpPr>
        <xdr:cNvPr id="341" name="テキスト ボックス 340"/>
        <xdr:cNvSpPr txBox="1"/>
      </xdr:nvSpPr>
      <xdr:spPr>
        <a:xfrm>
          <a:off x="14020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125654</xdr:rowOff>
    </xdr:from>
    <xdr:to>
      <xdr:col>64</xdr:col>
      <xdr:colOff>152400</xdr:colOff>
      <xdr:row>61</xdr:row>
      <xdr:rowOff>55804</xdr:rowOff>
    </xdr:to>
    <xdr:sp macro="" textlink="">
      <xdr:nvSpPr>
        <xdr:cNvPr id="342" name="楕円 341"/>
        <xdr:cNvSpPr/>
      </xdr:nvSpPr>
      <xdr:spPr>
        <a:xfrm>
          <a:off x="13462000" y="10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65981</xdr:rowOff>
    </xdr:from>
    <xdr:ext cx="762000" cy="259045"/>
    <xdr:sp macro="" textlink="">
      <xdr:nvSpPr>
        <xdr:cNvPr id="343" name="テキスト ボックス 342"/>
        <xdr:cNvSpPr txBox="1"/>
      </xdr:nvSpPr>
      <xdr:spPr>
        <a:xfrm>
          <a:off x="13131800" y="101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道路をはじめ公共施設等の基盤整備を進めるため、補助・起債事業を中心に事業を積極的に行ってきたことにより、起債の償還が上昇し、全ての平均値を上回っている。</a:t>
          </a:r>
        </a:p>
        <a:p>
          <a:r>
            <a:rPr kumimoji="1" lang="ja-JP" altLang="en-US" sz="1100">
              <a:latin typeface="ＭＳ Ｐゴシック" panose="020B0600070205080204" pitchFamily="50" charset="-128"/>
              <a:ea typeface="ＭＳ Ｐゴシック" panose="020B0600070205080204" pitchFamily="50" charset="-128"/>
            </a:rPr>
            <a:t> 　平成２５年度に第三セクター改革推進債を借り入れたことにより、平成２６、２７年度において実質公債費比率が１８％を超えたが、平成２８年度に１８％を下回り、平成２９年度は１５．４％と、更に低下した。</a:t>
          </a:r>
        </a:p>
        <a:p>
          <a:r>
            <a:rPr kumimoji="1" lang="ja-JP" altLang="en-US" sz="1100">
              <a:latin typeface="ＭＳ Ｐゴシック" panose="020B0600070205080204" pitchFamily="50" charset="-128"/>
              <a:ea typeface="ＭＳ Ｐゴシック" panose="020B0600070205080204" pitchFamily="50" charset="-128"/>
            </a:rPr>
            <a:t>　 今後、投資的経費の事業実施を見直し、新規発行債の抑制に努め、特に下水道事業については、未供用地区を早期供用開始し、繰出金を抑制できるよう努める。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11430</xdr:rowOff>
    </xdr:from>
    <xdr:to>
      <xdr:col>81</xdr:col>
      <xdr:colOff>44450</xdr:colOff>
      <xdr:row>43</xdr:row>
      <xdr:rowOff>114554</xdr:rowOff>
    </xdr:to>
    <xdr:cxnSp macro="">
      <xdr:nvCxnSpPr>
        <xdr:cNvPr id="369" name="直線コネクタ 368"/>
        <xdr:cNvCxnSpPr/>
      </xdr:nvCxnSpPr>
      <xdr:spPr>
        <a:xfrm flipV="1">
          <a:off x="17018000" y="6526530"/>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0"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1" name="直線コネクタ 370"/>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97807</xdr:rowOff>
    </xdr:from>
    <xdr:ext cx="762000" cy="259045"/>
    <xdr:sp macro="" textlink="">
      <xdr:nvSpPr>
        <xdr:cNvPr id="372" name="公債費負担の状況最大値テキスト"/>
        <xdr:cNvSpPr txBox="1"/>
      </xdr:nvSpPr>
      <xdr:spPr>
        <a:xfrm>
          <a:off x="17106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11430</xdr:rowOff>
    </xdr:from>
    <xdr:to>
      <xdr:col>81</xdr:col>
      <xdr:colOff>133350</xdr:colOff>
      <xdr:row>38</xdr:row>
      <xdr:rowOff>11430</xdr:rowOff>
    </xdr:to>
    <xdr:cxnSp macro="">
      <xdr:nvCxnSpPr>
        <xdr:cNvPr id="373" name="直線コネクタ 372"/>
        <xdr:cNvCxnSpPr/>
      </xdr:nvCxnSpPr>
      <xdr:spPr>
        <a:xfrm>
          <a:off x="169291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44</xdr:row>
      <xdr:rowOff>29972</xdr:rowOff>
    </xdr:to>
    <xdr:cxnSp macro="">
      <xdr:nvCxnSpPr>
        <xdr:cNvPr id="374" name="直線コネクタ 373"/>
        <xdr:cNvCxnSpPr/>
      </xdr:nvCxnSpPr>
      <xdr:spPr>
        <a:xfrm flipV="1">
          <a:off x="16179800" y="74869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5"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6" name="フローチャート: 判断 375"/>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29972</xdr:rowOff>
    </xdr:from>
    <xdr:to>
      <xdr:col>77</xdr:col>
      <xdr:colOff>44450</xdr:colOff>
      <xdr:row>44</xdr:row>
      <xdr:rowOff>73406</xdr:rowOff>
    </xdr:to>
    <xdr:cxnSp macro="">
      <xdr:nvCxnSpPr>
        <xdr:cNvPr id="377" name="直線コネクタ 376"/>
        <xdr:cNvCxnSpPr/>
      </xdr:nvCxnSpPr>
      <xdr:spPr>
        <a:xfrm flipV="1">
          <a:off x="15290800" y="75737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8" name="フローチャート: 判断 377"/>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9" name="テキスト ボックス 378"/>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73406</xdr:rowOff>
    </xdr:from>
    <xdr:to>
      <xdr:col>72</xdr:col>
      <xdr:colOff>203200</xdr:colOff>
      <xdr:row>44</xdr:row>
      <xdr:rowOff>73406</xdr:rowOff>
    </xdr:to>
    <xdr:cxnSp macro="">
      <xdr:nvCxnSpPr>
        <xdr:cNvPr id="380" name="直線コネクタ 379"/>
        <xdr:cNvCxnSpPr/>
      </xdr:nvCxnSpPr>
      <xdr:spPr>
        <a:xfrm>
          <a:off x="14401800" y="7617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1" name="フローチャート: 判断 38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2" name="テキスト ボックス 381"/>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73406</xdr:rowOff>
    </xdr:to>
    <xdr:cxnSp macro="">
      <xdr:nvCxnSpPr>
        <xdr:cNvPr id="383" name="直線コネクタ 382"/>
        <xdr:cNvCxnSpPr/>
      </xdr:nvCxnSpPr>
      <xdr:spPr>
        <a:xfrm>
          <a:off x="13512800" y="75641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4" name="フローチャート: 判断 38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5" name="テキスト ボックス 384"/>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6" name="フローチャート: 判断 385"/>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87" name="テキスト ボックス 386"/>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3" name="楕円 392"/>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131081</xdr:rowOff>
    </xdr:from>
    <xdr:ext cx="762000" cy="259045"/>
    <xdr:sp macro="" textlink="">
      <xdr:nvSpPr>
        <xdr:cNvPr id="394" name="公債費負担の状況該当値テキスト"/>
        <xdr:cNvSpPr txBox="1"/>
      </xdr:nvSpPr>
      <xdr:spPr>
        <a:xfrm>
          <a:off x="17106900" y="73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150622</xdr:rowOff>
    </xdr:from>
    <xdr:to>
      <xdr:col>77</xdr:col>
      <xdr:colOff>95250</xdr:colOff>
      <xdr:row>44</xdr:row>
      <xdr:rowOff>80772</xdr:rowOff>
    </xdr:to>
    <xdr:sp macro="" textlink="">
      <xdr:nvSpPr>
        <xdr:cNvPr id="395" name="楕円 394"/>
        <xdr:cNvSpPr/>
      </xdr:nvSpPr>
      <xdr:spPr>
        <a:xfrm>
          <a:off x="16129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65549</xdr:rowOff>
    </xdr:from>
    <xdr:ext cx="736600" cy="259045"/>
    <xdr:sp macro="" textlink="">
      <xdr:nvSpPr>
        <xdr:cNvPr id="396" name="テキスト ボックス 395"/>
        <xdr:cNvSpPr txBox="1"/>
      </xdr:nvSpPr>
      <xdr:spPr>
        <a:xfrm>
          <a:off x="15798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22606</xdr:rowOff>
    </xdr:from>
    <xdr:to>
      <xdr:col>73</xdr:col>
      <xdr:colOff>44450</xdr:colOff>
      <xdr:row>44</xdr:row>
      <xdr:rowOff>124206</xdr:rowOff>
    </xdr:to>
    <xdr:sp macro="" textlink="">
      <xdr:nvSpPr>
        <xdr:cNvPr id="397" name="楕円 396"/>
        <xdr:cNvSpPr/>
      </xdr:nvSpPr>
      <xdr:spPr>
        <a:xfrm>
          <a:off x="15240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108983</xdr:rowOff>
    </xdr:from>
    <xdr:ext cx="762000" cy="259045"/>
    <xdr:sp macro="" textlink="">
      <xdr:nvSpPr>
        <xdr:cNvPr id="398" name="テキスト ボックス 397"/>
        <xdr:cNvSpPr txBox="1"/>
      </xdr:nvSpPr>
      <xdr:spPr>
        <a:xfrm>
          <a:off x="14909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22606</xdr:rowOff>
    </xdr:from>
    <xdr:to>
      <xdr:col>68</xdr:col>
      <xdr:colOff>203200</xdr:colOff>
      <xdr:row>44</xdr:row>
      <xdr:rowOff>124206</xdr:rowOff>
    </xdr:to>
    <xdr:sp macro="" textlink="">
      <xdr:nvSpPr>
        <xdr:cNvPr id="399" name="楕円 398"/>
        <xdr:cNvSpPr/>
      </xdr:nvSpPr>
      <xdr:spPr>
        <a:xfrm>
          <a:off x="14351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108983</xdr:rowOff>
    </xdr:from>
    <xdr:ext cx="762000" cy="259045"/>
    <xdr:sp macro="" textlink="">
      <xdr:nvSpPr>
        <xdr:cNvPr id="400" name="テキスト ボックス 399"/>
        <xdr:cNvSpPr txBox="1"/>
      </xdr:nvSpPr>
      <xdr:spPr>
        <a:xfrm>
          <a:off x="14020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1" name="楕円 400"/>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2" name="テキスト ボックス 401"/>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過去の基盤整備に係る町債の発行により、全ての平均値を上回っているが、地方債現在高については、新規発行債の抑制に努め、減少している。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財政調整基金については、平成２４年度は５０百万円積立を行ったものの、平成２５年度以降は取り崩しが続いており、現状で推移すれば数年で枯渇することが予想される。更に経常経費の削減に努め、できる限り取り崩しを少なく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34361</xdr:rowOff>
    </xdr:to>
    <xdr:cxnSp macro="">
      <xdr:nvCxnSpPr>
        <xdr:cNvPr id="431" name="直線コネクタ 430"/>
        <xdr:cNvCxnSpPr/>
      </xdr:nvCxnSpPr>
      <xdr:spPr>
        <a:xfrm flipV="1">
          <a:off x="17018000" y="2370667"/>
          <a:ext cx="0" cy="1264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6438</xdr:rowOff>
    </xdr:from>
    <xdr:ext cx="762000" cy="259045"/>
    <xdr:sp macro="" textlink="">
      <xdr:nvSpPr>
        <xdr:cNvPr id="432" name="将来負担の状況最小値テキスト"/>
        <xdr:cNvSpPr txBox="1"/>
      </xdr:nvSpPr>
      <xdr:spPr>
        <a:xfrm>
          <a:off x="17106900" y="360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34361</xdr:rowOff>
    </xdr:from>
    <xdr:to>
      <xdr:col>81</xdr:col>
      <xdr:colOff>133350</xdr:colOff>
      <xdr:row>21</xdr:row>
      <xdr:rowOff>34361</xdr:rowOff>
    </xdr:to>
    <xdr:cxnSp macro="">
      <xdr:nvCxnSpPr>
        <xdr:cNvPr id="433" name="直線コネクタ 432"/>
        <xdr:cNvCxnSpPr/>
      </xdr:nvCxnSpPr>
      <xdr:spPr>
        <a:xfrm>
          <a:off x="16929100" y="363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165594</xdr:rowOff>
    </xdr:from>
    <xdr:to>
      <xdr:col>81</xdr:col>
      <xdr:colOff>44450</xdr:colOff>
      <xdr:row>21</xdr:row>
      <xdr:rowOff>77258</xdr:rowOff>
    </xdr:to>
    <xdr:cxnSp macro="">
      <xdr:nvCxnSpPr>
        <xdr:cNvPr id="436" name="直線コネクタ 435"/>
        <xdr:cNvCxnSpPr/>
      </xdr:nvCxnSpPr>
      <xdr:spPr>
        <a:xfrm flipV="1">
          <a:off x="16179800" y="3594594"/>
          <a:ext cx="8382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77258</xdr:rowOff>
    </xdr:from>
    <xdr:to>
      <xdr:col>77</xdr:col>
      <xdr:colOff>44450</xdr:colOff>
      <xdr:row>22</xdr:row>
      <xdr:rowOff>59972</xdr:rowOff>
    </xdr:to>
    <xdr:cxnSp macro="">
      <xdr:nvCxnSpPr>
        <xdr:cNvPr id="439" name="直線コネクタ 438"/>
        <xdr:cNvCxnSpPr/>
      </xdr:nvCxnSpPr>
      <xdr:spPr>
        <a:xfrm flipV="1">
          <a:off x="15290800" y="3677708"/>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38523</xdr:rowOff>
    </xdr:from>
    <xdr:to>
      <xdr:col>72</xdr:col>
      <xdr:colOff>203200</xdr:colOff>
      <xdr:row>22</xdr:row>
      <xdr:rowOff>59972</xdr:rowOff>
    </xdr:to>
    <xdr:cxnSp macro="">
      <xdr:nvCxnSpPr>
        <xdr:cNvPr id="442" name="直線コネクタ 441"/>
        <xdr:cNvCxnSpPr/>
      </xdr:nvCxnSpPr>
      <xdr:spPr>
        <a:xfrm>
          <a:off x="14401800" y="381042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22437</xdr:rowOff>
    </xdr:from>
    <xdr:to>
      <xdr:col>68</xdr:col>
      <xdr:colOff>152400</xdr:colOff>
      <xdr:row>22</xdr:row>
      <xdr:rowOff>38523</xdr:rowOff>
    </xdr:to>
    <xdr:cxnSp macro="">
      <xdr:nvCxnSpPr>
        <xdr:cNvPr id="445" name="直線コネクタ 444"/>
        <xdr:cNvCxnSpPr/>
      </xdr:nvCxnSpPr>
      <xdr:spPr>
        <a:xfrm>
          <a:off x="13512800" y="379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114794</xdr:rowOff>
    </xdr:from>
    <xdr:to>
      <xdr:col>81</xdr:col>
      <xdr:colOff>95250</xdr:colOff>
      <xdr:row>21</xdr:row>
      <xdr:rowOff>44944</xdr:rowOff>
    </xdr:to>
    <xdr:sp macro="" textlink="">
      <xdr:nvSpPr>
        <xdr:cNvPr id="455" name="楕円 454"/>
        <xdr:cNvSpPr/>
      </xdr:nvSpPr>
      <xdr:spPr>
        <a:xfrm>
          <a:off x="16967200" y="35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10671</xdr:rowOff>
    </xdr:from>
    <xdr:ext cx="762000" cy="259045"/>
    <xdr:sp macro="" textlink="">
      <xdr:nvSpPr>
        <xdr:cNvPr id="456" name="将来負担の状況該当値テキスト"/>
        <xdr:cNvSpPr txBox="1"/>
      </xdr:nvSpPr>
      <xdr:spPr>
        <a:xfrm>
          <a:off x="17106900" y="3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26458</xdr:rowOff>
    </xdr:from>
    <xdr:to>
      <xdr:col>77</xdr:col>
      <xdr:colOff>95250</xdr:colOff>
      <xdr:row>21</xdr:row>
      <xdr:rowOff>128058</xdr:rowOff>
    </xdr:to>
    <xdr:sp macro="" textlink="">
      <xdr:nvSpPr>
        <xdr:cNvPr id="457" name="楕円 456"/>
        <xdr:cNvSpPr/>
      </xdr:nvSpPr>
      <xdr:spPr>
        <a:xfrm>
          <a:off x="16129000" y="3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112835</xdr:rowOff>
    </xdr:from>
    <xdr:ext cx="736600" cy="259045"/>
    <xdr:sp macro="" textlink="">
      <xdr:nvSpPr>
        <xdr:cNvPr id="458" name="テキスト ボックス 457"/>
        <xdr:cNvSpPr txBox="1"/>
      </xdr:nvSpPr>
      <xdr:spPr>
        <a:xfrm>
          <a:off x="15798800" y="371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9172</xdr:rowOff>
    </xdr:from>
    <xdr:to>
      <xdr:col>73</xdr:col>
      <xdr:colOff>44450</xdr:colOff>
      <xdr:row>22</xdr:row>
      <xdr:rowOff>110772</xdr:rowOff>
    </xdr:to>
    <xdr:sp macro="" textlink="">
      <xdr:nvSpPr>
        <xdr:cNvPr id="459" name="楕円 458"/>
        <xdr:cNvSpPr/>
      </xdr:nvSpPr>
      <xdr:spPr>
        <a:xfrm>
          <a:off x="15240000" y="37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95549</xdr:rowOff>
    </xdr:from>
    <xdr:ext cx="762000" cy="259045"/>
    <xdr:sp macro="" textlink="">
      <xdr:nvSpPr>
        <xdr:cNvPr id="460" name="テキスト ボックス 459"/>
        <xdr:cNvSpPr txBox="1"/>
      </xdr:nvSpPr>
      <xdr:spPr>
        <a:xfrm>
          <a:off x="14909800" y="38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159173</xdr:rowOff>
    </xdr:from>
    <xdr:to>
      <xdr:col>68</xdr:col>
      <xdr:colOff>203200</xdr:colOff>
      <xdr:row>22</xdr:row>
      <xdr:rowOff>89323</xdr:rowOff>
    </xdr:to>
    <xdr:sp macro="" textlink="">
      <xdr:nvSpPr>
        <xdr:cNvPr id="461" name="楕円 460"/>
        <xdr:cNvSpPr/>
      </xdr:nvSpPr>
      <xdr:spPr>
        <a:xfrm>
          <a:off x="14351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74100</xdr:rowOff>
    </xdr:from>
    <xdr:ext cx="762000" cy="259045"/>
    <xdr:sp macro="" textlink="">
      <xdr:nvSpPr>
        <xdr:cNvPr id="462" name="テキスト ボックス 461"/>
        <xdr:cNvSpPr txBox="1"/>
      </xdr:nvSpPr>
      <xdr:spPr>
        <a:xfrm>
          <a:off x="14020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143087</xdr:rowOff>
    </xdr:from>
    <xdr:to>
      <xdr:col>64</xdr:col>
      <xdr:colOff>152400</xdr:colOff>
      <xdr:row>22</xdr:row>
      <xdr:rowOff>73237</xdr:rowOff>
    </xdr:to>
    <xdr:sp macro="" textlink="">
      <xdr:nvSpPr>
        <xdr:cNvPr id="463" name="楕円 462"/>
        <xdr:cNvSpPr/>
      </xdr:nvSpPr>
      <xdr:spPr>
        <a:xfrm>
          <a:off x="13462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58014</xdr:rowOff>
    </xdr:from>
    <xdr:ext cx="762000" cy="259045"/>
    <xdr:sp macro="" textlink="">
      <xdr:nvSpPr>
        <xdr:cNvPr id="464" name="テキスト ボックス 463"/>
        <xdr:cNvSpPr txBox="1"/>
      </xdr:nvSpPr>
      <xdr:spPr>
        <a:xfrm>
          <a:off x="13131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4,431
4,424
44.15
3,274,732
3,248,580
25,713
2,125,167
4,366,392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人件費及び事業費支弁に係る人件費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が類似団体を上回っているが、ラスパイレス指数は類似団体平均を下回っている。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今後、職員の年間超過勤務時間を</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時間に目標設定し、所属長は課員の時間外勤務の事前確認を徹底するとともに、ノー残業デーが遵守される職場環境づくりに努める。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53848</xdr:rowOff>
    </xdr:to>
    <xdr:cxnSp macro="">
      <xdr:nvCxnSpPr>
        <xdr:cNvPr id="64" name="直線コネクタ 63"/>
        <xdr:cNvCxnSpPr/>
      </xdr:nvCxnSpPr>
      <xdr:spPr>
        <a:xfrm>
          <a:off x="3987800" y="65369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21844</xdr:rowOff>
    </xdr:to>
    <xdr:cxnSp macro="">
      <xdr:nvCxnSpPr>
        <xdr:cNvPr id="67" name="直線コネクタ 66"/>
        <xdr:cNvCxnSpPr/>
      </xdr:nvCxnSpPr>
      <xdr:spPr>
        <a:xfrm>
          <a:off x="3098800" y="64272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156718</xdr:rowOff>
    </xdr:to>
    <xdr:cxnSp macro="">
      <xdr:nvCxnSpPr>
        <xdr:cNvPr id="70" name="直線コネクタ 69"/>
        <xdr:cNvCxnSpPr/>
      </xdr:nvCxnSpPr>
      <xdr:spPr>
        <a:xfrm flipV="1">
          <a:off x="2209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3556</xdr:rowOff>
    </xdr:to>
    <xdr:cxnSp macro="">
      <xdr:nvCxnSpPr>
        <xdr:cNvPr id="73" name="直線コネクタ 72"/>
        <xdr:cNvCxnSpPr/>
      </xdr:nvCxnSpPr>
      <xdr:spPr>
        <a:xfrm flipV="1">
          <a:off x="1320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類似団体平均値と同等であるが、平成２８年度は庁内システムのセキュリティ強靱化対応の支出増やＮＨＫ大河ドラマ「真田丸」放送開始による関連事業への支出が増加したことにより、また平成２９年度は電算関連経費等の増加により類似団体を上回った。</a:t>
          </a:r>
        </a:p>
        <a:p>
          <a:r>
            <a:rPr kumimoji="1" lang="ja-JP" altLang="en-US" sz="1100">
              <a:latin typeface="ＭＳ Ｐゴシック" panose="020B0600070205080204" pitchFamily="50" charset="-128"/>
              <a:ea typeface="ＭＳ Ｐゴシック" panose="020B0600070205080204" pitchFamily="50" charset="-128"/>
            </a:rPr>
            <a:t>　 今後も、徹底したデマンドシステム監視による電気料金、消耗品等の共同発注によるコスト削減に努め、より一層歳出の削減に努める。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130266</xdr:rowOff>
    </xdr:from>
    <xdr:to>
      <xdr:col>82</xdr:col>
      <xdr:colOff>107950</xdr:colOff>
      <xdr:row>17</xdr:row>
      <xdr:rowOff>76381</xdr:rowOff>
    </xdr:to>
    <xdr:cxnSp macro="">
      <xdr:nvCxnSpPr>
        <xdr:cNvPr id="127" name="直線コネクタ 126"/>
        <xdr:cNvCxnSpPr/>
      </xdr:nvCxnSpPr>
      <xdr:spPr>
        <a:xfrm>
          <a:off x="15671800" y="287346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6169</xdr:rowOff>
    </xdr:from>
    <xdr:to>
      <xdr:col>78</xdr:col>
      <xdr:colOff>69850</xdr:colOff>
      <xdr:row>16</xdr:row>
      <xdr:rowOff>130266</xdr:rowOff>
    </xdr:to>
    <xdr:cxnSp macro="">
      <xdr:nvCxnSpPr>
        <xdr:cNvPr id="130" name="直線コネクタ 129"/>
        <xdr:cNvCxnSpPr/>
      </xdr:nvCxnSpPr>
      <xdr:spPr>
        <a:xfrm>
          <a:off x="14782800" y="2749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112304</xdr:rowOff>
    </xdr:from>
    <xdr:to>
      <xdr:col>73</xdr:col>
      <xdr:colOff>180975</xdr:colOff>
      <xdr:row>16</xdr:row>
      <xdr:rowOff>6169</xdr:rowOff>
    </xdr:to>
    <xdr:cxnSp macro="">
      <xdr:nvCxnSpPr>
        <xdr:cNvPr id="133" name="直線コネクタ 132"/>
        <xdr:cNvCxnSpPr/>
      </xdr:nvCxnSpPr>
      <xdr:spPr>
        <a:xfrm>
          <a:off x="13893800" y="26840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112304</xdr:rowOff>
    </xdr:to>
    <xdr:cxnSp macro="">
      <xdr:nvCxnSpPr>
        <xdr:cNvPr id="136" name="直線コネクタ 135"/>
        <xdr:cNvCxnSpPr/>
      </xdr:nvCxnSpPr>
      <xdr:spPr>
        <a:xfrm>
          <a:off x="13004800" y="26644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25581</xdr:rowOff>
    </xdr:from>
    <xdr:to>
      <xdr:col>82</xdr:col>
      <xdr:colOff>158750</xdr:colOff>
      <xdr:row>17</xdr:row>
      <xdr:rowOff>127181</xdr:rowOff>
    </xdr:to>
    <xdr:sp macro="" textlink="">
      <xdr:nvSpPr>
        <xdr:cNvPr id="146" name="楕円 145"/>
        <xdr:cNvSpPr/>
      </xdr:nvSpPr>
      <xdr:spPr>
        <a:xfrm>
          <a:off x="164592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169108</xdr:rowOff>
    </xdr:from>
    <xdr:ext cx="762000" cy="259045"/>
    <xdr:sp macro="" textlink="">
      <xdr:nvSpPr>
        <xdr:cNvPr id="147" name="物件費該当値テキスト"/>
        <xdr:cNvSpPr txBox="1"/>
      </xdr:nvSpPr>
      <xdr:spPr>
        <a:xfrm>
          <a:off x="16598900" y="2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79466</xdr:rowOff>
    </xdr:from>
    <xdr:to>
      <xdr:col>78</xdr:col>
      <xdr:colOff>120650</xdr:colOff>
      <xdr:row>17</xdr:row>
      <xdr:rowOff>9616</xdr:rowOff>
    </xdr:to>
    <xdr:sp macro="" textlink="">
      <xdr:nvSpPr>
        <xdr:cNvPr id="148" name="楕円 147"/>
        <xdr:cNvSpPr/>
      </xdr:nvSpPr>
      <xdr:spPr>
        <a:xfrm>
          <a:off x="15621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165843</xdr:rowOff>
    </xdr:from>
    <xdr:ext cx="736600" cy="259045"/>
    <xdr:sp macro="" textlink="">
      <xdr:nvSpPr>
        <xdr:cNvPr id="149" name="テキスト ボックス 148"/>
        <xdr:cNvSpPr txBox="1"/>
      </xdr:nvSpPr>
      <xdr:spPr>
        <a:xfrm>
          <a:off x="15290800" y="2909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126819</xdr:rowOff>
    </xdr:from>
    <xdr:to>
      <xdr:col>74</xdr:col>
      <xdr:colOff>31750</xdr:colOff>
      <xdr:row>16</xdr:row>
      <xdr:rowOff>56969</xdr:rowOff>
    </xdr:to>
    <xdr:sp macro="" textlink="">
      <xdr:nvSpPr>
        <xdr:cNvPr id="150" name="楕円 149"/>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51" name="テキスト ボックス 150"/>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61504</xdr:rowOff>
    </xdr:from>
    <xdr:to>
      <xdr:col>69</xdr:col>
      <xdr:colOff>142875</xdr:colOff>
      <xdr:row>15</xdr:row>
      <xdr:rowOff>163104</xdr:rowOff>
    </xdr:to>
    <xdr:sp macro="" textlink="">
      <xdr:nvSpPr>
        <xdr:cNvPr id="152" name="楕円 151"/>
        <xdr:cNvSpPr/>
      </xdr:nvSpPr>
      <xdr:spPr>
        <a:xfrm>
          <a:off x="13843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1831</xdr:rowOff>
    </xdr:from>
    <xdr:ext cx="762000" cy="259045"/>
    <xdr:sp macro="" textlink="">
      <xdr:nvSpPr>
        <xdr:cNvPr id="153" name="テキスト ボックス 152"/>
        <xdr:cNvSpPr txBox="1"/>
      </xdr:nvSpPr>
      <xdr:spPr>
        <a:xfrm>
          <a:off x="13512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扶助費については、町単独事業である就学児医療扶助事業（中学卒業まで医療費の自己負担額の扶助）や障害福祉サービスの多様化による利用者の増により、類似団体平均を上回っている。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今後は、児童生徒数の減少により単独負担分は減少傾向であり、人口減少により医療扶助費も同様であると見込まれるが、障害福祉サービス扶助費については増加傾向となっている。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7" name="直線コネクタ 186"/>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82550</xdr:rowOff>
    </xdr:to>
    <xdr:cxnSp macro="">
      <xdr:nvCxnSpPr>
        <xdr:cNvPr id="190" name="直線コネクタ 189"/>
        <xdr:cNvCxnSpPr/>
      </xdr:nvCxnSpPr>
      <xdr:spPr>
        <a:xfrm flipV="1">
          <a:off x="3098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133350</xdr:rowOff>
    </xdr:to>
    <xdr:cxnSp macro="">
      <xdr:nvCxnSpPr>
        <xdr:cNvPr id="193" name="直線コネクタ 192"/>
        <xdr:cNvCxnSpPr/>
      </xdr:nvCxnSpPr>
      <xdr:spPr>
        <a:xfrm flipV="1">
          <a:off x="2209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133350</xdr:rowOff>
    </xdr:to>
    <xdr:cxnSp macro="">
      <xdr:nvCxnSpPr>
        <xdr:cNvPr id="196" name="直線コネクタ 195"/>
        <xdr:cNvCxnSpPr/>
      </xdr:nvCxnSpPr>
      <xdr:spPr>
        <a:xfrm>
          <a:off x="1320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6" name="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7"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8" name="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0" name="楕円 209"/>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1" name="テキスト ボックス 210"/>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2" name="楕円 211"/>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3" name="テキスト ボックス 212"/>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4" name="楕円 213"/>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5" name="テキスト ボックス 214"/>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全ての平均値を上回っているのは、繰出金の増加が主な要因である。今後、下水道事業については、未供用地区を早期供用開始し、繰出金を抑制できるよう努め、簡易水道事業については経費を節減するとともに、独立採算の原則に立ち返った料金の見直しによる健全化を図ることなどにより、普通会計の負担額を軽減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120142</xdr:rowOff>
    </xdr:to>
    <xdr:cxnSp macro="">
      <xdr:nvCxnSpPr>
        <xdr:cNvPr id="245" name="直線コネクタ 244"/>
        <xdr:cNvCxnSpPr/>
      </xdr:nvCxnSpPr>
      <xdr:spPr>
        <a:xfrm>
          <a:off x="15671800" y="9869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97282</xdr:rowOff>
    </xdr:to>
    <xdr:cxnSp macro="">
      <xdr:nvCxnSpPr>
        <xdr:cNvPr id="248" name="直線コネクタ 247"/>
        <xdr:cNvCxnSpPr/>
      </xdr:nvCxnSpPr>
      <xdr:spPr>
        <a:xfrm>
          <a:off x="14782800" y="9851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106426</xdr:rowOff>
    </xdr:to>
    <xdr:cxnSp macro="">
      <xdr:nvCxnSpPr>
        <xdr:cNvPr id="251" name="直線コネクタ 250"/>
        <xdr:cNvCxnSpPr/>
      </xdr:nvCxnSpPr>
      <xdr:spPr>
        <a:xfrm flipV="1">
          <a:off x="13893800" y="9851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106426</xdr:rowOff>
    </xdr:to>
    <xdr:cxnSp macro="">
      <xdr:nvCxnSpPr>
        <xdr:cNvPr id="254" name="直線コネクタ 253"/>
        <xdr:cNvCxnSpPr/>
      </xdr:nvCxnSpPr>
      <xdr:spPr>
        <a:xfrm>
          <a:off x="13004800" y="9847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4" name="楕円 263"/>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5"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6" name="楕円 265"/>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7" name="テキスト ボックス 266"/>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68" name="楕円 267"/>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114571</xdr:rowOff>
    </xdr:from>
    <xdr:ext cx="762000" cy="259045"/>
    <xdr:sp macro="" textlink="">
      <xdr:nvSpPr>
        <xdr:cNvPr id="269" name="テキスト ボックス 268"/>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55626</xdr:rowOff>
    </xdr:from>
    <xdr:to>
      <xdr:col>69</xdr:col>
      <xdr:colOff>142875</xdr:colOff>
      <xdr:row>57</xdr:row>
      <xdr:rowOff>157226</xdr:rowOff>
    </xdr:to>
    <xdr:sp macro="" textlink="">
      <xdr:nvSpPr>
        <xdr:cNvPr id="270" name="楕円 269"/>
        <xdr:cNvSpPr/>
      </xdr:nvSpPr>
      <xdr:spPr>
        <a:xfrm>
          <a:off x="13843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142003</xdr:rowOff>
    </xdr:from>
    <xdr:ext cx="762000" cy="259045"/>
    <xdr:sp macro="" textlink="">
      <xdr:nvSpPr>
        <xdr:cNvPr id="271" name="テキスト ボックス 270"/>
        <xdr:cNvSpPr txBox="1"/>
      </xdr:nvSpPr>
      <xdr:spPr>
        <a:xfrm>
          <a:off x="13512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72" name="楕円 271"/>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3" name="テキスト ボックス 272"/>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補助費については平均値を下回っている。</a:t>
          </a:r>
        </a:p>
        <a:p>
          <a:r>
            <a:rPr kumimoji="1" lang="ja-JP" altLang="en-US" sz="1300">
              <a:latin typeface="ＭＳ Ｐゴシック" panose="020B0600070205080204" pitchFamily="50" charset="-128"/>
              <a:ea typeface="ＭＳ Ｐゴシック" panose="020B0600070205080204" pitchFamily="50" charset="-128"/>
            </a:rPr>
            <a:t>今後も新規補助金を抑制しつつ、既存補助金についても必要性や効果の見直しを行い、現在の水準を維持する。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3556</xdr:rowOff>
    </xdr:to>
    <xdr:cxnSp macro="">
      <xdr:nvCxnSpPr>
        <xdr:cNvPr id="303" name="直線コネクタ 302"/>
        <xdr:cNvCxnSpPr/>
      </xdr:nvCxnSpPr>
      <xdr:spPr>
        <a:xfrm>
          <a:off x="15671800" y="6171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170434</xdr:rowOff>
    </xdr:to>
    <xdr:cxnSp macro="">
      <xdr:nvCxnSpPr>
        <xdr:cNvPr id="306" name="直線コネクタ 305"/>
        <xdr:cNvCxnSpPr/>
      </xdr:nvCxnSpPr>
      <xdr:spPr>
        <a:xfrm>
          <a:off x="14782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110998</xdr:rowOff>
    </xdr:to>
    <xdr:cxnSp macro="">
      <xdr:nvCxnSpPr>
        <xdr:cNvPr id="309" name="直線コネクタ 308"/>
        <xdr:cNvCxnSpPr/>
      </xdr:nvCxnSpPr>
      <xdr:spPr>
        <a:xfrm>
          <a:off x="13893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97282</xdr:rowOff>
    </xdr:to>
    <xdr:cxnSp macro="">
      <xdr:nvCxnSpPr>
        <xdr:cNvPr id="312" name="直線コネクタ 311"/>
        <xdr:cNvCxnSpPr/>
      </xdr:nvCxnSpPr>
      <xdr:spPr>
        <a:xfrm flipV="1">
          <a:off x="13004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2" name="楕円 321"/>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3"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4" name="楕円 323"/>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5" name="テキスト ボックス 324"/>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6" name="楕円 325"/>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7" name="テキスト ボックス 326"/>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8" name="楕円 32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9" name="テキスト ボックス 32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0" name="楕円 329"/>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1" name="テキスト ボックス 330"/>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道路をはじめ公共施設等の基盤整備を進めるため、補助・起債事業を中心に事業を積極的に行ってきたことにより、起債の償還等が上昇し、類似団体を上回っている。</a:t>
          </a:r>
        </a:p>
        <a:p>
          <a:r>
            <a:rPr kumimoji="1" lang="ja-JP" altLang="en-US" sz="1300">
              <a:latin typeface="ＭＳ Ｐゴシック" panose="020B0600070205080204" pitchFamily="50" charset="-128"/>
              <a:ea typeface="ＭＳ Ｐゴシック" panose="020B0600070205080204" pitchFamily="50" charset="-128"/>
            </a:rPr>
            <a:t>　 今後、投資的経費の事業については、特定財源の見込めない事業はその必要性と効果を検証し、新規発行債の抑制に努める。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73661</xdr:rowOff>
    </xdr:to>
    <xdr:cxnSp macro="">
      <xdr:nvCxnSpPr>
        <xdr:cNvPr id="363" name="直線コネクタ 362"/>
        <xdr:cNvCxnSpPr/>
      </xdr:nvCxnSpPr>
      <xdr:spPr>
        <a:xfrm flipV="1">
          <a:off x="3987800" y="13385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130811</xdr:rowOff>
    </xdr:to>
    <xdr:cxnSp macro="">
      <xdr:nvCxnSpPr>
        <xdr:cNvPr id="366" name="直線コネクタ 365"/>
        <xdr:cNvCxnSpPr/>
      </xdr:nvCxnSpPr>
      <xdr:spPr>
        <a:xfrm flipV="1">
          <a:off x="3098800" y="13446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130811</xdr:rowOff>
    </xdr:from>
    <xdr:to>
      <xdr:col>15</xdr:col>
      <xdr:colOff>98425</xdr:colOff>
      <xdr:row>79</xdr:row>
      <xdr:rowOff>119380</xdr:rowOff>
    </xdr:to>
    <xdr:cxnSp macro="">
      <xdr:nvCxnSpPr>
        <xdr:cNvPr id="369" name="直線コネクタ 368"/>
        <xdr:cNvCxnSpPr/>
      </xdr:nvCxnSpPr>
      <xdr:spPr>
        <a:xfrm flipV="1">
          <a:off x="2209800" y="135039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58420</xdr:rowOff>
    </xdr:from>
    <xdr:to>
      <xdr:col>11</xdr:col>
      <xdr:colOff>9525</xdr:colOff>
      <xdr:row>79</xdr:row>
      <xdr:rowOff>119380</xdr:rowOff>
    </xdr:to>
    <xdr:cxnSp macro="">
      <xdr:nvCxnSpPr>
        <xdr:cNvPr id="372" name="直線コネクタ 371"/>
        <xdr:cNvCxnSpPr/>
      </xdr:nvCxnSpPr>
      <xdr:spPr>
        <a:xfrm>
          <a:off x="1320800" y="13602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2" name="楕円 381"/>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3"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84" name="楕円 383"/>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85" name="テキスト ボックス 384"/>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80011</xdr:rowOff>
    </xdr:from>
    <xdr:to>
      <xdr:col>15</xdr:col>
      <xdr:colOff>149225</xdr:colOff>
      <xdr:row>79</xdr:row>
      <xdr:rowOff>10161</xdr:rowOff>
    </xdr:to>
    <xdr:sp macro="" textlink="">
      <xdr:nvSpPr>
        <xdr:cNvPr id="386" name="楕円 385"/>
        <xdr:cNvSpPr/>
      </xdr:nvSpPr>
      <xdr:spPr>
        <a:xfrm>
          <a:off x="3048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166388</xdr:rowOff>
    </xdr:from>
    <xdr:ext cx="762000" cy="259045"/>
    <xdr:sp macro="" textlink="">
      <xdr:nvSpPr>
        <xdr:cNvPr id="387" name="テキスト ボックス 386"/>
        <xdr:cNvSpPr txBox="1"/>
      </xdr:nvSpPr>
      <xdr:spPr>
        <a:xfrm>
          <a:off x="2717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68580</xdr:rowOff>
    </xdr:from>
    <xdr:to>
      <xdr:col>11</xdr:col>
      <xdr:colOff>60325</xdr:colOff>
      <xdr:row>79</xdr:row>
      <xdr:rowOff>170180</xdr:rowOff>
    </xdr:to>
    <xdr:sp macro="" textlink="">
      <xdr:nvSpPr>
        <xdr:cNvPr id="388" name="楕円 387"/>
        <xdr:cNvSpPr/>
      </xdr:nvSpPr>
      <xdr:spPr>
        <a:xfrm>
          <a:off x="2159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154957</xdr:rowOff>
    </xdr:from>
    <xdr:ext cx="762000" cy="259045"/>
    <xdr:sp macro="" textlink="">
      <xdr:nvSpPr>
        <xdr:cNvPr id="389" name="テキスト ボックス 388"/>
        <xdr:cNvSpPr txBox="1"/>
      </xdr:nvSpPr>
      <xdr:spPr>
        <a:xfrm>
          <a:off x="1828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xdr:rowOff>
    </xdr:from>
    <xdr:to>
      <xdr:col>6</xdr:col>
      <xdr:colOff>171450</xdr:colOff>
      <xdr:row>79</xdr:row>
      <xdr:rowOff>109220</xdr:rowOff>
    </xdr:to>
    <xdr:sp macro="" textlink="">
      <xdr:nvSpPr>
        <xdr:cNvPr id="390" name="楕円 389"/>
        <xdr:cNvSpPr/>
      </xdr:nvSpPr>
      <xdr:spPr>
        <a:xfrm>
          <a:off x="1270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93997</xdr:rowOff>
    </xdr:from>
    <xdr:ext cx="762000" cy="259045"/>
    <xdr:sp macro="" textlink="">
      <xdr:nvSpPr>
        <xdr:cNvPr id="391" name="テキスト ボックス 390"/>
        <xdr:cNvSpPr txBox="1"/>
      </xdr:nvSpPr>
      <xdr:spPr>
        <a:xfrm>
          <a:off x="939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平均値を上回っている。今後、更に徹底した歳出削減の見直しを行い、特に繰出金については、経費の節減と料金の見直しなどにより健全化を図り、普通会計の負担額を軽減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130266</xdr:rowOff>
    </xdr:from>
    <xdr:to>
      <xdr:col>82</xdr:col>
      <xdr:colOff>107950</xdr:colOff>
      <xdr:row>79</xdr:row>
      <xdr:rowOff>60052</xdr:rowOff>
    </xdr:to>
    <xdr:cxnSp macro="">
      <xdr:nvCxnSpPr>
        <xdr:cNvPr id="426" name="直線コネクタ 425"/>
        <xdr:cNvCxnSpPr/>
      </xdr:nvCxnSpPr>
      <xdr:spPr>
        <a:xfrm>
          <a:off x="15671800" y="13503366"/>
          <a:ext cx="8382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109038</xdr:rowOff>
    </xdr:from>
    <xdr:to>
      <xdr:col>78</xdr:col>
      <xdr:colOff>69850</xdr:colOff>
      <xdr:row>78</xdr:row>
      <xdr:rowOff>130266</xdr:rowOff>
    </xdr:to>
    <xdr:cxnSp macro="">
      <xdr:nvCxnSpPr>
        <xdr:cNvPr id="429" name="直線コネクタ 428"/>
        <xdr:cNvCxnSpPr/>
      </xdr:nvCxnSpPr>
      <xdr:spPr>
        <a:xfrm>
          <a:off x="14782800" y="13310688"/>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109038</xdr:rowOff>
    </xdr:from>
    <xdr:to>
      <xdr:col>73</xdr:col>
      <xdr:colOff>180975</xdr:colOff>
      <xdr:row>77</xdr:row>
      <xdr:rowOff>138430</xdr:rowOff>
    </xdr:to>
    <xdr:cxnSp macro="">
      <xdr:nvCxnSpPr>
        <xdr:cNvPr id="432" name="直線コネクタ 431"/>
        <xdr:cNvCxnSpPr/>
      </xdr:nvCxnSpPr>
      <xdr:spPr>
        <a:xfrm flipV="1">
          <a:off x="13893800" y="133106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118836</xdr:rowOff>
    </xdr:from>
    <xdr:to>
      <xdr:col>69</xdr:col>
      <xdr:colOff>92075</xdr:colOff>
      <xdr:row>77</xdr:row>
      <xdr:rowOff>138430</xdr:rowOff>
    </xdr:to>
    <xdr:cxnSp macro="">
      <xdr:nvCxnSpPr>
        <xdr:cNvPr id="435" name="直線コネクタ 434"/>
        <xdr:cNvCxnSpPr/>
      </xdr:nvCxnSpPr>
      <xdr:spPr>
        <a:xfrm>
          <a:off x="13004800" y="133204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9252</xdr:rowOff>
    </xdr:from>
    <xdr:to>
      <xdr:col>82</xdr:col>
      <xdr:colOff>158750</xdr:colOff>
      <xdr:row>79</xdr:row>
      <xdr:rowOff>110852</xdr:rowOff>
    </xdr:to>
    <xdr:sp macro="" textlink="">
      <xdr:nvSpPr>
        <xdr:cNvPr id="445" name="楕円 444"/>
        <xdr:cNvSpPr/>
      </xdr:nvSpPr>
      <xdr:spPr>
        <a:xfrm>
          <a:off x="164592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152779</xdr:rowOff>
    </xdr:from>
    <xdr:ext cx="762000" cy="259045"/>
    <xdr:sp macro="" textlink="">
      <xdr:nvSpPr>
        <xdr:cNvPr id="446" name="公債費以外該当値テキスト"/>
        <xdr:cNvSpPr txBox="1"/>
      </xdr:nvSpPr>
      <xdr:spPr>
        <a:xfrm>
          <a:off x="165989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79466</xdr:rowOff>
    </xdr:from>
    <xdr:to>
      <xdr:col>78</xdr:col>
      <xdr:colOff>120650</xdr:colOff>
      <xdr:row>79</xdr:row>
      <xdr:rowOff>9616</xdr:rowOff>
    </xdr:to>
    <xdr:sp macro="" textlink="">
      <xdr:nvSpPr>
        <xdr:cNvPr id="447" name="楕円 446"/>
        <xdr:cNvSpPr/>
      </xdr:nvSpPr>
      <xdr:spPr>
        <a:xfrm>
          <a:off x="15621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165843</xdr:rowOff>
    </xdr:from>
    <xdr:ext cx="736600" cy="259045"/>
    <xdr:sp macro="" textlink="">
      <xdr:nvSpPr>
        <xdr:cNvPr id="448" name="テキスト ボックス 447"/>
        <xdr:cNvSpPr txBox="1"/>
      </xdr:nvSpPr>
      <xdr:spPr>
        <a:xfrm>
          <a:off x="15290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58238</xdr:rowOff>
    </xdr:from>
    <xdr:to>
      <xdr:col>74</xdr:col>
      <xdr:colOff>31750</xdr:colOff>
      <xdr:row>77</xdr:row>
      <xdr:rowOff>159838</xdr:rowOff>
    </xdr:to>
    <xdr:sp macro="" textlink="">
      <xdr:nvSpPr>
        <xdr:cNvPr id="449" name="楕円 448"/>
        <xdr:cNvSpPr/>
      </xdr:nvSpPr>
      <xdr:spPr>
        <a:xfrm>
          <a:off x="14732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144615</xdr:rowOff>
    </xdr:from>
    <xdr:ext cx="762000" cy="259045"/>
    <xdr:sp macro="" textlink="">
      <xdr:nvSpPr>
        <xdr:cNvPr id="450" name="テキスト ボックス 449"/>
        <xdr:cNvSpPr txBox="1"/>
      </xdr:nvSpPr>
      <xdr:spPr>
        <a:xfrm>
          <a:off x="14401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2" name="テキスト ボックス 45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68036</xdr:rowOff>
    </xdr:from>
    <xdr:to>
      <xdr:col>65</xdr:col>
      <xdr:colOff>53975</xdr:colOff>
      <xdr:row>77</xdr:row>
      <xdr:rowOff>169636</xdr:rowOff>
    </xdr:to>
    <xdr:sp macro="" textlink="">
      <xdr:nvSpPr>
        <xdr:cNvPr id="453" name="楕円 452"/>
        <xdr:cNvSpPr/>
      </xdr:nvSpPr>
      <xdr:spPr>
        <a:xfrm>
          <a:off x="12954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154413</xdr:rowOff>
    </xdr:from>
    <xdr:ext cx="762000" cy="259045"/>
    <xdr:sp macro="" textlink="">
      <xdr:nvSpPr>
        <xdr:cNvPr id="454" name="テキスト ボックス 453"/>
        <xdr:cNvSpPr txBox="1"/>
      </xdr:nvSpPr>
      <xdr:spPr>
        <a:xfrm>
          <a:off x="12623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53909</xdr:rowOff>
    </xdr:from>
    <xdr:to>
      <xdr:col>29</xdr:col>
      <xdr:colOff>127000</xdr:colOff>
      <xdr:row>18</xdr:row>
      <xdr:rowOff>63447</xdr:rowOff>
    </xdr:to>
    <xdr:cxnSp macro="">
      <xdr:nvCxnSpPr>
        <xdr:cNvPr id="49" name="直線コネクタ 48"/>
        <xdr:cNvCxnSpPr/>
      </xdr:nvCxnSpPr>
      <xdr:spPr bwMode="auto">
        <a:xfrm flipV="1">
          <a:off x="5003800" y="3187634"/>
          <a:ext cx="647700" cy="9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63447</xdr:rowOff>
    </xdr:from>
    <xdr:to>
      <xdr:col>26</xdr:col>
      <xdr:colOff>50800</xdr:colOff>
      <xdr:row>18</xdr:row>
      <xdr:rowOff>76009</xdr:rowOff>
    </xdr:to>
    <xdr:cxnSp macro="">
      <xdr:nvCxnSpPr>
        <xdr:cNvPr id="52" name="直線コネクタ 51"/>
        <xdr:cNvCxnSpPr/>
      </xdr:nvCxnSpPr>
      <xdr:spPr bwMode="auto">
        <a:xfrm flipV="1">
          <a:off x="4305300" y="3197172"/>
          <a:ext cx="698500" cy="12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76009</xdr:rowOff>
    </xdr:from>
    <xdr:to>
      <xdr:col>22</xdr:col>
      <xdr:colOff>114300</xdr:colOff>
      <xdr:row>18</xdr:row>
      <xdr:rowOff>86629</xdr:rowOff>
    </xdr:to>
    <xdr:cxnSp macro="">
      <xdr:nvCxnSpPr>
        <xdr:cNvPr id="55" name="直線コネクタ 54"/>
        <xdr:cNvCxnSpPr/>
      </xdr:nvCxnSpPr>
      <xdr:spPr bwMode="auto">
        <a:xfrm flipV="1">
          <a:off x="3606800" y="3209734"/>
          <a:ext cx="698500" cy="1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86629</xdr:rowOff>
    </xdr:from>
    <xdr:to>
      <xdr:col>18</xdr:col>
      <xdr:colOff>177800</xdr:colOff>
      <xdr:row>18</xdr:row>
      <xdr:rowOff>99730</xdr:rowOff>
    </xdr:to>
    <xdr:cxnSp macro="">
      <xdr:nvCxnSpPr>
        <xdr:cNvPr id="58" name="直線コネクタ 57"/>
        <xdr:cNvCxnSpPr/>
      </xdr:nvCxnSpPr>
      <xdr:spPr bwMode="auto">
        <a:xfrm flipV="1">
          <a:off x="2908300" y="3220354"/>
          <a:ext cx="698500" cy="13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3109</xdr:rowOff>
    </xdr:from>
    <xdr:to>
      <xdr:col>29</xdr:col>
      <xdr:colOff>177800</xdr:colOff>
      <xdr:row>18</xdr:row>
      <xdr:rowOff>104709</xdr:rowOff>
    </xdr:to>
    <xdr:sp macro="" textlink="">
      <xdr:nvSpPr>
        <xdr:cNvPr id="68" name="楕円 67"/>
        <xdr:cNvSpPr/>
      </xdr:nvSpPr>
      <xdr:spPr bwMode="auto">
        <a:xfrm>
          <a:off x="5600700" y="313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146636</xdr:rowOff>
    </xdr:from>
    <xdr:ext cx="762000" cy="259045"/>
    <xdr:sp macro="" textlink="">
      <xdr:nvSpPr>
        <xdr:cNvPr id="69" name="人口1人当たり決算額の推移該当値テキスト130"/>
        <xdr:cNvSpPr txBox="1"/>
      </xdr:nvSpPr>
      <xdr:spPr>
        <a:xfrm>
          <a:off x="5740400" y="310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12647</xdr:rowOff>
    </xdr:from>
    <xdr:to>
      <xdr:col>26</xdr:col>
      <xdr:colOff>101600</xdr:colOff>
      <xdr:row>18</xdr:row>
      <xdr:rowOff>114247</xdr:rowOff>
    </xdr:to>
    <xdr:sp macro="" textlink="">
      <xdr:nvSpPr>
        <xdr:cNvPr id="70" name="楕円 69"/>
        <xdr:cNvSpPr/>
      </xdr:nvSpPr>
      <xdr:spPr bwMode="auto">
        <a:xfrm>
          <a:off x="4953000" y="314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99024</xdr:rowOff>
    </xdr:from>
    <xdr:ext cx="736600" cy="259045"/>
    <xdr:sp macro="" textlink="">
      <xdr:nvSpPr>
        <xdr:cNvPr id="71" name="テキスト ボックス 70"/>
        <xdr:cNvSpPr txBox="1"/>
      </xdr:nvSpPr>
      <xdr:spPr>
        <a:xfrm>
          <a:off x="4622800" y="323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25209</xdr:rowOff>
    </xdr:from>
    <xdr:to>
      <xdr:col>22</xdr:col>
      <xdr:colOff>165100</xdr:colOff>
      <xdr:row>18</xdr:row>
      <xdr:rowOff>126809</xdr:rowOff>
    </xdr:to>
    <xdr:sp macro="" textlink="">
      <xdr:nvSpPr>
        <xdr:cNvPr id="72" name="楕円 71"/>
        <xdr:cNvSpPr/>
      </xdr:nvSpPr>
      <xdr:spPr bwMode="auto">
        <a:xfrm>
          <a:off x="4254500" y="315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111586</xdr:rowOff>
    </xdr:from>
    <xdr:ext cx="762000" cy="259045"/>
    <xdr:sp macro="" textlink="">
      <xdr:nvSpPr>
        <xdr:cNvPr id="73" name="テキスト ボックス 72"/>
        <xdr:cNvSpPr txBox="1"/>
      </xdr:nvSpPr>
      <xdr:spPr>
        <a:xfrm>
          <a:off x="3924300" y="32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35829</xdr:rowOff>
    </xdr:from>
    <xdr:to>
      <xdr:col>19</xdr:col>
      <xdr:colOff>38100</xdr:colOff>
      <xdr:row>18</xdr:row>
      <xdr:rowOff>137429</xdr:rowOff>
    </xdr:to>
    <xdr:sp macro="" textlink="">
      <xdr:nvSpPr>
        <xdr:cNvPr id="74" name="楕円 73"/>
        <xdr:cNvSpPr/>
      </xdr:nvSpPr>
      <xdr:spPr bwMode="auto">
        <a:xfrm>
          <a:off x="3556000" y="316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122206</xdr:rowOff>
    </xdr:from>
    <xdr:ext cx="762000" cy="259045"/>
    <xdr:sp macro="" textlink="">
      <xdr:nvSpPr>
        <xdr:cNvPr id="75" name="テキスト ボックス 74"/>
        <xdr:cNvSpPr txBox="1"/>
      </xdr:nvSpPr>
      <xdr:spPr>
        <a:xfrm>
          <a:off x="3225800" y="325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48930</xdr:rowOff>
    </xdr:from>
    <xdr:to>
      <xdr:col>15</xdr:col>
      <xdr:colOff>101600</xdr:colOff>
      <xdr:row>18</xdr:row>
      <xdr:rowOff>150530</xdr:rowOff>
    </xdr:to>
    <xdr:sp macro="" textlink="">
      <xdr:nvSpPr>
        <xdr:cNvPr id="76" name="楕円 75"/>
        <xdr:cNvSpPr/>
      </xdr:nvSpPr>
      <xdr:spPr bwMode="auto">
        <a:xfrm>
          <a:off x="2857500" y="318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135307</xdr:rowOff>
    </xdr:from>
    <xdr:ext cx="762000" cy="259045"/>
    <xdr:sp macro="" textlink="">
      <xdr:nvSpPr>
        <xdr:cNvPr id="77" name="テキスト ボックス 76"/>
        <xdr:cNvSpPr txBox="1"/>
      </xdr:nvSpPr>
      <xdr:spPr>
        <a:xfrm>
          <a:off x="2527300" y="326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140177</xdr:rowOff>
    </xdr:from>
    <xdr:to>
      <xdr:col>29</xdr:col>
      <xdr:colOff>127000</xdr:colOff>
      <xdr:row>35</xdr:row>
      <xdr:rowOff>158515</xdr:rowOff>
    </xdr:to>
    <xdr:cxnSp macro="">
      <xdr:nvCxnSpPr>
        <xdr:cNvPr id="108" name="直線コネクタ 107"/>
        <xdr:cNvCxnSpPr/>
      </xdr:nvCxnSpPr>
      <xdr:spPr bwMode="auto">
        <a:xfrm>
          <a:off x="5003800" y="6750527"/>
          <a:ext cx="647700" cy="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143292</xdr:rowOff>
    </xdr:from>
    <xdr:ext cx="762000" cy="259045"/>
    <xdr:sp macro="" textlink="">
      <xdr:nvSpPr>
        <xdr:cNvPr id="109" name="人口1人当たり決算額の推移平均値テキスト445"/>
        <xdr:cNvSpPr txBox="1"/>
      </xdr:nvSpPr>
      <xdr:spPr>
        <a:xfrm>
          <a:off x="5740400" y="6753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112109</xdr:rowOff>
    </xdr:from>
    <xdr:to>
      <xdr:col>26</xdr:col>
      <xdr:colOff>50800</xdr:colOff>
      <xdr:row>35</xdr:row>
      <xdr:rowOff>140177</xdr:rowOff>
    </xdr:to>
    <xdr:cxnSp macro="">
      <xdr:nvCxnSpPr>
        <xdr:cNvPr id="111" name="直線コネクタ 110"/>
        <xdr:cNvCxnSpPr/>
      </xdr:nvCxnSpPr>
      <xdr:spPr bwMode="auto">
        <a:xfrm>
          <a:off x="4305300" y="6722459"/>
          <a:ext cx="698500" cy="2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95252</xdr:rowOff>
    </xdr:from>
    <xdr:to>
      <xdr:col>22</xdr:col>
      <xdr:colOff>114300</xdr:colOff>
      <xdr:row>35</xdr:row>
      <xdr:rowOff>112109</xdr:rowOff>
    </xdr:to>
    <xdr:cxnSp macro="">
      <xdr:nvCxnSpPr>
        <xdr:cNvPr id="114" name="直線コネクタ 113"/>
        <xdr:cNvCxnSpPr/>
      </xdr:nvCxnSpPr>
      <xdr:spPr bwMode="auto">
        <a:xfrm>
          <a:off x="3606800" y="6705602"/>
          <a:ext cx="698500" cy="1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95252</xdr:rowOff>
    </xdr:from>
    <xdr:to>
      <xdr:col>18</xdr:col>
      <xdr:colOff>177800</xdr:colOff>
      <xdr:row>35</xdr:row>
      <xdr:rowOff>118638</xdr:rowOff>
    </xdr:to>
    <xdr:cxnSp macro="">
      <xdr:nvCxnSpPr>
        <xdr:cNvPr id="117" name="直線コネクタ 116"/>
        <xdr:cNvCxnSpPr/>
      </xdr:nvCxnSpPr>
      <xdr:spPr bwMode="auto">
        <a:xfrm flipV="1">
          <a:off x="2908300" y="6705602"/>
          <a:ext cx="698500" cy="2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107715</xdr:rowOff>
    </xdr:from>
    <xdr:to>
      <xdr:col>29</xdr:col>
      <xdr:colOff>177800</xdr:colOff>
      <xdr:row>35</xdr:row>
      <xdr:rowOff>209315</xdr:rowOff>
    </xdr:to>
    <xdr:sp macro="" textlink="">
      <xdr:nvSpPr>
        <xdr:cNvPr id="127" name="楕円 126"/>
        <xdr:cNvSpPr/>
      </xdr:nvSpPr>
      <xdr:spPr bwMode="auto">
        <a:xfrm>
          <a:off x="5600700" y="671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295692</xdr:rowOff>
    </xdr:from>
    <xdr:ext cx="762000" cy="259045"/>
    <xdr:sp macro="" textlink="">
      <xdr:nvSpPr>
        <xdr:cNvPr id="128" name="人口1人当たり決算額の推移該当値テキスト445"/>
        <xdr:cNvSpPr txBox="1"/>
      </xdr:nvSpPr>
      <xdr:spPr>
        <a:xfrm>
          <a:off x="5740400" y="65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89377</xdr:rowOff>
    </xdr:from>
    <xdr:to>
      <xdr:col>26</xdr:col>
      <xdr:colOff>101600</xdr:colOff>
      <xdr:row>35</xdr:row>
      <xdr:rowOff>190977</xdr:rowOff>
    </xdr:to>
    <xdr:sp macro="" textlink="">
      <xdr:nvSpPr>
        <xdr:cNvPr id="129" name="楕円 128"/>
        <xdr:cNvSpPr/>
      </xdr:nvSpPr>
      <xdr:spPr bwMode="auto">
        <a:xfrm>
          <a:off x="4953000" y="669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201154</xdr:rowOff>
    </xdr:from>
    <xdr:ext cx="736600" cy="259045"/>
    <xdr:sp macro="" textlink="">
      <xdr:nvSpPr>
        <xdr:cNvPr id="130" name="テキスト ボックス 129"/>
        <xdr:cNvSpPr txBox="1"/>
      </xdr:nvSpPr>
      <xdr:spPr>
        <a:xfrm>
          <a:off x="4622800" y="646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61309</xdr:rowOff>
    </xdr:from>
    <xdr:to>
      <xdr:col>22</xdr:col>
      <xdr:colOff>165100</xdr:colOff>
      <xdr:row>35</xdr:row>
      <xdr:rowOff>162909</xdr:rowOff>
    </xdr:to>
    <xdr:sp macro="" textlink="">
      <xdr:nvSpPr>
        <xdr:cNvPr id="131" name="楕円 130"/>
        <xdr:cNvSpPr/>
      </xdr:nvSpPr>
      <xdr:spPr bwMode="auto">
        <a:xfrm>
          <a:off x="4254500" y="667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173086</xdr:rowOff>
    </xdr:from>
    <xdr:ext cx="762000" cy="259045"/>
    <xdr:sp macro="" textlink="">
      <xdr:nvSpPr>
        <xdr:cNvPr id="132" name="テキスト ボックス 131"/>
        <xdr:cNvSpPr txBox="1"/>
      </xdr:nvSpPr>
      <xdr:spPr>
        <a:xfrm>
          <a:off x="3924300" y="64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44452</xdr:rowOff>
    </xdr:from>
    <xdr:to>
      <xdr:col>19</xdr:col>
      <xdr:colOff>38100</xdr:colOff>
      <xdr:row>35</xdr:row>
      <xdr:rowOff>146052</xdr:rowOff>
    </xdr:to>
    <xdr:sp macro="" textlink="">
      <xdr:nvSpPr>
        <xdr:cNvPr id="133" name="楕円 132"/>
        <xdr:cNvSpPr/>
      </xdr:nvSpPr>
      <xdr:spPr bwMode="auto">
        <a:xfrm>
          <a:off x="3556000" y="665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156229</xdr:rowOff>
    </xdr:from>
    <xdr:ext cx="762000" cy="259045"/>
    <xdr:sp macro="" textlink="">
      <xdr:nvSpPr>
        <xdr:cNvPr id="134" name="テキスト ボックス 133"/>
        <xdr:cNvSpPr txBox="1"/>
      </xdr:nvSpPr>
      <xdr:spPr>
        <a:xfrm>
          <a:off x="3225800" y="642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67838</xdr:rowOff>
    </xdr:from>
    <xdr:to>
      <xdr:col>15</xdr:col>
      <xdr:colOff>101600</xdr:colOff>
      <xdr:row>35</xdr:row>
      <xdr:rowOff>169438</xdr:rowOff>
    </xdr:to>
    <xdr:sp macro="" textlink="">
      <xdr:nvSpPr>
        <xdr:cNvPr id="135" name="楕円 134"/>
        <xdr:cNvSpPr/>
      </xdr:nvSpPr>
      <xdr:spPr bwMode="auto">
        <a:xfrm>
          <a:off x="2857500" y="66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179615</xdr:rowOff>
    </xdr:from>
    <xdr:ext cx="762000" cy="259045"/>
    <xdr:sp macro="" textlink="">
      <xdr:nvSpPr>
        <xdr:cNvPr id="136" name="テキスト ボックス 135"/>
        <xdr:cNvSpPr txBox="1"/>
      </xdr:nvSpPr>
      <xdr:spPr>
        <a:xfrm>
          <a:off x="2527300" y="644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4,431
4,424
44.15
3,274,732
3,248,580
25,713
2,125,167
4,366,392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142718</xdr:rowOff>
    </xdr:from>
    <xdr:to>
      <xdr:col>24</xdr:col>
      <xdr:colOff>63500</xdr:colOff>
      <xdr:row>36</xdr:row>
      <xdr:rowOff>143993</xdr:rowOff>
    </xdr:to>
    <xdr:cxnSp macro="">
      <xdr:nvCxnSpPr>
        <xdr:cNvPr id="58" name="直線コネクタ 57"/>
        <xdr:cNvCxnSpPr/>
      </xdr:nvCxnSpPr>
      <xdr:spPr>
        <a:xfrm>
          <a:off x="3797300" y="6314918"/>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142718</xdr:rowOff>
    </xdr:from>
    <xdr:to>
      <xdr:col>19</xdr:col>
      <xdr:colOff>177800</xdr:colOff>
      <xdr:row>36</xdr:row>
      <xdr:rowOff>150056</xdr:rowOff>
    </xdr:to>
    <xdr:cxnSp macro="">
      <xdr:nvCxnSpPr>
        <xdr:cNvPr id="61" name="直線コネクタ 60"/>
        <xdr:cNvCxnSpPr/>
      </xdr:nvCxnSpPr>
      <xdr:spPr>
        <a:xfrm flipV="1">
          <a:off x="2908300" y="631491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150056</xdr:rowOff>
    </xdr:from>
    <xdr:to>
      <xdr:col>15</xdr:col>
      <xdr:colOff>50800</xdr:colOff>
      <xdr:row>36</xdr:row>
      <xdr:rowOff>151681</xdr:rowOff>
    </xdr:to>
    <xdr:cxnSp macro="">
      <xdr:nvCxnSpPr>
        <xdr:cNvPr id="64" name="直線コネクタ 63"/>
        <xdr:cNvCxnSpPr/>
      </xdr:nvCxnSpPr>
      <xdr:spPr>
        <a:xfrm flipV="1">
          <a:off x="2019300" y="6322256"/>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151681</xdr:rowOff>
    </xdr:from>
    <xdr:to>
      <xdr:col>10</xdr:col>
      <xdr:colOff>114300</xdr:colOff>
      <xdr:row>36</xdr:row>
      <xdr:rowOff>164080</xdr:rowOff>
    </xdr:to>
    <xdr:cxnSp macro="">
      <xdr:nvCxnSpPr>
        <xdr:cNvPr id="67" name="直線コネクタ 66"/>
        <xdr:cNvCxnSpPr/>
      </xdr:nvCxnSpPr>
      <xdr:spPr>
        <a:xfrm flipV="1">
          <a:off x="1130300" y="6323881"/>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93193</xdr:rowOff>
    </xdr:from>
    <xdr:to>
      <xdr:col>24</xdr:col>
      <xdr:colOff>114300</xdr:colOff>
      <xdr:row>37</xdr:row>
      <xdr:rowOff>23343</xdr:rowOff>
    </xdr:to>
    <xdr:sp macro="" textlink="">
      <xdr:nvSpPr>
        <xdr:cNvPr id="77" name="楕円 76"/>
        <xdr:cNvSpPr/>
      </xdr:nvSpPr>
      <xdr:spPr>
        <a:xfrm>
          <a:off x="4584700" y="62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71620</xdr:rowOff>
    </xdr:from>
    <xdr:ext cx="599010" cy="259045"/>
    <xdr:sp macro="" textlink="">
      <xdr:nvSpPr>
        <xdr:cNvPr id="78" name="人件費該当値テキスト"/>
        <xdr:cNvSpPr txBox="1"/>
      </xdr:nvSpPr>
      <xdr:spPr>
        <a:xfrm>
          <a:off x="4686300" y="624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91918</xdr:rowOff>
    </xdr:from>
    <xdr:to>
      <xdr:col>20</xdr:col>
      <xdr:colOff>38100</xdr:colOff>
      <xdr:row>37</xdr:row>
      <xdr:rowOff>22068</xdr:rowOff>
    </xdr:to>
    <xdr:sp macro="" textlink="">
      <xdr:nvSpPr>
        <xdr:cNvPr id="79" name="楕円 78"/>
        <xdr:cNvSpPr/>
      </xdr:nvSpPr>
      <xdr:spPr>
        <a:xfrm>
          <a:off x="3746500" y="62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13195</xdr:rowOff>
    </xdr:from>
    <xdr:ext cx="599010" cy="259045"/>
    <xdr:sp macro="" textlink="">
      <xdr:nvSpPr>
        <xdr:cNvPr id="80" name="テキスト ボックス 79"/>
        <xdr:cNvSpPr txBox="1"/>
      </xdr:nvSpPr>
      <xdr:spPr>
        <a:xfrm>
          <a:off x="3497795" y="635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99256</xdr:rowOff>
    </xdr:from>
    <xdr:to>
      <xdr:col>15</xdr:col>
      <xdr:colOff>101600</xdr:colOff>
      <xdr:row>37</xdr:row>
      <xdr:rowOff>29406</xdr:rowOff>
    </xdr:to>
    <xdr:sp macro="" textlink="">
      <xdr:nvSpPr>
        <xdr:cNvPr id="81" name="楕円 80"/>
        <xdr:cNvSpPr/>
      </xdr:nvSpPr>
      <xdr:spPr>
        <a:xfrm>
          <a:off x="2857500" y="62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20533</xdr:rowOff>
    </xdr:from>
    <xdr:ext cx="599010" cy="259045"/>
    <xdr:sp macro="" textlink="">
      <xdr:nvSpPr>
        <xdr:cNvPr id="82" name="テキスト ボックス 81"/>
        <xdr:cNvSpPr txBox="1"/>
      </xdr:nvSpPr>
      <xdr:spPr>
        <a:xfrm>
          <a:off x="2608795"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100881</xdr:rowOff>
    </xdr:from>
    <xdr:to>
      <xdr:col>10</xdr:col>
      <xdr:colOff>165100</xdr:colOff>
      <xdr:row>37</xdr:row>
      <xdr:rowOff>31031</xdr:rowOff>
    </xdr:to>
    <xdr:sp macro="" textlink="">
      <xdr:nvSpPr>
        <xdr:cNvPr id="83" name="楕円 82"/>
        <xdr:cNvSpPr/>
      </xdr:nvSpPr>
      <xdr:spPr>
        <a:xfrm>
          <a:off x="1968500" y="62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22158</xdr:rowOff>
    </xdr:from>
    <xdr:ext cx="599010" cy="259045"/>
    <xdr:sp macro="" textlink="">
      <xdr:nvSpPr>
        <xdr:cNvPr id="84" name="テキスト ボックス 83"/>
        <xdr:cNvSpPr txBox="1"/>
      </xdr:nvSpPr>
      <xdr:spPr>
        <a:xfrm>
          <a:off x="1719795" y="636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113280</xdr:rowOff>
    </xdr:from>
    <xdr:to>
      <xdr:col>6</xdr:col>
      <xdr:colOff>38100</xdr:colOff>
      <xdr:row>37</xdr:row>
      <xdr:rowOff>43430</xdr:rowOff>
    </xdr:to>
    <xdr:sp macro="" textlink="">
      <xdr:nvSpPr>
        <xdr:cNvPr id="85" name="楕円 84"/>
        <xdr:cNvSpPr/>
      </xdr:nvSpPr>
      <xdr:spPr>
        <a:xfrm>
          <a:off x="1079500" y="62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34557</xdr:rowOff>
    </xdr:from>
    <xdr:ext cx="599010" cy="259045"/>
    <xdr:sp macro="" textlink="">
      <xdr:nvSpPr>
        <xdr:cNvPr id="86" name="テキスト ボックス 85"/>
        <xdr:cNvSpPr txBox="1"/>
      </xdr:nvSpPr>
      <xdr:spPr>
        <a:xfrm>
          <a:off x="830795" y="63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38742</xdr:rowOff>
    </xdr:from>
    <xdr:to>
      <xdr:col>24</xdr:col>
      <xdr:colOff>63500</xdr:colOff>
      <xdr:row>58</xdr:row>
      <xdr:rowOff>69507</xdr:rowOff>
    </xdr:to>
    <xdr:cxnSp macro="">
      <xdr:nvCxnSpPr>
        <xdr:cNvPr id="117" name="直線コネクタ 116"/>
        <xdr:cNvCxnSpPr/>
      </xdr:nvCxnSpPr>
      <xdr:spPr>
        <a:xfrm flipV="1">
          <a:off x="3797300" y="9982842"/>
          <a:ext cx="8382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69507</xdr:rowOff>
    </xdr:from>
    <xdr:to>
      <xdr:col>19</xdr:col>
      <xdr:colOff>177800</xdr:colOff>
      <xdr:row>58</xdr:row>
      <xdr:rowOff>94788</xdr:rowOff>
    </xdr:to>
    <xdr:cxnSp macro="">
      <xdr:nvCxnSpPr>
        <xdr:cNvPr id="120" name="直線コネクタ 119"/>
        <xdr:cNvCxnSpPr/>
      </xdr:nvCxnSpPr>
      <xdr:spPr>
        <a:xfrm flipV="1">
          <a:off x="2908300" y="10013607"/>
          <a:ext cx="889000" cy="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94788</xdr:rowOff>
    </xdr:from>
    <xdr:to>
      <xdr:col>15</xdr:col>
      <xdr:colOff>50800</xdr:colOff>
      <xdr:row>58</xdr:row>
      <xdr:rowOff>108289</xdr:rowOff>
    </xdr:to>
    <xdr:cxnSp macro="">
      <xdr:nvCxnSpPr>
        <xdr:cNvPr id="123" name="直線コネクタ 122"/>
        <xdr:cNvCxnSpPr/>
      </xdr:nvCxnSpPr>
      <xdr:spPr>
        <a:xfrm flipV="1">
          <a:off x="2019300" y="10038888"/>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108289</xdr:rowOff>
    </xdr:from>
    <xdr:to>
      <xdr:col>10</xdr:col>
      <xdr:colOff>114300</xdr:colOff>
      <xdr:row>58</xdr:row>
      <xdr:rowOff>128588</xdr:rowOff>
    </xdr:to>
    <xdr:cxnSp macro="">
      <xdr:nvCxnSpPr>
        <xdr:cNvPr id="126" name="直線コネクタ 125"/>
        <xdr:cNvCxnSpPr/>
      </xdr:nvCxnSpPr>
      <xdr:spPr>
        <a:xfrm flipV="1">
          <a:off x="1130300" y="10052389"/>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159392</xdr:rowOff>
    </xdr:from>
    <xdr:to>
      <xdr:col>24</xdr:col>
      <xdr:colOff>114300</xdr:colOff>
      <xdr:row>58</xdr:row>
      <xdr:rowOff>89542</xdr:rowOff>
    </xdr:to>
    <xdr:sp macro="" textlink="">
      <xdr:nvSpPr>
        <xdr:cNvPr id="136" name="楕円 135"/>
        <xdr:cNvSpPr/>
      </xdr:nvSpPr>
      <xdr:spPr>
        <a:xfrm>
          <a:off x="4584700" y="99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74319</xdr:rowOff>
    </xdr:from>
    <xdr:ext cx="599010" cy="259045"/>
    <xdr:sp macro="" textlink="">
      <xdr:nvSpPr>
        <xdr:cNvPr id="137" name="物件費該当値テキスト"/>
        <xdr:cNvSpPr txBox="1"/>
      </xdr:nvSpPr>
      <xdr:spPr>
        <a:xfrm>
          <a:off x="4686300" y="984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18707</xdr:rowOff>
    </xdr:from>
    <xdr:to>
      <xdr:col>20</xdr:col>
      <xdr:colOff>38100</xdr:colOff>
      <xdr:row>58</xdr:row>
      <xdr:rowOff>120307</xdr:rowOff>
    </xdr:to>
    <xdr:sp macro="" textlink="">
      <xdr:nvSpPr>
        <xdr:cNvPr id="138" name="楕円 137"/>
        <xdr:cNvSpPr/>
      </xdr:nvSpPr>
      <xdr:spPr>
        <a:xfrm>
          <a:off x="3746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111434</xdr:rowOff>
    </xdr:from>
    <xdr:ext cx="599010" cy="259045"/>
    <xdr:sp macro="" textlink="">
      <xdr:nvSpPr>
        <xdr:cNvPr id="139" name="テキスト ボックス 138"/>
        <xdr:cNvSpPr txBox="1"/>
      </xdr:nvSpPr>
      <xdr:spPr>
        <a:xfrm>
          <a:off x="3497795" y="100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43988</xdr:rowOff>
    </xdr:from>
    <xdr:to>
      <xdr:col>15</xdr:col>
      <xdr:colOff>101600</xdr:colOff>
      <xdr:row>58</xdr:row>
      <xdr:rowOff>145588</xdr:rowOff>
    </xdr:to>
    <xdr:sp macro="" textlink="">
      <xdr:nvSpPr>
        <xdr:cNvPr id="140" name="楕円 139"/>
        <xdr:cNvSpPr/>
      </xdr:nvSpPr>
      <xdr:spPr>
        <a:xfrm>
          <a:off x="2857500" y="99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136715</xdr:rowOff>
    </xdr:from>
    <xdr:ext cx="599010" cy="259045"/>
    <xdr:sp macro="" textlink="">
      <xdr:nvSpPr>
        <xdr:cNvPr id="141" name="テキスト ボックス 140"/>
        <xdr:cNvSpPr txBox="1"/>
      </xdr:nvSpPr>
      <xdr:spPr>
        <a:xfrm>
          <a:off x="2608795" y="100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57489</xdr:rowOff>
    </xdr:from>
    <xdr:to>
      <xdr:col>10</xdr:col>
      <xdr:colOff>165100</xdr:colOff>
      <xdr:row>58</xdr:row>
      <xdr:rowOff>159089</xdr:rowOff>
    </xdr:to>
    <xdr:sp macro="" textlink="">
      <xdr:nvSpPr>
        <xdr:cNvPr id="142" name="楕円 141"/>
        <xdr:cNvSpPr/>
      </xdr:nvSpPr>
      <xdr:spPr>
        <a:xfrm>
          <a:off x="1968500" y="100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150216</xdr:rowOff>
    </xdr:from>
    <xdr:ext cx="534377" cy="259045"/>
    <xdr:sp macro="" textlink="">
      <xdr:nvSpPr>
        <xdr:cNvPr id="143" name="テキスト ボックス 142"/>
        <xdr:cNvSpPr txBox="1"/>
      </xdr:nvSpPr>
      <xdr:spPr>
        <a:xfrm>
          <a:off x="1752111" y="100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77788</xdr:rowOff>
    </xdr:from>
    <xdr:to>
      <xdr:col>6</xdr:col>
      <xdr:colOff>38100</xdr:colOff>
      <xdr:row>59</xdr:row>
      <xdr:rowOff>7938</xdr:rowOff>
    </xdr:to>
    <xdr:sp macro="" textlink="">
      <xdr:nvSpPr>
        <xdr:cNvPr id="144" name="楕円 143"/>
        <xdr:cNvSpPr/>
      </xdr:nvSpPr>
      <xdr:spPr>
        <a:xfrm>
          <a:off x="1079500" y="100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170515</xdr:rowOff>
    </xdr:from>
    <xdr:ext cx="534377" cy="259045"/>
    <xdr:sp macro="" textlink="">
      <xdr:nvSpPr>
        <xdr:cNvPr id="145" name="テキスト ボックス 144"/>
        <xdr:cNvSpPr txBox="1"/>
      </xdr:nvSpPr>
      <xdr:spPr>
        <a:xfrm>
          <a:off x="863111" y="101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1186</xdr:rowOff>
    </xdr:from>
    <xdr:to>
      <xdr:col>24</xdr:col>
      <xdr:colOff>63500</xdr:colOff>
      <xdr:row>78</xdr:row>
      <xdr:rowOff>17027</xdr:rowOff>
    </xdr:to>
    <xdr:cxnSp macro="">
      <xdr:nvCxnSpPr>
        <xdr:cNvPr id="170" name="直線コネクタ 169"/>
        <xdr:cNvCxnSpPr/>
      </xdr:nvCxnSpPr>
      <xdr:spPr>
        <a:xfrm flipV="1">
          <a:off x="3797300" y="13374286"/>
          <a:ext cx="8382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8134</xdr:rowOff>
    </xdr:from>
    <xdr:to>
      <xdr:col>19</xdr:col>
      <xdr:colOff>177800</xdr:colOff>
      <xdr:row>78</xdr:row>
      <xdr:rowOff>17027</xdr:rowOff>
    </xdr:to>
    <xdr:cxnSp macro="">
      <xdr:nvCxnSpPr>
        <xdr:cNvPr id="173" name="直線コネクタ 172"/>
        <xdr:cNvCxnSpPr/>
      </xdr:nvCxnSpPr>
      <xdr:spPr>
        <a:xfrm>
          <a:off x="2908300" y="13381234"/>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8134</xdr:rowOff>
    </xdr:from>
    <xdr:to>
      <xdr:col>15</xdr:col>
      <xdr:colOff>50800</xdr:colOff>
      <xdr:row>78</xdr:row>
      <xdr:rowOff>11593</xdr:rowOff>
    </xdr:to>
    <xdr:cxnSp macro="">
      <xdr:nvCxnSpPr>
        <xdr:cNvPr id="176" name="直線コネクタ 175"/>
        <xdr:cNvCxnSpPr/>
      </xdr:nvCxnSpPr>
      <xdr:spPr>
        <a:xfrm flipV="1">
          <a:off x="2019300" y="13381234"/>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10438</xdr:rowOff>
    </xdr:from>
    <xdr:to>
      <xdr:col>10</xdr:col>
      <xdr:colOff>114300</xdr:colOff>
      <xdr:row>78</xdr:row>
      <xdr:rowOff>11593</xdr:rowOff>
    </xdr:to>
    <xdr:cxnSp macro="">
      <xdr:nvCxnSpPr>
        <xdr:cNvPr id="179" name="直線コネクタ 178"/>
        <xdr:cNvCxnSpPr/>
      </xdr:nvCxnSpPr>
      <xdr:spPr>
        <a:xfrm>
          <a:off x="1130300" y="13383538"/>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121836</xdr:rowOff>
    </xdr:from>
    <xdr:to>
      <xdr:col>24</xdr:col>
      <xdr:colOff>114300</xdr:colOff>
      <xdr:row>78</xdr:row>
      <xdr:rowOff>51986</xdr:rowOff>
    </xdr:to>
    <xdr:sp macro="" textlink="">
      <xdr:nvSpPr>
        <xdr:cNvPr id="189" name="楕円 188"/>
        <xdr:cNvSpPr/>
      </xdr:nvSpPr>
      <xdr:spPr>
        <a:xfrm>
          <a:off x="4584700" y="133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36763</xdr:rowOff>
    </xdr:from>
    <xdr:ext cx="469744" cy="259045"/>
    <xdr:sp macro="" textlink="">
      <xdr:nvSpPr>
        <xdr:cNvPr id="190" name="維持補修費該当値テキスト"/>
        <xdr:cNvSpPr txBox="1"/>
      </xdr:nvSpPr>
      <xdr:spPr>
        <a:xfrm>
          <a:off x="4686300" y="1323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137677</xdr:rowOff>
    </xdr:from>
    <xdr:to>
      <xdr:col>20</xdr:col>
      <xdr:colOff>38100</xdr:colOff>
      <xdr:row>78</xdr:row>
      <xdr:rowOff>67827</xdr:rowOff>
    </xdr:to>
    <xdr:sp macro="" textlink="">
      <xdr:nvSpPr>
        <xdr:cNvPr id="191" name="楕円 190"/>
        <xdr:cNvSpPr/>
      </xdr:nvSpPr>
      <xdr:spPr>
        <a:xfrm>
          <a:off x="3746500" y="133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58954</xdr:rowOff>
    </xdr:from>
    <xdr:ext cx="469744" cy="259045"/>
    <xdr:sp macro="" textlink="">
      <xdr:nvSpPr>
        <xdr:cNvPr id="192" name="テキスト ボックス 191"/>
        <xdr:cNvSpPr txBox="1"/>
      </xdr:nvSpPr>
      <xdr:spPr>
        <a:xfrm>
          <a:off x="3562428" y="134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128784</xdr:rowOff>
    </xdr:from>
    <xdr:to>
      <xdr:col>15</xdr:col>
      <xdr:colOff>101600</xdr:colOff>
      <xdr:row>78</xdr:row>
      <xdr:rowOff>58934</xdr:rowOff>
    </xdr:to>
    <xdr:sp macro="" textlink="">
      <xdr:nvSpPr>
        <xdr:cNvPr id="193" name="楕円 192"/>
        <xdr:cNvSpPr/>
      </xdr:nvSpPr>
      <xdr:spPr>
        <a:xfrm>
          <a:off x="2857500" y="133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50061</xdr:rowOff>
    </xdr:from>
    <xdr:ext cx="469744" cy="259045"/>
    <xdr:sp macro="" textlink="">
      <xdr:nvSpPr>
        <xdr:cNvPr id="194" name="テキスト ボックス 193"/>
        <xdr:cNvSpPr txBox="1"/>
      </xdr:nvSpPr>
      <xdr:spPr>
        <a:xfrm>
          <a:off x="2673428" y="134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132243</xdr:rowOff>
    </xdr:from>
    <xdr:to>
      <xdr:col>10</xdr:col>
      <xdr:colOff>165100</xdr:colOff>
      <xdr:row>78</xdr:row>
      <xdr:rowOff>62393</xdr:rowOff>
    </xdr:to>
    <xdr:sp macro="" textlink="">
      <xdr:nvSpPr>
        <xdr:cNvPr id="195" name="楕円 194"/>
        <xdr:cNvSpPr/>
      </xdr:nvSpPr>
      <xdr:spPr>
        <a:xfrm>
          <a:off x="1968500" y="133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53520</xdr:rowOff>
    </xdr:from>
    <xdr:ext cx="469744" cy="259045"/>
    <xdr:sp macro="" textlink="">
      <xdr:nvSpPr>
        <xdr:cNvPr id="196" name="テキスト ボックス 195"/>
        <xdr:cNvSpPr txBox="1"/>
      </xdr:nvSpPr>
      <xdr:spPr>
        <a:xfrm>
          <a:off x="1784428" y="134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131088</xdr:rowOff>
    </xdr:from>
    <xdr:to>
      <xdr:col>6</xdr:col>
      <xdr:colOff>38100</xdr:colOff>
      <xdr:row>78</xdr:row>
      <xdr:rowOff>61238</xdr:rowOff>
    </xdr:to>
    <xdr:sp macro="" textlink="">
      <xdr:nvSpPr>
        <xdr:cNvPr id="197" name="楕円 196"/>
        <xdr:cNvSpPr/>
      </xdr:nvSpPr>
      <xdr:spPr>
        <a:xfrm>
          <a:off x="1079500" y="133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52365</xdr:rowOff>
    </xdr:from>
    <xdr:ext cx="469744" cy="259045"/>
    <xdr:sp macro="" textlink="">
      <xdr:nvSpPr>
        <xdr:cNvPr id="198" name="テキスト ボックス 197"/>
        <xdr:cNvSpPr txBox="1"/>
      </xdr:nvSpPr>
      <xdr:spPr>
        <a:xfrm>
          <a:off x="895428" y="134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134928</xdr:rowOff>
    </xdr:from>
    <xdr:to>
      <xdr:col>24</xdr:col>
      <xdr:colOff>63500</xdr:colOff>
      <xdr:row>96</xdr:row>
      <xdr:rowOff>143748</xdr:rowOff>
    </xdr:to>
    <xdr:cxnSp macro="">
      <xdr:nvCxnSpPr>
        <xdr:cNvPr id="231" name="直線コネクタ 230"/>
        <xdr:cNvCxnSpPr/>
      </xdr:nvCxnSpPr>
      <xdr:spPr>
        <a:xfrm>
          <a:off x="3797300" y="16594128"/>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134928</xdr:rowOff>
    </xdr:from>
    <xdr:to>
      <xdr:col>19</xdr:col>
      <xdr:colOff>177800</xdr:colOff>
      <xdr:row>96</xdr:row>
      <xdr:rowOff>161589</xdr:rowOff>
    </xdr:to>
    <xdr:cxnSp macro="">
      <xdr:nvCxnSpPr>
        <xdr:cNvPr id="234" name="直線コネクタ 233"/>
        <xdr:cNvCxnSpPr/>
      </xdr:nvCxnSpPr>
      <xdr:spPr>
        <a:xfrm flipV="1">
          <a:off x="2908300" y="16594128"/>
          <a:ext cx="889000" cy="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146549</xdr:rowOff>
    </xdr:from>
    <xdr:to>
      <xdr:col>15</xdr:col>
      <xdr:colOff>50800</xdr:colOff>
      <xdr:row>96</xdr:row>
      <xdr:rowOff>161589</xdr:rowOff>
    </xdr:to>
    <xdr:cxnSp macro="">
      <xdr:nvCxnSpPr>
        <xdr:cNvPr id="237" name="直線コネクタ 236"/>
        <xdr:cNvCxnSpPr/>
      </xdr:nvCxnSpPr>
      <xdr:spPr>
        <a:xfrm>
          <a:off x="2019300" y="16605749"/>
          <a:ext cx="889000" cy="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146549</xdr:rowOff>
    </xdr:from>
    <xdr:to>
      <xdr:col>10</xdr:col>
      <xdr:colOff>114300</xdr:colOff>
      <xdr:row>97</xdr:row>
      <xdr:rowOff>48851</xdr:rowOff>
    </xdr:to>
    <xdr:cxnSp macro="">
      <xdr:nvCxnSpPr>
        <xdr:cNvPr id="240" name="直線コネクタ 239"/>
        <xdr:cNvCxnSpPr/>
      </xdr:nvCxnSpPr>
      <xdr:spPr>
        <a:xfrm flipV="1">
          <a:off x="1130300" y="16605749"/>
          <a:ext cx="889000" cy="7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92948</xdr:rowOff>
    </xdr:from>
    <xdr:to>
      <xdr:col>24</xdr:col>
      <xdr:colOff>114300</xdr:colOff>
      <xdr:row>97</xdr:row>
      <xdr:rowOff>23098</xdr:rowOff>
    </xdr:to>
    <xdr:sp macro="" textlink="">
      <xdr:nvSpPr>
        <xdr:cNvPr id="250" name="楕円 249"/>
        <xdr:cNvSpPr/>
      </xdr:nvSpPr>
      <xdr:spPr>
        <a:xfrm>
          <a:off x="4584700" y="165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71375</xdr:rowOff>
    </xdr:from>
    <xdr:ext cx="534377" cy="259045"/>
    <xdr:sp macro="" textlink="">
      <xdr:nvSpPr>
        <xdr:cNvPr id="251" name="扶助費該当値テキスト"/>
        <xdr:cNvSpPr txBox="1"/>
      </xdr:nvSpPr>
      <xdr:spPr>
        <a:xfrm>
          <a:off x="4686300" y="165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84128</xdr:rowOff>
    </xdr:from>
    <xdr:to>
      <xdr:col>20</xdr:col>
      <xdr:colOff>38100</xdr:colOff>
      <xdr:row>97</xdr:row>
      <xdr:rowOff>14278</xdr:rowOff>
    </xdr:to>
    <xdr:sp macro="" textlink="">
      <xdr:nvSpPr>
        <xdr:cNvPr id="252" name="楕円 251"/>
        <xdr:cNvSpPr/>
      </xdr:nvSpPr>
      <xdr:spPr>
        <a:xfrm>
          <a:off x="3746500" y="165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5405</xdr:rowOff>
    </xdr:from>
    <xdr:ext cx="534377" cy="259045"/>
    <xdr:sp macro="" textlink="">
      <xdr:nvSpPr>
        <xdr:cNvPr id="253" name="テキスト ボックス 252"/>
        <xdr:cNvSpPr txBox="1"/>
      </xdr:nvSpPr>
      <xdr:spPr>
        <a:xfrm>
          <a:off x="3530111" y="1663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110789</xdr:rowOff>
    </xdr:from>
    <xdr:to>
      <xdr:col>15</xdr:col>
      <xdr:colOff>101600</xdr:colOff>
      <xdr:row>97</xdr:row>
      <xdr:rowOff>40939</xdr:rowOff>
    </xdr:to>
    <xdr:sp macro="" textlink="">
      <xdr:nvSpPr>
        <xdr:cNvPr id="254" name="楕円 253"/>
        <xdr:cNvSpPr/>
      </xdr:nvSpPr>
      <xdr:spPr>
        <a:xfrm>
          <a:off x="2857500" y="165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32066</xdr:rowOff>
    </xdr:from>
    <xdr:ext cx="534377" cy="259045"/>
    <xdr:sp macro="" textlink="">
      <xdr:nvSpPr>
        <xdr:cNvPr id="255" name="テキスト ボックス 254"/>
        <xdr:cNvSpPr txBox="1"/>
      </xdr:nvSpPr>
      <xdr:spPr>
        <a:xfrm>
          <a:off x="2641111" y="166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95749</xdr:rowOff>
    </xdr:from>
    <xdr:to>
      <xdr:col>10</xdr:col>
      <xdr:colOff>165100</xdr:colOff>
      <xdr:row>97</xdr:row>
      <xdr:rowOff>25899</xdr:rowOff>
    </xdr:to>
    <xdr:sp macro="" textlink="">
      <xdr:nvSpPr>
        <xdr:cNvPr id="256" name="楕円 255"/>
        <xdr:cNvSpPr/>
      </xdr:nvSpPr>
      <xdr:spPr>
        <a:xfrm>
          <a:off x="1968500" y="165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17026</xdr:rowOff>
    </xdr:from>
    <xdr:ext cx="534377" cy="259045"/>
    <xdr:sp macro="" textlink="">
      <xdr:nvSpPr>
        <xdr:cNvPr id="257" name="テキスト ボックス 256"/>
        <xdr:cNvSpPr txBox="1"/>
      </xdr:nvSpPr>
      <xdr:spPr>
        <a:xfrm>
          <a:off x="1752111" y="1664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169501</xdr:rowOff>
    </xdr:from>
    <xdr:to>
      <xdr:col>6</xdr:col>
      <xdr:colOff>38100</xdr:colOff>
      <xdr:row>97</xdr:row>
      <xdr:rowOff>99651</xdr:rowOff>
    </xdr:to>
    <xdr:sp macro="" textlink="">
      <xdr:nvSpPr>
        <xdr:cNvPr id="258" name="楕円 257"/>
        <xdr:cNvSpPr/>
      </xdr:nvSpPr>
      <xdr:spPr>
        <a:xfrm>
          <a:off x="1079500" y="166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90778</xdr:rowOff>
    </xdr:from>
    <xdr:ext cx="534377" cy="259045"/>
    <xdr:sp macro="" textlink="">
      <xdr:nvSpPr>
        <xdr:cNvPr id="259" name="テキスト ボックス 258"/>
        <xdr:cNvSpPr txBox="1"/>
      </xdr:nvSpPr>
      <xdr:spPr>
        <a:xfrm>
          <a:off x="863111" y="167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127444</xdr:rowOff>
    </xdr:from>
    <xdr:to>
      <xdr:col>55</xdr:col>
      <xdr:colOff>0</xdr:colOff>
      <xdr:row>38</xdr:row>
      <xdr:rowOff>157380</xdr:rowOff>
    </xdr:to>
    <xdr:cxnSp macro="">
      <xdr:nvCxnSpPr>
        <xdr:cNvPr id="290" name="直線コネクタ 289"/>
        <xdr:cNvCxnSpPr/>
      </xdr:nvCxnSpPr>
      <xdr:spPr>
        <a:xfrm>
          <a:off x="9639300" y="6642544"/>
          <a:ext cx="8382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123407</xdr:rowOff>
    </xdr:from>
    <xdr:to>
      <xdr:col>50</xdr:col>
      <xdr:colOff>114300</xdr:colOff>
      <xdr:row>38</xdr:row>
      <xdr:rowOff>127444</xdr:rowOff>
    </xdr:to>
    <xdr:cxnSp macro="">
      <xdr:nvCxnSpPr>
        <xdr:cNvPr id="293" name="直線コネクタ 292"/>
        <xdr:cNvCxnSpPr/>
      </xdr:nvCxnSpPr>
      <xdr:spPr>
        <a:xfrm>
          <a:off x="8750300" y="6638507"/>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123407</xdr:rowOff>
    </xdr:from>
    <xdr:to>
      <xdr:col>45</xdr:col>
      <xdr:colOff>177800</xdr:colOff>
      <xdr:row>38</xdr:row>
      <xdr:rowOff>167372</xdr:rowOff>
    </xdr:to>
    <xdr:cxnSp macro="">
      <xdr:nvCxnSpPr>
        <xdr:cNvPr id="296" name="直線コネクタ 295"/>
        <xdr:cNvCxnSpPr/>
      </xdr:nvCxnSpPr>
      <xdr:spPr>
        <a:xfrm flipV="1">
          <a:off x="7861300" y="6638507"/>
          <a:ext cx="889000" cy="4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140670</xdr:rowOff>
    </xdr:from>
    <xdr:to>
      <xdr:col>41</xdr:col>
      <xdr:colOff>50800</xdr:colOff>
      <xdr:row>38</xdr:row>
      <xdr:rowOff>167372</xdr:rowOff>
    </xdr:to>
    <xdr:cxnSp macro="">
      <xdr:nvCxnSpPr>
        <xdr:cNvPr id="299" name="直線コネクタ 298"/>
        <xdr:cNvCxnSpPr/>
      </xdr:nvCxnSpPr>
      <xdr:spPr>
        <a:xfrm>
          <a:off x="6972300" y="6484320"/>
          <a:ext cx="889000" cy="19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106580</xdr:rowOff>
    </xdr:from>
    <xdr:to>
      <xdr:col>55</xdr:col>
      <xdr:colOff>50800</xdr:colOff>
      <xdr:row>39</xdr:row>
      <xdr:rowOff>36730</xdr:rowOff>
    </xdr:to>
    <xdr:sp macro="" textlink="">
      <xdr:nvSpPr>
        <xdr:cNvPr id="309" name="楕円 308"/>
        <xdr:cNvSpPr/>
      </xdr:nvSpPr>
      <xdr:spPr>
        <a:xfrm>
          <a:off x="10426700" y="66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21507</xdr:rowOff>
    </xdr:from>
    <xdr:ext cx="534377" cy="259045"/>
    <xdr:sp macro="" textlink="">
      <xdr:nvSpPr>
        <xdr:cNvPr id="310" name="補助費等該当値テキスト"/>
        <xdr:cNvSpPr txBox="1"/>
      </xdr:nvSpPr>
      <xdr:spPr>
        <a:xfrm>
          <a:off x="10528300" y="65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76644</xdr:rowOff>
    </xdr:from>
    <xdr:to>
      <xdr:col>50</xdr:col>
      <xdr:colOff>165100</xdr:colOff>
      <xdr:row>39</xdr:row>
      <xdr:rowOff>6794</xdr:rowOff>
    </xdr:to>
    <xdr:sp macro="" textlink="">
      <xdr:nvSpPr>
        <xdr:cNvPr id="311" name="楕円 310"/>
        <xdr:cNvSpPr/>
      </xdr:nvSpPr>
      <xdr:spPr>
        <a:xfrm>
          <a:off x="9588500" y="65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169371</xdr:rowOff>
    </xdr:from>
    <xdr:ext cx="534377" cy="259045"/>
    <xdr:sp macro="" textlink="">
      <xdr:nvSpPr>
        <xdr:cNvPr id="312" name="テキスト ボックス 311"/>
        <xdr:cNvSpPr txBox="1"/>
      </xdr:nvSpPr>
      <xdr:spPr>
        <a:xfrm>
          <a:off x="9372111" y="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72607</xdr:rowOff>
    </xdr:from>
    <xdr:to>
      <xdr:col>46</xdr:col>
      <xdr:colOff>38100</xdr:colOff>
      <xdr:row>39</xdr:row>
      <xdr:rowOff>2757</xdr:rowOff>
    </xdr:to>
    <xdr:sp macro="" textlink="">
      <xdr:nvSpPr>
        <xdr:cNvPr id="313" name="楕円 312"/>
        <xdr:cNvSpPr/>
      </xdr:nvSpPr>
      <xdr:spPr>
        <a:xfrm>
          <a:off x="8699500" y="65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165334</xdr:rowOff>
    </xdr:from>
    <xdr:ext cx="534377" cy="259045"/>
    <xdr:sp macro="" textlink="">
      <xdr:nvSpPr>
        <xdr:cNvPr id="314" name="テキスト ボックス 313"/>
        <xdr:cNvSpPr txBox="1"/>
      </xdr:nvSpPr>
      <xdr:spPr>
        <a:xfrm>
          <a:off x="8483111" y="66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116572</xdr:rowOff>
    </xdr:from>
    <xdr:to>
      <xdr:col>41</xdr:col>
      <xdr:colOff>101600</xdr:colOff>
      <xdr:row>39</xdr:row>
      <xdr:rowOff>46722</xdr:rowOff>
    </xdr:to>
    <xdr:sp macro="" textlink="">
      <xdr:nvSpPr>
        <xdr:cNvPr id="315" name="楕円 314"/>
        <xdr:cNvSpPr/>
      </xdr:nvSpPr>
      <xdr:spPr>
        <a:xfrm>
          <a:off x="7810500" y="66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37849</xdr:rowOff>
    </xdr:from>
    <xdr:ext cx="534377" cy="259045"/>
    <xdr:sp macro="" textlink="">
      <xdr:nvSpPr>
        <xdr:cNvPr id="316" name="テキスト ボックス 315"/>
        <xdr:cNvSpPr txBox="1"/>
      </xdr:nvSpPr>
      <xdr:spPr>
        <a:xfrm>
          <a:off x="7594111" y="67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89870</xdr:rowOff>
    </xdr:from>
    <xdr:to>
      <xdr:col>36</xdr:col>
      <xdr:colOff>165100</xdr:colOff>
      <xdr:row>38</xdr:row>
      <xdr:rowOff>20020</xdr:rowOff>
    </xdr:to>
    <xdr:sp macro="" textlink="">
      <xdr:nvSpPr>
        <xdr:cNvPr id="317" name="楕円 316"/>
        <xdr:cNvSpPr/>
      </xdr:nvSpPr>
      <xdr:spPr>
        <a:xfrm>
          <a:off x="6921500" y="64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36547</xdr:rowOff>
    </xdr:from>
    <xdr:ext cx="599010" cy="259045"/>
    <xdr:sp macro="" textlink="">
      <xdr:nvSpPr>
        <xdr:cNvPr id="318" name="テキスト ボックス 317"/>
        <xdr:cNvSpPr txBox="1"/>
      </xdr:nvSpPr>
      <xdr:spPr>
        <a:xfrm>
          <a:off x="6672795" y="620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107992</xdr:rowOff>
    </xdr:from>
    <xdr:to>
      <xdr:col>55</xdr:col>
      <xdr:colOff>0</xdr:colOff>
      <xdr:row>58</xdr:row>
      <xdr:rowOff>114822</xdr:rowOff>
    </xdr:to>
    <xdr:cxnSp macro="">
      <xdr:nvCxnSpPr>
        <xdr:cNvPr id="345" name="直線コネクタ 344"/>
        <xdr:cNvCxnSpPr/>
      </xdr:nvCxnSpPr>
      <xdr:spPr>
        <a:xfrm flipV="1">
          <a:off x="9639300" y="10052092"/>
          <a:ext cx="8382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66518</xdr:rowOff>
    </xdr:from>
    <xdr:to>
      <xdr:col>50</xdr:col>
      <xdr:colOff>114300</xdr:colOff>
      <xdr:row>58</xdr:row>
      <xdr:rowOff>114822</xdr:rowOff>
    </xdr:to>
    <xdr:cxnSp macro="">
      <xdr:nvCxnSpPr>
        <xdr:cNvPr id="348" name="直線コネクタ 347"/>
        <xdr:cNvCxnSpPr/>
      </xdr:nvCxnSpPr>
      <xdr:spPr>
        <a:xfrm>
          <a:off x="8750300" y="10010618"/>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66518</xdr:rowOff>
    </xdr:from>
    <xdr:to>
      <xdr:col>45</xdr:col>
      <xdr:colOff>177800</xdr:colOff>
      <xdr:row>58</xdr:row>
      <xdr:rowOff>77920</xdr:rowOff>
    </xdr:to>
    <xdr:cxnSp macro="">
      <xdr:nvCxnSpPr>
        <xdr:cNvPr id="351" name="直線コネクタ 350"/>
        <xdr:cNvCxnSpPr/>
      </xdr:nvCxnSpPr>
      <xdr:spPr>
        <a:xfrm flipV="1">
          <a:off x="7861300" y="10010618"/>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46169</xdr:rowOff>
    </xdr:from>
    <xdr:to>
      <xdr:col>41</xdr:col>
      <xdr:colOff>50800</xdr:colOff>
      <xdr:row>58</xdr:row>
      <xdr:rowOff>77920</xdr:rowOff>
    </xdr:to>
    <xdr:cxnSp macro="">
      <xdr:nvCxnSpPr>
        <xdr:cNvPr id="354" name="直線コネクタ 353"/>
        <xdr:cNvCxnSpPr/>
      </xdr:nvCxnSpPr>
      <xdr:spPr>
        <a:xfrm>
          <a:off x="6972300" y="9990269"/>
          <a:ext cx="889000" cy="3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57192</xdr:rowOff>
    </xdr:from>
    <xdr:to>
      <xdr:col>55</xdr:col>
      <xdr:colOff>50800</xdr:colOff>
      <xdr:row>58</xdr:row>
      <xdr:rowOff>158792</xdr:rowOff>
    </xdr:to>
    <xdr:sp macro="" textlink="">
      <xdr:nvSpPr>
        <xdr:cNvPr id="364" name="楕円 363"/>
        <xdr:cNvSpPr/>
      </xdr:nvSpPr>
      <xdr:spPr>
        <a:xfrm>
          <a:off x="10426700" y="100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143569</xdr:rowOff>
    </xdr:from>
    <xdr:ext cx="534377" cy="259045"/>
    <xdr:sp macro="" textlink="">
      <xdr:nvSpPr>
        <xdr:cNvPr id="365" name="普通建設事業費該当値テキスト"/>
        <xdr:cNvSpPr txBox="1"/>
      </xdr:nvSpPr>
      <xdr:spPr>
        <a:xfrm>
          <a:off x="10528300" y="991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64022</xdr:rowOff>
    </xdr:from>
    <xdr:to>
      <xdr:col>50</xdr:col>
      <xdr:colOff>165100</xdr:colOff>
      <xdr:row>58</xdr:row>
      <xdr:rowOff>165622</xdr:rowOff>
    </xdr:to>
    <xdr:sp macro="" textlink="">
      <xdr:nvSpPr>
        <xdr:cNvPr id="366" name="楕円 365"/>
        <xdr:cNvSpPr/>
      </xdr:nvSpPr>
      <xdr:spPr>
        <a:xfrm>
          <a:off x="9588500" y="10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156749</xdr:rowOff>
    </xdr:from>
    <xdr:ext cx="534377" cy="259045"/>
    <xdr:sp macro="" textlink="">
      <xdr:nvSpPr>
        <xdr:cNvPr id="367" name="テキスト ボックス 366"/>
        <xdr:cNvSpPr txBox="1"/>
      </xdr:nvSpPr>
      <xdr:spPr>
        <a:xfrm>
          <a:off x="9372111" y="101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15718</xdr:rowOff>
    </xdr:from>
    <xdr:to>
      <xdr:col>46</xdr:col>
      <xdr:colOff>38100</xdr:colOff>
      <xdr:row>58</xdr:row>
      <xdr:rowOff>117318</xdr:rowOff>
    </xdr:to>
    <xdr:sp macro="" textlink="">
      <xdr:nvSpPr>
        <xdr:cNvPr id="368" name="楕円 367"/>
        <xdr:cNvSpPr/>
      </xdr:nvSpPr>
      <xdr:spPr>
        <a:xfrm>
          <a:off x="8699500" y="99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108445</xdr:rowOff>
    </xdr:from>
    <xdr:ext cx="599010" cy="259045"/>
    <xdr:sp macro="" textlink="">
      <xdr:nvSpPr>
        <xdr:cNvPr id="369" name="テキスト ボックス 368"/>
        <xdr:cNvSpPr txBox="1"/>
      </xdr:nvSpPr>
      <xdr:spPr>
        <a:xfrm>
          <a:off x="8450795" y="1005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27120</xdr:rowOff>
    </xdr:from>
    <xdr:to>
      <xdr:col>41</xdr:col>
      <xdr:colOff>101600</xdr:colOff>
      <xdr:row>58</xdr:row>
      <xdr:rowOff>128720</xdr:rowOff>
    </xdr:to>
    <xdr:sp macro="" textlink="">
      <xdr:nvSpPr>
        <xdr:cNvPr id="370" name="楕円 369"/>
        <xdr:cNvSpPr/>
      </xdr:nvSpPr>
      <xdr:spPr>
        <a:xfrm>
          <a:off x="7810500" y="99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119847</xdr:rowOff>
    </xdr:from>
    <xdr:ext cx="599010" cy="259045"/>
    <xdr:sp macro="" textlink="">
      <xdr:nvSpPr>
        <xdr:cNvPr id="371" name="テキスト ボックス 370"/>
        <xdr:cNvSpPr txBox="1"/>
      </xdr:nvSpPr>
      <xdr:spPr>
        <a:xfrm>
          <a:off x="7561795" y="1006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166819</xdr:rowOff>
    </xdr:from>
    <xdr:to>
      <xdr:col>36</xdr:col>
      <xdr:colOff>165100</xdr:colOff>
      <xdr:row>58</xdr:row>
      <xdr:rowOff>96969</xdr:rowOff>
    </xdr:to>
    <xdr:sp macro="" textlink="">
      <xdr:nvSpPr>
        <xdr:cNvPr id="372" name="楕円 371"/>
        <xdr:cNvSpPr/>
      </xdr:nvSpPr>
      <xdr:spPr>
        <a:xfrm>
          <a:off x="6921500" y="99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88096</xdr:rowOff>
    </xdr:from>
    <xdr:ext cx="599010" cy="259045"/>
    <xdr:sp macro="" textlink="">
      <xdr:nvSpPr>
        <xdr:cNvPr id="373" name="テキスト ボックス 372"/>
        <xdr:cNvSpPr txBox="1"/>
      </xdr:nvSpPr>
      <xdr:spPr>
        <a:xfrm>
          <a:off x="6672795" y="1003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63354</xdr:rowOff>
    </xdr:from>
    <xdr:to>
      <xdr:col>55</xdr:col>
      <xdr:colOff>0</xdr:colOff>
      <xdr:row>79</xdr:row>
      <xdr:rowOff>64190</xdr:rowOff>
    </xdr:to>
    <xdr:cxnSp macro="">
      <xdr:nvCxnSpPr>
        <xdr:cNvPr id="404" name="直線コネクタ 403"/>
        <xdr:cNvCxnSpPr/>
      </xdr:nvCxnSpPr>
      <xdr:spPr>
        <a:xfrm>
          <a:off x="9639300" y="13607904"/>
          <a:ext cx="8382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75493</xdr:rowOff>
    </xdr:from>
    <xdr:to>
      <xdr:col>50</xdr:col>
      <xdr:colOff>114300</xdr:colOff>
      <xdr:row>79</xdr:row>
      <xdr:rowOff>63354</xdr:rowOff>
    </xdr:to>
    <xdr:cxnSp macro="">
      <xdr:nvCxnSpPr>
        <xdr:cNvPr id="407" name="直線コネクタ 406"/>
        <xdr:cNvCxnSpPr/>
      </xdr:nvCxnSpPr>
      <xdr:spPr>
        <a:xfrm>
          <a:off x="8750300" y="13448593"/>
          <a:ext cx="889000" cy="1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75493</xdr:rowOff>
    </xdr:from>
    <xdr:to>
      <xdr:col>45</xdr:col>
      <xdr:colOff>177800</xdr:colOff>
      <xdr:row>78</xdr:row>
      <xdr:rowOff>130705</xdr:rowOff>
    </xdr:to>
    <xdr:cxnSp macro="">
      <xdr:nvCxnSpPr>
        <xdr:cNvPr id="410" name="直線コネクタ 409"/>
        <xdr:cNvCxnSpPr/>
      </xdr:nvCxnSpPr>
      <xdr:spPr>
        <a:xfrm flipV="1">
          <a:off x="7861300" y="13448593"/>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13390</xdr:rowOff>
    </xdr:from>
    <xdr:to>
      <xdr:col>55</xdr:col>
      <xdr:colOff>50800</xdr:colOff>
      <xdr:row>79</xdr:row>
      <xdr:rowOff>114990</xdr:rowOff>
    </xdr:to>
    <xdr:sp macro="" textlink="">
      <xdr:nvSpPr>
        <xdr:cNvPr id="420" name="楕円 419"/>
        <xdr:cNvSpPr/>
      </xdr:nvSpPr>
      <xdr:spPr>
        <a:xfrm>
          <a:off x="10426700" y="135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99767</xdr:rowOff>
    </xdr:from>
    <xdr:ext cx="534377" cy="259045"/>
    <xdr:sp macro="" textlink="">
      <xdr:nvSpPr>
        <xdr:cNvPr id="421" name="普通建設事業費 （ うち新規整備　）該当値テキスト"/>
        <xdr:cNvSpPr txBox="1"/>
      </xdr:nvSpPr>
      <xdr:spPr>
        <a:xfrm>
          <a:off x="10528300" y="134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12554</xdr:rowOff>
    </xdr:from>
    <xdr:to>
      <xdr:col>50</xdr:col>
      <xdr:colOff>165100</xdr:colOff>
      <xdr:row>79</xdr:row>
      <xdr:rowOff>114154</xdr:rowOff>
    </xdr:to>
    <xdr:sp macro="" textlink="">
      <xdr:nvSpPr>
        <xdr:cNvPr id="422" name="楕円 421"/>
        <xdr:cNvSpPr/>
      </xdr:nvSpPr>
      <xdr:spPr>
        <a:xfrm>
          <a:off x="9588500" y="135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105281</xdr:rowOff>
    </xdr:from>
    <xdr:ext cx="534377" cy="259045"/>
    <xdr:sp macro="" textlink="">
      <xdr:nvSpPr>
        <xdr:cNvPr id="423" name="テキスト ボックス 422"/>
        <xdr:cNvSpPr txBox="1"/>
      </xdr:nvSpPr>
      <xdr:spPr>
        <a:xfrm>
          <a:off x="9372111" y="136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24693</xdr:rowOff>
    </xdr:from>
    <xdr:to>
      <xdr:col>46</xdr:col>
      <xdr:colOff>38100</xdr:colOff>
      <xdr:row>78</xdr:row>
      <xdr:rowOff>126293</xdr:rowOff>
    </xdr:to>
    <xdr:sp macro="" textlink="">
      <xdr:nvSpPr>
        <xdr:cNvPr id="424" name="楕円 423"/>
        <xdr:cNvSpPr/>
      </xdr:nvSpPr>
      <xdr:spPr>
        <a:xfrm>
          <a:off x="8699500" y="133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142820</xdr:rowOff>
    </xdr:from>
    <xdr:ext cx="599010" cy="259045"/>
    <xdr:sp macro="" textlink="">
      <xdr:nvSpPr>
        <xdr:cNvPr id="425" name="テキスト ボックス 424"/>
        <xdr:cNvSpPr txBox="1"/>
      </xdr:nvSpPr>
      <xdr:spPr>
        <a:xfrm>
          <a:off x="8450795" y="1317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79905</xdr:rowOff>
    </xdr:from>
    <xdr:to>
      <xdr:col>41</xdr:col>
      <xdr:colOff>101600</xdr:colOff>
      <xdr:row>79</xdr:row>
      <xdr:rowOff>10055</xdr:rowOff>
    </xdr:to>
    <xdr:sp macro="" textlink="">
      <xdr:nvSpPr>
        <xdr:cNvPr id="426" name="楕円 425"/>
        <xdr:cNvSpPr/>
      </xdr:nvSpPr>
      <xdr:spPr>
        <a:xfrm>
          <a:off x="7810500" y="134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1182</xdr:rowOff>
    </xdr:from>
    <xdr:ext cx="534377" cy="259045"/>
    <xdr:sp macro="" textlink="">
      <xdr:nvSpPr>
        <xdr:cNvPr id="427" name="テキスト ボックス 426"/>
        <xdr:cNvSpPr txBox="1"/>
      </xdr:nvSpPr>
      <xdr:spPr>
        <a:xfrm>
          <a:off x="7594111" y="135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14971</xdr:rowOff>
    </xdr:from>
    <xdr:to>
      <xdr:col>55</xdr:col>
      <xdr:colOff>0</xdr:colOff>
      <xdr:row>98</xdr:row>
      <xdr:rowOff>15949</xdr:rowOff>
    </xdr:to>
    <xdr:cxnSp macro="">
      <xdr:nvCxnSpPr>
        <xdr:cNvPr id="452" name="直線コネクタ 451"/>
        <xdr:cNvCxnSpPr/>
      </xdr:nvCxnSpPr>
      <xdr:spPr>
        <a:xfrm flipV="1">
          <a:off x="9639300" y="16817071"/>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14447</xdr:rowOff>
    </xdr:from>
    <xdr:to>
      <xdr:col>50</xdr:col>
      <xdr:colOff>114300</xdr:colOff>
      <xdr:row>98</xdr:row>
      <xdr:rowOff>15949</xdr:rowOff>
    </xdr:to>
    <xdr:cxnSp macro="">
      <xdr:nvCxnSpPr>
        <xdr:cNvPr id="455" name="直線コネクタ 454"/>
        <xdr:cNvCxnSpPr/>
      </xdr:nvCxnSpPr>
      <xdr:spPr>
        <a:xfrm>
          <a:off x="8750300" y="1681654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11874</xdr:rowOff>
    </xdr:from>
    <xdr:to>
      <xdr:col>45</xdr:col>
      <xdr:colOff>177800</xdr:colOff>
      <xdr:row>98</xdr:row>
      <xdr:rowOff>14447</xdr:rowOff>
    </xdr:to>
    <xdr:cxnSp macro="">
      <xdr:nvCxnSpPr>
        <xdr:cNvPr id="458" name="直線コネクタ 457"/>
        <xdr:cNvCxnSpPr/>
      </xdr:nvCxnSpPr>
      <xdr:spPr>
        <a:xfrm>
          <a:off x="7861300" y="16813974"/>
          <a:ext cx="8890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135621</xdr:rowOff>
    </xdr:from>
    <xdr:to>
      <xdr:col>55</xdr:col>
      <xdr:colOff>50800</xdr:colOff>
      <xdr:row>98</xdr:row>
      <xdr:rowOff>65771</xdr:rowOff>
    </xdr:to>
    <xdr:sp macro="" textlink="">
      <xdr:nvSpPr>
        <xdr:cNvPr id="468" name="楕円 467"/>
        <xdr:cNvSpPr/>
      </xdr:nvSpPr>
      <xdr:spPr>
        <a:xfrm>
          <a:off x="10426700" y="167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50548</xdr:rowOff>
    </xdr:from>
    <xdr:ext cx="534377" cy="259045"/>
    <xdr:sp macro="" textlink="">
      <xdr:nvSpPr>
        <xdr:cNvPr id="469" name="普通建設事業費 （ うち更新整備　）該当値テキスト"/>
        <xdr:cNvSpPr txBox="1"/>
      </xdr:nvSpPr>
      <xdr:spPr>
        <a:xfrm>
          <a:off x="10528300" y="166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136599</xdr:rowOff>
    </xdr:from>
    <xdr:to>
      <xdr:col>50</xdr:col>
      <xdr:colOff>165100</xdr:colOff>
      <xdr:row>98</xdr:row>
      <xdr:rowOff>66749</xdr:rowOff>
    </xdr:to>
    <xdr:sp macro="" textlink="">
      <xdr:nvSpPr>
        <xdr:cNvPr id="470" name="楕円 469"/>
        <xdr:cNvSpPr/>
      </xdr:nvSpPr>
      <xdr:spPr>
        <a:xfrm>
          <a:off x="9588500" y="167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57876</xdr:rowOff>
    </xdr:from>
    <xdr:ext cx="534377" cy="259045"/>
    <xdr:sp macro="" textlink="">
      <xdr:nvSpPr>
        <xdr:cNvPr id="471" name="テキスト ボックス 470"/>
        <xdr:cNvSpPr txBox="1"/>
      </xdr:nvSpPr>
      <xdr:spPr>
        <a:xfrm>
          <a:off x="9372111" y="168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135097</xdr:rowOff>
    </xdr:from>
    <xdr:to>
      <xdr:col>46</xdr:col>
      <xdr:colOff>38100</xdr:colOff>
      <xdr:row>98</xdr:row>
      <xdr:rowOff>65247</xdr:rowOff>
    </xdr:to>
    <xdr:sp macro="" textlink="">
      <xdr:nvSpPr>
        <xdr:cNvPr id="472" name="楕円 471"/>
        <xdr:cNvSpPr/>
      </xdr:nvSpPr>
      <xdr:spPr>
        <a:xfrm>
          <a:off x="8699500" y="167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56374</xdr:rowOff>
    </xdr:from>
    <xdr:ext cx="534377" cy="259045"/>
    <xdr:sp macro="" textlink="">
      <xdr:nvSpPr>
        <xdr:cNvPr id="473" name="テキスト ボックス 472"/>
        <xdr:cNvSpPr txBox="1"/>
      </xdr:nvSpPr>
      <xdr:spPr>
        <a:xfrm>
          <a:off x="8483111" y="168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132524</xdr:rowOff>
    </xdr:from>
    <xdr:to>
      <xdr:col>41</xdr:col>
      <xdr:colOff>101600</xdr:colOff>
      <xdr:row>98</xdr:row>
      <xdr:rowOff>62674</xdr:rowOff>
    </xdr:to>
    <xdr:sp macro="" textlink="">
      <xdr:nvSpPr>
        <xdr:cNvPr id="474" name="楕円 473"/>
        <xdr:cNvSpPr/>
      </xdr:nvSpPr>
      <xdr:spPr>
        <a:xfrm>
          <a:off x="7810500" y="167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53801</xdr:rowOff>
    </xdr:from>
    <xdr:ext cx="534377" cy="259045"/>
    <xdr:sp macro="" textlink="">
      <xdr:nvSpPr>
        <xdr:cNvPr id="475" name="テキスト ボックス 474"/>
        <xdr:cNvSpPr txBox="1"/>
      </xdr:nvSpPr>
      <xdr:spPr>
        <a:xfrm>
          <a:off x="7594111" y="1685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16332</xdr:rowOff>
    </xdr:from>
    <xdr:to>
      <xdr:col>85</xdr:col>
      <xdr:colOff>127000</xdr:colOff>
      <xdr:row>39</xdr:row>
      <xdr:rowOff>32879</xdr:rowOff>
    </xdr:to>
    <xdr:cxnSp macro="">
      <xdr:nvCxnSpPr>
        <xdr:cNvPr id="504" name="直線コネクタ 503"/>
        <xdr:cNvCxnSpPr/>
      </xdr:nvCxnSpPr>
      <xdr:spPr>
        <a:xfrm flipV="1">
          <a:off x="15481300" y="6702882"/>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18097</xdr:rowOff>
    </xdr:from>
    <xdr:to>
      <xdr:col>81</xdr:col>
      <xdr:colOff>50800</xdr:colOff>
      <xdr:row>39</xdr:row>
      <xdr:rowOff>32879</xdr:rowOff>
    </xdr:to>
    <xdr:cxnSp macro="">
      <xdr:nvCxnSpPr>
        <xdr:cNvPr id="507" name="直線コネクタ 506"/>
        <xdr:cNvCxnSpPr/>
      </xdr:nvCxnSpPr>
      <xdr:spPr>
        <a:xfrm>
          <a:off x="14592300" y="670464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18097</xdr:rowOff>
    </xdr:from>
    <xdr:to>
      <xdr:col>76</xdr:col>
      <xdr:colOff>114300</xdr:colOff>
      <xdr:row>39</xdr:row>
      <xdr:rowOff>23251</xdr:rowOff>
    </xdr:to>
    <xdr:cxnSp macro="">
      <xdr:nvCxnSpPr>
        <xdr:cNvPr id="510" name="直線コネクタ 509"/>
        <xdr:cNvCxnSpPr/>
      </xdr:nvCxnSpPr>
      <xdr:spPr>
        <a:xfrm flipV="1">
          <a:off x="13703300" y="670464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16218</xdr:rowOff>
    </xdr:from>
    <xdr:to>
      <xdr:col>71</xdr:col>
      <xdr:colOff>177800</xdr:colOff>
      <xdr:row>39</xdr:row>
      <xdr:rowOff>23251</xdr:rowOff>
    </xdr:to>
    <xdr:cxnSp macro="">
      <xdr:nvCxnSpPr>
        <xdr:cNvPr id="513" name="直線コネクタ 512"/>
        <xdr:cNvCxnSpPr/>
      </xdr:nvCxnSpPr>
      <xdr:spPr>
        <a:xfrm>
          <a:off x="12814300" y="670276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136982</xdr:rowOff>
    </xdr:from>
    <xdr:to>
      <xdr:col>85</xdr:col>
      <xdr:colOff>177800</xdr:colOff>
      <xdr:row>39</xdr:row>
      <xdr:rowOff>67132</xdr:rowOff>
    </xdr:to>
    <xdr:sp macro="" textlink="">
      <xdr:nvSpPr>
        <xdr:cNvPr id="523" name="楕円 522"/>
        <xdr:cNvSpPr/>
      </xdr:nvSpPr>
      <xdr:spPr>
        <a:xfrm>
          <a:off x="162687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153529</xdr:rowOff>
    </xdr:from>
    <xdr:to>
      <xdr:col>81</xdr:col>
      <xdr:colOff>101600</xdr:colOff>
      <xdr:row>39</xdr:row>
      <xdr:rowOff>83679</xdr:rowOff>
    </xdr:to>
    <xdr:sp macro="" textlink="">
      <xdr:nvSpPr>
        <xdr:cNvPr id="525" name="楕円 524"/>
        <xdr:cNvSpPr/>
      </xdr:nvSpPr>
      <xdr:spPr>
        <a:xfrm>
          <a:off x="15430500" y="66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74806</xdr:rowOff>
    </xdr:from>
    <xdr:ext cx="469744" cy="259045"/>
    <xdr:sp macro="" textlink="">
      <xdr:nvSpPr>
        <xdr:cNvPr id="526" name="テキスト ボックス 525"/>
        <xdr:cNvSpPr txBox="1"/>
      </xdr:nvSpPr>
      <xdr:spPr>
        <a:xfrm>
          <a:off x="15246428" y="676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138747</xdr:rowOff>
    </xdr:from>
    <xdr:to>
      <xdr:col>76</xdr:col>
      <xdr:colOff>165100</xdr:colOff>
      <xdr:row>39</xdr:row>
      <xdr:rowOff>68897</xdr:rowOff>
    </xdr:to>
    <xdr:sp macro="" textlink="">
      <xdr:nvSpPr>
        <xdr:cNvPr id="527" name="楕円 526"/>
        <xdr:cNvSpPr/>
      </xdr:nvSpPr>
      <xdr:spPr>
        <a:xfrm>
          <a:off x="14541500" y="66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60024</xdr:rowOff>
    </xdr:from>
    <xdr:ext cx="469744" cy="259045"/>
    <xdr:sp macro="" textlink="">
      <xdr:nvSpPr>
        <xdr:cNvPr id="528" name="テキスト ボックス 527"/>
        <xdr:cNvSpPr txBox="1"/>
      </xdr:nvSpPr>
      <xdr:spPr>
        <a:xfrm>
          <a:off x="14357428" y="67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143901</xdr:rowOff>
    </xdr:from>
    <xdr:to>
      <xdr:col>72</xdr:col>
      <xdr:colOff>38100</xdr:colOff>
      <xdr:row>39</xdr:row>
      <xdr:rowOff>74051</xdr:rowOff>
    </xdr:to>
    <xdr:sp macro="" textlink="">
      <xdr:nvSpPr>
        <xdr:cNvPr id="529" name="楕円 528"/>
        <xdr:cNvSpPr/>
      </xdr:nvSpPr>
      <xdr:spPr>
        <a:xfrm>
          <a:off x="13652500" y="66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65178</xdr:rowOff>
    </xdr:from>
    <xdr:ext cx="469744" cy="259045"/>
    <xdr:sp macro="" textlink="">
      <xdr:nvSpPr>
        <xdr:cNvPr id="530" name="テキスト ボックス 529"/>
        <xdr:cNvSpPr txBox="1"/>
      </xdr:nvSpPr>
      <xdr:spPr>
        <a:xfrm>
          <a:off x="13468428" y="67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136868</xdr:rowOff>
    </xdr:from>
    <xdr:to>
      <xdr:col>67</xdr:col>
      <xdr:colOff>101600</xdr:colOff>
      <xdr:row>39</xdr:row>
      <xdr:rowOff>67018</xdr:rowOff>
    </xdr:to>
    <xdr:sp macro="" textlink="">
      <xdr:nvSpPr>
        <xdr:cNvPr id="531" name="楕円 530"/>
        <xdr:cNvSpPr/>
      </xdr:nvSpPr>
      <xdr:spPr>
        <a:xfrm>
          <a:off x="12763500" y="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58145</xdr:rowOff>
    </xdr:from>
    <xdr:ext cx="469744" cy="259045"/>
    <xdr:sp macro="" textlink="">
      <xdr:nvSpPr>
        <xdr:cNvPr id="532" name="テキスト ボックス 531"/>
        <xdr:cNvSpPr txBox="1"/>
      </xdr:nvSpPr>
      <xdr:spPr>
        <a:xfrm>
          <a:off x="12579428" y="67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157349</xdr:rowOff>
    </xdr:from>
    <xdr:to>
      <xdr:col>85</xdr:col>
      <xdr:colOff>127000</xdr:colOff>
      <xdr:row>77</xdr:row>
      <xdr:rowOff>168960</xdr:rowOff>
    </xdr:to>
    <xdr:cxnSp macro="">
      <xdr:nvCxnSpPr>
        <xdr:cNvPr id="616" name="直線コネクタ 615"/>
        <xdr:cNvCxnSpPr/>
      </xdr:nvCxnSpPr>
      <xdr:spPr>
        <a:xfrm>
          <a:off x="15481300" y="13358999"/>
          <a:ext cx="8382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135331</xdr:rowOff>
    </xdr:from>
    <xdr:to>
      <xdr:col>81</xdr:col>
      <xdr:colOff>50800</xdr:colOff>
      <xdr:row>77</xdr:row>
      <xdr:rowOff>157349</xdr:rowOff>
    </xdr:to>
    <xdr:cxnSp macro="">
      <xdr:nvCxnSpPr>
        <xdr:cNvPr id="619" name="直線コネクタ 618"/>
        <xdr:cNvCxnSpPr/>
      </xdr:nvCxnSpPr>
      <xdr:spPr>
        <a:xfrm>
          <a:off x="14592300" y="13336981"/>
          <a:ext cx="8890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115756</xdr:rowOff>
    </xdr:from>
    <xdr:to>
      <xdr:col>76</xdr:col>
      <xdr:colOff>114300</xdr:colOff>
      <xdr:row>77</xdr:row>
      <xdr:rowOff>135331</xdr:rowOff>
    </xdr:to>
    <xdr:cxnSp macro="">
      <xdr:nvCxnSpPr>
        <xdr:cNvPr id="622" name="直線コネクタ 621"/>
        <xdr:cNvCxnSpPr/>
      </xdr:nvCxnSpPr>
      <xdr:spPr>
        <a:xfrm>
          <a:off x="13703300" y="13317406"/>
          <a:ext cx="889000" cy="1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115756</xdr:rowOff>
    </xdr:from>
    <xdr:to>
      <xdr:col>71</xdr:col>
      <xdr:colOff>177800</xdr:colOff>
      <xdr:row>77</xdr:row>
      <xdr:rowOff>132273</xdr:rowOff>
    </xdr:to>
    <xdr:cxnSp macro="">
      <xdr:nvCxnSpPr>
        <xdr:cNvPr id="625" name="直線コネクタ 624"/>
        <xdr:cNvCxnSpPr/>
      </xdr:nvCxnSpPr>
      <xdr:spPr>
        <a:xfrm flipV="1">
          <a:off x="12814300" y="13317406"/>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118160</xdr:rowOff>
    </xdr:from>
    <xdr:to>
      <xdr:col>85</xdr:col>
      <xdr:colOff>177800</xdr:colOff>
      <xdr:row>78</xdr:row>
      <xdr:rowOff>48310</xdr:rowOff>
    </xdr:to>
    <xdr:sp macro="" textlink="">
      <xdr:nvSpPr>
        <xdr:cNvPr id="635" name="楕円 634"/>
        <xdr:cNvSpPr/>
      </xdr:nvSpPr>
      <xdr:spPr>
        <a:xfrm>
          <a:off x="162687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96587</xdr:rowOff>
    </xdr:from>
    <xdr:ext cx="599010" cy="259045"/>
    <xdr:sp macro="" textlink="">
      <xdr:nvSpPr>
        <xdr:cNvPr id="636" name="公債費該当値テキスト"/>
        <xdr:cNvSpPr txBox="1"/>
      </xdr:nvSpPr>
      <xdr:spPr>
        <a:xfrm>
          <a:off x="16370300" y="132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106549</xdr:rowOff>
    </xdr:from>
    <xdr:to>
      <xdr:col>81</xdr:col>
      <xdr:colOff>101600</xdr:colOff>
      <xdr:row>78</xdr:row>
      <xdr:rowOff>36699</xdr:rowOff>
    </xdr:to>
    <xdr:sp macro="" textlink="">
      <xdr:nvSpPr>
        <xdr:cNvPr id="637" name="楕円 636"/>
        <xdr:cNvSpPr/>
      </xdr:nvSpPr>
      <xdr:spPr>
        <a:xfrm>
          <a:off x="15430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27826</xdr:rowOff>
    </xdr:from>
    <xdr:ext cx="599010" cy="259045"/>
    <xdr:sp macro="" textlink="">
      <xdr:nvSpPr>
        <xdr:cNvPr id="638" name="テキスト ボックス 637"/>
        <xdr:cNvSpPr txBox="1"/>
      </xdr:nvSpPr>
      <xdr:spPr>
        <a:xfrm>
          <a:off x="15181795" y="1340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84531</xdr:rowOff>
    </xdr:from>
    <xdr:to>
      <xdr:col>76</xdr:col>
      <xdr:colOff>165100</xdr:colOff>
      <xdr:row>78</xdr:row>
      <xdr:rowOff>14681</xdr:rowOff>
    </xdr:to>
    <xdr:sp macro="" textlink="">
      <xdr:nvSpPr>
        <xdr:cNvPr id="639" name="楕円 638"/>
        <xdr:cNvSpPr/>
      </xdr:nvSpPr>
      <xdr:spPr>
        <a:xfrm>
          <a:off x="14541500" y="132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5808</xdr:rowOff>
    </xdr:from>
    <xdr:ext cx="599010" cy="259045"/>
    <xdr:sp macro="" textlink="">
      <xdr:nvSpPr>
        <xdr:cNvPr id="640" name="テキスト ボックス 639"/>
        <xdr:cNvSpPr txBox="1"/>
      </xdr:nvSpPr>
      <xdr:spPr>
        <a:xfrm>
          <a:off x="14292795" y="1337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64956</xdr:rowOff>
    </xdr:from>
    <xdr:to>
      <xdr:col>72</xdr:col>
      <xdr:colOff>38100</xdr:colOff>
      <xdr:row>77</xdr:row>
      <xdr:rowOff>166556</xdr:rowOff>
    </xdr:to>
    <xdr:sp macro="" textlink="">
      <xdr:nvSpPr>
        <xdr:cNvPr id="641" name="楕円 640"/>
        <xdr:cNvSpPr/>
      </xdr:nvSpPr>
      <xdr:spPr>
        <a:xfrm>
          <a:off x="13652500" y="132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157683</xdr:rowOff>
    </xdr:from>
    <xdr:ext cx="599010" cy="259045"/>
    <xdr:sp macro="" textlink="">
      <xdr:nvSpPr>
        <xdr:cNvPr id="642" name="テキスト ボックス 641"/>
        <xdr:cNvSpPr txBox="1"/>
      </xdr:nvSpPr>
      <xdr:spPr>
        <a:xfrm>
          <a:off x="13403795" y="133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81473</xdr:rowOff>
    </xdr:from>
    <xdr:to>
      <xdr:col>67</xdr:col>
      <xdr:colOff>101600</xdr:colOff>
      <xdr:row>78</xdr:row>
      <xdr:rowOff>11623</xdr:rowOff>
    </xdr:to>
    <xdr:sp macro="" textlink="">
      <xdr:nvSpPr>
        <xdr:cNvPr id="643" name="楕円 642"/>
        <xdr:cNvSpPr/>
      </xdr:nvSpPr>
      <xdr:spPr>
        <a:xfrm>
          <a:off x="12763500" y="132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2750</xdr:rowOff>
    </xdr:from>
    <xdr:ext cx="599010" cy="259045"/>
    <xdr:sp macro="" textlink="">
      <xdr:nvSpPr>
        <xdr:cNvPr id="644" name="テキスト ボックス 643"/>
        <xdr:cNvSpPr txBox="1"/>
      </xdr:nvSpPr>
      <xdr:spPr>
        <a:xfrm>
          <a:off x="12514795" y="133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126412</xdr:rowOff>
    </xdr:from>
    <xdr:to>
      <xdr:col>85</xdr:col>
      <xdr:colOff>127000</xdr:colOff>
      <xdr:row>98</xdr:row>
      <xdr:rowOff>139458</xdr:rowOff>
    </xdr:to>
    <xdr:cxnSp macro="">
      <xdr:nvCxnSpPr>
        <xdr:cNvPr id="671" name="直線コネクタ 670"/>
        <xdr:cNvCxnSpPr/>
      </xdr:nvCxnSpPr>
      <xdr:spPr>
        <a:xfrm flipV="1">
          <a:off x="15481300" y="16928512"/>
          <a:ext cx="8382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113677</xdr:rowOff>
    </xdr:from>
    <xdr:to>
      <xdr:col>81</xdr:col>
      <xdr:colOff>50800</xdr:colOff>
      <xdr:row>98</xdr:row>
      <xdr:rowOff>139458</xdr:rowOff>
    </xdr:to>
    <xdr:cxnSp macro="">
      <xdr:nvCxnSpPr>
        <xdr:cNvPr id="674" name="直線コネクタ 673"/>
        <xdr:cNvCxnSpPr/>
      </xdr:nvCxnSpPr>
      <xdr:spPr>
        <a:xfrm>
          <a:off x="14592300" y="16915777"/>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113677</xdr:rowOff>
    </xdr:from>
    <xdr:to>
      <xdr:col>76</xdr:col>
      <xdr:colOff>114300</xdr:colOff>
      <xdr:row>98</xdr:row>
      <xdr:rowOff>139302</xdr:rowOff>
    </xdr:to>
    <xdr:cxnSp macro="">
      <xdr:nvCxnSpPr>
        <xdr:cNvPr id="677" name="直線コネクタ 676"/>
        <xdr:cNvCxnSpPr/>
      </xdr:nvCxnSpPr>
      <xdr:spPr>
        <a:xfrm flipV="1">
          <a:off x="13703300" y="16915777"/>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139302</xdr:rowOff>
    </xdr:from>
    <xdr:to>
      <xdr:col>71</xdr:col>
      <xdr:colOff>177800</xdr:colOff>
      <xdr:row>98</xdr:row>
      <xdr:rowOff>139483</xdr:rowOff>
    </xdr:to>
    <xdr:cxnSp macro="">
      <xdr:nvCxnSpPr>
        <xdr:cNvPr id="680" name="直線コネクタ 679"/>
        <xdr:cNvCxnSpPr/>
      </xdr:nvCxnSpPr>
      <xdr:spPr>
        <a:xfrm flipV="1">
          <a:off x="12814300" y="16941402"/>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75612</xdr:rowOff>
    </xdr:from>
    <xdr:to>
      <xdr:col>85</xdr:col>
      <xdr:colOff>177800</xdr:colOff>
      <xdr:row>99</xdr:row>
      <xdr:rowOff>5762</xdr:rowOff>
    </xdr:to>
    <xdr:sp macro="" textlink="">
      <xdr:nvSpPr>
        <xdr:cNvPr id="690" name="楕円 689"/>
        <xdr:cNvSpPr/>
      </xdr:nvSpPr>
      <xdr:spPr>
        <a:xfrm>
          <a:off x="16268700" y="168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88658</xdr:rowOff>
    </xdr:from>
    <xdr:to>
      <xdr:col>81</xdr:col>
      <xdr:colOff>101600</xdr:colOff>
      <xdr:row>99</xdr:row>
      <xdr:rowOff>18808</xdr:rowOff>
    </xdr:to>
    <xdr:sp macro="" textlink="">
      <xdr:nvSpPr>
        <xdr:cNvPr id="692" name="楕円 691"/>
        <xdr:cNvSpPr/>
      </xdr:nvSpPr>
      <xdr:spPr>
        <a:xfrm>
          <a:off x="15430500" y="16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9935</xdr:rowOff>
    </xdr:from>
    <xdr:ext cx="378565" cy="259045"/>
    <xdr:sp macro="" textlink="">
      <xdr:nvSpPr>
        <xdr:cNvPr id="693" name="テキスト ボックス 692"/>
        <xdr:cNvSpPr txBox="1"/>
      </xdr:nvSpPr>
      <xdr:spPr>
        <a:xfrm>
          <a:off x="15292017" y="16983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62877</xdr:rowOff>
    </xdr:from>
    <xdr:to>
      <xdr:col>76</xdr:col>
      <xdr:colOff>165100</xdr:colOff>
      <xdr:row>98</xdr:row>
      <xdr:rowOff>164477</xdr:rowOff>
    </xdr:to>
    <xdr:sp macro="" textlink="">
      <xdr:nvSpPr>
        <xdr:cNvPr id="694" name="楕円 693"/>
        <xdr:cNvSpPr/>
      </xdr:nvSpPr>
      <xdr:spPr>
        <a:xfrm>
          <a:off x="14541500" y="168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155604</xdr:rowOff>
    </xdr:from>
    <xdr:ext cx="534377" cy="259045"/>
    <xdr:sp macro="" textlink="">
      <xdr:nvSpPr>
        <xdr:cNvPr id="695" name="テキスト ボックス 694"/>
        <xdr:cNvSpPr txBox="1"/>
      </xdr:nvSpPr>
      <xdr:spPr>
        <a:xfrm>
          <a:off x="14325111" y="169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88502</xdr:rowOff>
    </xdr:from>
    <xdr:to>
      <xdr:col>72</xdr:col>
      <xdr:colOff>38100</xdr:colOff>
      <xdr:row>99</xdr:row>
      <xdr:rowOff>18652</xdr:rowOff>
    </xdr:to>
    <xdr:sp macro="" textlink="">
      <xdr:nvSpPr>
        <xdr:cNvPr id="696" name="楕円 695"/>
        <xdr:cNvSpPr/>
      </xdr:nvSpPr>
      <xdr:spPr>
        <a:xfrm>
          <a:off x="13652500" y="168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9779</xdr:rowOff>
    </xdr:from>
    <xdr:ext cx="378565" cy="259045"/>
    <xdr:sp macro="" textlink="">
      <xdr:nvSpPr>
        <xdr:cNvPr id="697" name="テキスト ボックス 696"/>
        <xdr:cNvSpPr txBox="1"/>
      </xdr:nvSpPr>
      <xdr:spPr>
        <a:xfrm>
          <a:off x="13514017" y="1698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88683</xdr:rowOff>
    </xdr:from>
    <xdr:to>
      <xdr:col>67</xdr:col>
      <xdr:colOff>101600</xdr:colOff>
      <xdr:row>99</xdr:row>
      <xdr:rowOff>18833</xdr:rowOff>
    </xdr:to>
    <xdr:sp macro="" textlink="">
      <xdr:nvSpPr>
        <xdr:cNvPr id="698" name="楕円 697"/>
        <xdr:cNvSpPr/>
      </xdr:nvSpPr>
      <xdr:spPr>
        <a:xfrm>
          <a:off x="12763500" y="168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9960</xdr:rowOff>
    </xdr:from>
    <xdr:ext cx="378565" cy="259045"/>
    <xdr:sp macro="" textlink="">
      <xdr:nvSpPr>
        <xdr:cNvPr id="699" name="テキスト ボックス 698"/>
        <xdr:cNvSpPr txBox="1"/>
      </xdr:nvSpPr>
      <xdr:spPr>
        <a:xfrm>
          <a:off x="12625017" y="1698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138523</xdr:rowOff>
    </xdr:from>
    <xdr:to>
      <xdr:col>116</xdr:col>
      <xdr:colOff>63500</xdr:colOff>
      <xdr:row>77</xdr:row>
      <xdr:rowOff>6606</xdr:rowOff>
    </xdr:to>
    <xdr:cxnSp macro="">
      <xdr:nvCxnSpPr>
        <xdr:cNvPr id="840" name="直線コネクタ 839"/>
        <xdr:cNvCxnSpPr/>
      </xdr:nvCxnSpPr>
      <xdr:spPr>
        <a:xfrm flipV="1">
          <a:off x="21323300" y="13168723"/>
          <a:ext cx="838200" cy="3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158073</xdr:rowOff>
    </xdr:from>
    <xdr:to>
      <xdr:col>111</xdr:col>
      <xdr:colOff>177800</xdr:colOff>
      <xdr:row>77</xdr:row>
      <xdr:rowOff>6606</xdr:rowOff>
    </xdr:to>
    <xdr:cxnSp macro="">
      <xdr:nvCxnSpPr>
        <xdr:cNvPr id="843" name="直線コネクタ 842"/>
        <xdr:cNvCxnSpPr/>
      </xdr:nvCxnSpPr>
      <xdr:spPr>
        <a:xfrm>
          <a:off x="20434300" y="13188273"/>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158073</xdr:rowOff>
    </xdr:from>
    <xdr:to>
      <xdr:col>107</xdr:col>
      <xdr:colOff>50800</xdr:colOff>
      <xdr:row>76</xdr:row>
      <xdr:rowOff>166385</xdr:rowOff>
    </xdr:to>
    <xdr:cxnSp macro="">
      <xdr:nvCxnSpPr>
        <xdr:cNvPr id="846" name="直線コネクタ 845"/>
        <xdr:cNvCxnSpPr/>
      </xdr:nvCxnSpPr>
      <xdr:spPr>
        <a:xfrm flipV="1">
          <a:off x="19545300" y="13188273"/>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166385</xdr:rowOff>
    </xdr:from>
    <xdr:to>
      <xdr:col>102</xdr:col>
      <xdr:colOff>114300</xdr:colOff>
      <xdr:row>77</xdr:row>
      <xdr:rowOff>27263</xdr:rowOff>
    </xdr:to>
    <xdr:cxnSp macro="">
      <xdr:nvCxnSpPr>
        <xdr:cNvPr id="849" name="直線コネクタ 848"/>
        <xdr:cNvCxnSpPr/>
      </xdr:nvCxnSpPr>
      <xdr:spPr>
        <a:xfrm flipV="1">
          <a:off x="18656300" y="13196585"/>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87723</xdr:rowOff>
    </xdr:from>
    <xdr:to>
      <xdr:col>116</xdr:col>
      <xdr:colOff>114300</xdr:colOff>
      <xdr:row>77</xdr:row>
      <xdr:rowOff>17873</xdr:rowOff>
    </xdr:to>
    <xdr:sp macro="" textlink="">
      <xdr:nvSpPr>
        <xdr:cNvPr id="859" name="楕円 858"/>
        <xdr:cNvSpPr/>
      </xdr:nvSpPr>
      <xdr:spPr>
        <a:xfrm>
          <a:off x="22110700" y="131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110600</xdr:rowOff>
    </xdr:from>
    <xdr:ext cx="599010" cy="259045"/>
    <xdr:sp macro="" textlink="">
      <xdr:nvSpPr>
        <xdr:cNvPr id="860" name="繰出金該当値テキスト"/>
        <xdr:cNvSpPr txBox="1"/>
      </xdr:nvSpPr>
      <xdr:spPr>
        <a:xfrm>
          <a:off x="22212300" y="1296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127256</xdr:rowOff>
    </xdr:from>
    <xdr:to>
      <xdr:col>112</xdr:col>
      <xdr:colOff>38100</xdr:colOff>
      <xdr:row>77</xdr:row>
      <xdr:rowOff>57406</xdr:rowOff>
    </xdr:to>
    <xdr:sp macro="" textlink="">
      <xdr:nvSpPr>
        <xdr:cNvPr id="861" name="楕円 860"/>
        <xdr:cNvSpPr/>
      </xdr:nvSpPr>
      <xdr:spPr>
        <a:xfrm>
          <a:off x="21272500" y="131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48533</xdr:rowOff>
    </xdr:from>
    <xdr:ext cx="534377" cy="259045"/>
    <xdr:sp macro="" textlink="">
      <xdr:nvSpPr>
        <xdr:cNvPr id="862" name="テキスト ボックス 861"/>
        <xdr:cNvSpPr txBox="1"/>
      </xdr:nvSpPr>
      <xdr:spPr>
        <a:xfrm>
          <a:off x="21056111" y="132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107273</xdr:rowOff>
    </xdr:from>
    <xdr:to>
      <xdr:col>107</xdr:col>
      <xdr:colOff>101600</xdr:colOff>
      <xdr:row>77</xdr:row>
      <xdr:rowOff>37423</xdr:rowOff>
    </xdr:to>
    <xdr:sp macro="" textlink="">
      <xdr:nvSpPr>
        <xdr:cNvPr id="863" name="楕円 862"/>
        <xdr:cNvSpPr/>
      </xdr:nvSpPr>
      <xdr:spPr>
        <a:xfrm>
          <a:off x="20383500" y="13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28550</xdr:rowOff>
    </xdr:from>
    <xdr:ext cx="599010" cy="259045"/>
    <xdr:sp macro="" textlink="">
      <xdr:nvSpPr>
        <xdr:cNvPr id="864" name="テキスト ボックス 863"/>
        <xdr:cNvSpPr txBox="1"/>
      </xdr:nvSpPr>
      <xdr:spPr>
        <a:xfrm>
          <a:off x="20134795" y="1323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115585</xdr:rowOff>
    </xdr:from>
    <xdr:to>
      <xdr:col>102</xdr:col>
      <xdr:colOff>165100</xdr:colOff>
      <xdr:row>77</xdr:row>
      <xdr:rowOff>45735</xdr:rowOff>
    </xdr:to>
    <xdr:sp macro="" textlink="">
      <xdr:nvSpPr>
        <xdr:cNvPr id="865" name="楕円 864"/>
        <xdr:cNvSpPr/>
      </xdr:nvSpPr>
      <xdr:spPr>
        <a:xfrm>
          <a:off x="19494500" y="131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36862</xdr:rowOff>
    </xdr:from>
    <xdr:ext cx="599010" cy="259045"/>
    <xdr:sp macro="" textlink="">
      <xdr:nvSpPr>
        <xdr:cNvPr id="866" name="テキスト ボックス 865"/>
        <xdr:cNvSpPr txBox="1"/>
      </xdr:nvSpPr>
      <xdr:spPr>
        <a:xfrm>
          <a:off x="19245795" y="1323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147913</xdr:rowOff>
    </xdr:from>
    <xdr:to>
      <xdr:col>98</xdr:col>
      <xdr:colOff>38100</xdr:colOff>
      <xdr:row>77</xdr:row>
      <xdr:rowOff>78063</xdr:rowOff>
    </xdr:to>
    <xdr:sp macro="" textlink="">
      <xdr:nvSpPr>
        <xdr:cNvPr id="867" name="楕円 866"/>
        <xdr:cNvSpPr/>
      </xdr:nvSpPr>
      <xdr:spPr>
        <a:xfrm>
          <a:off x="18605500" y="131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69190</xdr:rowOff>
    </xdr:from>
    <xdr:ext cx="534377" cy="259045"/>
    <xdr:sp macro="" textlink="">
      <xdr:nvSpPr>
        <xdr:cNvPr id="868" name="テキスト ボックス 867"/>
        <xdr:cNvSpPr txBox="1"/>
      </xdr:nvSpPr>
      <xdr:spPr>
        <a:xfrm>
          <a:off x="18389111" y="132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全体的に住民一人当たり性質別歳出決算については、類似団体と比較して低い数値で推移しているが、今後、人口減少が更に顕著になれば数値も上昇すると思われる。</a:t>
          </a:r>
        </a:p>
        <a:p>
          <a:r>
            <a:rPr kumimoji="1" lang="ja-JP" altLang="en-US" sz="1300">
              <a:latin typeface="ＭＳ Ｐゴシック" panose="020B0600070205080204" pitchFamily="50" charset="-128"/>
              <a:ea typeface="ＭＳ Ｐゴシック" panose="020B0600070205080204" pitchFamily="50" charset="-128"/>
            </a:rPr>
            <a:t>   補助費については、類似団体と比較して低い値で推移している（平成２５年度、土地開発公社に解散に伴う支出により、例年より数値が大きくなった。）。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普通建設事業費（うち新規整備）についても、類似団体より低い数値となっている（平成２７年度、真田ミュージアム建設事業により類似団体を上回った。）。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積立金は、厳しい財政状況を反映し、例年類似団体より低い値で推移している。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全般に、例年と大きな差はない。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4,431
4,424
44.15
3,274,732
3,248,580
25,713
2,125,167
4,366,392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128346</xdr:rowOff>
    </xdr:from>
    <xdr:to>
      <xdr:col>24</xdr:col>
      <xdr:colOff>63500</xdr:colOff>
      <xdr:row>37</xdr:row>
      <xdr:rowOff>130423</xdr:rowOff>
    </xdr:to>
    <xdr:cxnSp macro="">
      <xdr:nvCxnSpPr>
        <xdr:cNvPr id="60" name="直線コネクタ 59"/>
        <xdr:cNvCxnSpPr/>
      </xdr:nvCxnSpPr>
      <xdr:spPr>
        <a:xfrm flipV="1">
          <a:off x="3797300" y="6471996"/>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108420</xdr:rowOff>
    </xdr:from>
    <xdr:to>
      <xdr:col>19</xdr:col>
      <xdr:colOff>177800</xdr:colOff>
      <xdr:row>37</xdr:row>
      <xdr:rowOff>130423</xdr:rowOff>
    </xdr:to>
    <xdr:cxnSp macro="">
      <xdr:nvCxnSpPr>
        <xdr:cNvPr id="63" name="直線コネクタ 62"/>
        <xdr:cNvCxnSpPr/>
      </xdr:nvCxnSpPr>
      <xdr:spPr>
        <a:xfrm>
          <a:off x="2908300" y="6452070"/>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103124</xdr:rowOff>
    </xdr:from>
    <xdr:to>
      <xdr:col>15</xdr:col>
      <xdr:colOff>50800</xdr:colOff>
      <xdr:row>37</xdr:row>
      <xdr:rowOff>108420</xdr:rowOff>
    </xdr:to>
    <xdr:cxnSp macro="">
      <xdr:nvCxnSpPr>
        <xdr:cNvPr id="66" name="直線コネクタ 65"/>
        <xdr:cNvCxnSpPr/>
      </xdr:nvCxnSpPr>
      <xdr:spPr>
        <a:xfrm>
          <a:off x="2019300" y="644677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103124</xdr:rowOff>
    </xdr:from>
    <xdr:to>
      <xdr:col>10</xdr:col>
      <xdr:colOff>114300</xdr:colOff>
      <xdr:row>37</xdr:row>
      <xdr:rowOff>109449</xdr:rowOff>
    </xdr:to>
    <xdr:cxnSp macro="">
      <xdr:nvCxnSpPr>
        <xdr:cNvPr id="69" name="直線コネクタ 68"/>
        <xdr:cNvCxnSpPr/>
      </xdr:nvCxnSpPr>
      <xdr:spPr>
        <a:xfrm flipV="1">
          <a:off x="1130300" y="644677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77546</xdr:rowOff>
    </xdr:from>
    <xdr:to>
      <xdr:col>24</xdr:col>
      <xdr:colOff>114300</xdr:colOff>
      <xdr:row>38</xdr:row>
      <xdr:rowOff>7696</xdr:rowOff>
    </xdr:to>
    <xdr:sp macro="" textlink="">
      <xdr:nvSpPr>
        <xdr:cNvPr id="79" name="楕円 78"/>
        <xdr:cNvSpPr/>
      </xdr:nvSpPr>
      <xdr:spPr>
        <a:xfrm>
          <a:off x="4584700" y="64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55973</xdr:rowOff>
    </xdr:from>
    <xdr:ext cx="534377" cy="259045"/>
    <xdr:sp macro="" textlink="">
      <xdr:nvSpPr>
        <xdr:cNvPr id="80" name="議会費該当値テキスト"/>
        <xdr:cNvSpPr txBox="1"/>
      </xdr:nvSpPr>
      <xdr:spPr>
        <a:xfrm>
          <a:off x="4686300" y="63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79623</xdr:rowOff>
    </xdr:from>
    <xdr:to>
      <xdr:col>20</xdr:col>
      <xdr:colOff>38100</xdr:colOff>
      <xdr:row>38</xdr:row>
      <xdr:rowOff>9773</xdr:rowOff>
    </xdr:to>
    <xdr:sp macro="" textlink="">
      <xdr:nvSpPr>
        <xdr:cNvPr id="81" name="楕円 80"/>
        <xdr:cNvSpPr/>
      </xdr:nvSpPr>
      <xdr:spPr>
        <a:xfrm>
          <a:off x="3746500" y="642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899</xdr:rowOff>
    </xdr:from>
    <xdr:ext cx="534377" cy="259045"/>
    <xdr:sp macro="" textlink="">
      <xdr:nvSpPr>
        <xdr:cNvPr id="82" name="テキスト ボックス 81"/>
        <xdr:cNvSpPr txBox="1"/>
      </xdr:nvSpPr>
      <xdr:spPr>
        <a:xfrm>
          <a:off x="3530111" y="65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57620</xdr:rowOff>
    </xdr:from>
    <xdr:to>
      <xdr:col>15</xdr:col>
      <xdr:colOff>101600</xdr:colOff>
      <xdr:row>37</xdr:row>
      <xdr:rowOff>159220</xdr:rowOff>
    </xdr:to>
    <xdr:sp macro="" textlink="">
      <xdr:nvSpPr>
        <xdr:cNvPr id="83" name="楕円 82"/>
        <xdr:cNvSpPr/>
      </xdr:nvSpPr>
      <xdr:spPr>
        <a:xfrm>
          <a:off x="2857500" y="64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150347</xdr:rowOff>
    </xdr:from>
    <xdr:ext cx="534377" cy="259045"/>
    <xdr:sp macro="" textlink="">
      <xdr:nvSpPr>
        <xdr:cNvPr id="84" name="テキスト ボックス 83"/>
        <xdr:cNvSpPr txBox="1"/>
      </xdr:nvSpPr>
      <xdr:spPr>
        <a:xfrm>
          <a:off x="2641111" y="64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52324</xdr:rowOff>
    </xdr:from>
    <xdr:to>
      <xdr:col>10</xdr:col>
      <xdr:colOff>165100</xdr:colOff>
      <xdr:row>37</xdr:row>
      <xdr:rowOff>153924</xdr:rowOff>
    </xdr:to>
    <xdr:sp macro="" textlink="">
      <xdr:nvSpPr>
        <xdr:cNvPr id="85" name="楕円 84"/>
        <xdr:cNvSpPr/>
      </xdr:nvSpPr>
      <xdr:spPr>
        <a:xfrm>
          <a:off x="196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145051</xdr:rowOff>
    </xdr:from>
    <xdr:ext cx="534377" cy="259045"/>
    <xdr:sp macro="" textlink="">
      <xdr:nvSpPr>
        <xdr:cNvPr id="86" name="テキスト ボックス 85"/>
        <xdr:cNvSpPr txBox="1"/>
      </xdr:nvSpPr>
      <xdr:spPr>
        <a:xfrm>
          <a:off x="1752111" y="6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58649</xdr:rowOff>
    </xdr:from>
    <xdr:to>
      <xdr:col>6</xdr:col>
      <xdr:colOff>38100</xdr:colOff>
      <xdr:row>37</xdr:row>
      <xdr:rowOff>160249</xdr:rowOff>
    </xdr:to>
    <xdr:sp macro="" textlink="">
      <xdr:nvSpPr>
        <xdr:cNvPr id="87" name="楕円 86"/>
        <xdr:cNvSpPr/>
      </xdr:nvSpPr>
      <xdr:spPr>
        <a:xfrm>
          <a:off x="1079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151375</xdr:rowOff>
    </xdr:from>
    <xdr:ext cx="534377" cy="259045"/>
    <xdr:sp macro="" textlink="">
      <xdr:nvSpPr>
        <xdr:cNvPr id="88" name="テキスト ボックス 87"/>
        <xdr:cNvSpPr txBox="1"/>
      </xdr:nvSpPr>
      <xdr:spPr>
        <a:xfrm>
          <a:off x="863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77964</xdr:rowOff>
    </xdr:from>
    <xdr:to>
      <xdr:col>24</xdr:col>
      <xdr:colOff>63500</xdr:colOff>
      <xdr:row>58</xdr:row>
      <xdr:rowOff>90830</xdr:rowOff>
    </xdr:to>
    <xdr:cxnSp macro="">
      <xdr:nvCxnSpPr>
        <xdr:cNvPr id="115" name="直線コネクタ 114"/>
        <xdr:cNvCxnSpPr/>
      </xdr:nvCxnSpPr>
      <xdr:spPr>
        <a:xfrm flipV="1">
          <a:off x="3797300" y="10022064"/>
          <a:ext cx="8382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76972</xdr:rowOff>
    </xdr:from>
    <xdr:to>
      <xdr:col>19</xdr:col>
      <xdr:colOff>177800</xdr:colOff>
      <xdr:row>58</xdr:row>
      <xdr:rowOff>90830</xdr:rowOff>
    </xdr:to>
    <xdr:cxnSp macro="">
      <xdr:nvCxnSpPr>
        <xdr:cNvPr id="118" name="直線コネクタ 117"/>
        <xdr:cNvCxnSpPr/>
      </xdr:nvCxnSpPr>
      <xdr:spPr>
        <a:xfrm>
          <a:off x="2908300" y="10021072"/>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76972</xdr:rowOff>
    </xdr:from>
    <xdr:to>
      <xdr:col>15</xdr:col>
      <xdr:colOff>50800</xdr:colOff>
      <xdr:row>58</xdr:row>
      <xdr:rowOff>91313</xdr:rowOff>
    </xdr:to>
    <xdr:cxnSp macro="">
      <xdr:nvCxnSpPr>
        <xdr:cNvPr id="121" name="直線コネクタ 120"/>
        <xdr:cNvCxnSpPr/>
      </xdr:nvCxnSpPr>
      <xdr:spPr>
        <a:xfrm flipV="1">
          <a:off x="2019300" y="10021072"/>
          <a:ext cx="889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46179</xdr:rowOff>
    </xdr:from>
    <xdr:to>
      <xdr:col>10</xdr:col>
      <xdr:colOff>114300</xdr:colOff>
      <xdr:row>58</xdr:row>
      <xdr:rowOff>91313</xdr:rowOff>
    </xdr:to>
    <xdr:cxnSp macro="">
      <xdr:nvCxnSpPr>
        <xdr:cNvPr id="124" name="直線コネクタ 123"/>
        <xdr:cNvCxnSpPr/>
      </xdr:nvCxnSpPr>
      <xdr:spPr>
        <a:xfrm>
          <a:off x="1130300" y="9990279"/>
          <a:ext cx="889000" cy="4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27164</xdr:rowOff>
    </xdr:from>
    <xdr:to>
      <xdr:col>24</xdr:col>
      <xdr:colOff>114300</xdr:colOff>
      <xdr:row>58</xdr:row>
      <xdr:rowOff>128764</xdr:rowOff>
    </xdr:to>
    <xdr:sp macro="" textlink="">
      <xdr:nvSpPr>
        <xdr:cNvPr id="134" name="楕円 133"/>
        <xdr:cNvSpPr/>
      </xdr:nvSpPr>
      <xdr:spPr>
        <a:xfrm>
          <a:off x="4584700" y="99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113541</xdr:rowOff>
    </xdr:from>
    <xdr:ext cx="599010" cy="259045"/>
    <xdr:sp macro="" textlink="">
      <xdr:nvSpPr>
        <xdr:cNvPr id="135" name="総務費該当値テキスト"/>
        <xdr:cNvSpPr txBox="1"/>
      </xdr:nvSpPr>
      <xdr:spPr>
        <a:xfrm>
          <a:off x="4686300" y="98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40030</xdr:rowOff>
    </xdr:from>
    <xdr:to>
      <xdr:col>20</xdr:col>
      <xdr:colOff>38100</xdr:colOff>
      <xdr:row>58</xdr:row>
      <xdr:rowOff>141630</xdr:rowOff>
    </xdr:to>
    <xdr:sp macro="" textlink="">
      <xdr:nvSpPr>
        <xdr:cNvPr id="136" name="楕円 135"/>
        <xdr:cNvSpPr/>
      </xdr:nvSpPr>
      <xdr:spPr>
        <a:xfrm>
          <a:off x="3746500" y="99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132757</xdr:rowOff>
    </xdr:from>
    <xdr:ext cx="599010" cy="259045"/>
    <xdr:sp macro="" textlink="">
      <xdr:nvSpPr>
        <xdr:cNvPr id="137" name="テキスト ボックス 136"/>
        <xdr:cNvSpPr txBox="1"/>
      </xdr:nvSpPr>
      <xdr:spPr>
        <a:xfrm>
          <a:off x="3497795" y="100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26172</xdr:rowOff>
    </xdr:from>
    <xdr:to>
      <xdr:col>15</xdr:col>
      <xdr:colOff>101600</xdr:colOff>
      <xdr:row>58</xdr:row>
      <xdr:rowOff>127772</xdr:rowOff>
    </xdr:to>
    <xdr:sp macro="" textlink="">
      <xdr:nvSpPr>
        <xdr:cNvPr id="138" name="楕円 137"/>
        <xdr:cNvSpPr/>
      </xdr:nvSpPr>
      <xdr:spPr>
        <a:xfrm>
          <a:off x="2857500" y="99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118899</xdr:rowOff>
    </xdr:from>
    <xdr:ext cx="599010" cy="259045"/>
    <xdr:sp macro="" textlink="">
      <xdr:nvSpPr>
        <xdr:cNvPr id="139" name="テキスト ボックス 138"/>
        <xdr:cNvSpPr txBox="1"/>
      </xdr:nvSpPr>
      <xdr:spPr>
        <a:xfrm>
          <a:off x="2608795" y="100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40513</xdr:rowOff>
    </xdr:from>
    <xdr:to>
      <xdr:col>10</xdr:col>
      <xdr:colOff>165100</xdr:colOff>
      <xdr:row>58</xdr:row>
      <xdr:rowOff>142113</xdr:rowOff>
    </xdr:to>
    <xdr:sp macro="" textlink="">
      <xdr:nvSpPr>
        <xdr:cNvPr id="140" name="楕円 139"/>
        <xdr:cNvSpPr/>
      </xdr:nvSpPr>
      <xdr:spPr>
        <a:xfrm>
          <a:off x="1968500" y="9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133240</xdr:rowOff>
    </xdr:from>
    <xdr:ext cx="599010" cy="259045"/>
    <xdr:sp macro="" textlink="">
      <xdr:nvSpPr>
        <xdr:cNvPr id="141" name="テキスト ボックス 140"/>
        <xdr:cNvSpPr txBox="1"/>
      </xdr:nvSpPr>
      <xdr:spPr>
        <a:xfrm>
          <a:off x="1719795" y="1007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166829</xdr:rowOff>
    </xdr:from>
    <xdr:to>
      <xdr:col>6</xdr:col>
      <xdr:colOff>38100</xdr:colOff>
      <xdr:row>58</xdr:row>
      <xdr:rowOff>96979</xdr:rowOff>
    </xdr:to>
    <xdr:sp macro="" textlink="">
      <xdr:nvSpPr>
        <xdr:cNvPr id="142" name="楕円 141"/>
        <xdr:cNvSpPr/>
      </xdr:nvSpPr>
      <xdr:spPr>
        <a:xfrm>
          <a:off x="1079500" y="99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88106</xdr:rowOff>
    </xdr:from>
    <xdr:ext cx="599010" cy="259045"/>
    <xdr:sp macro="" textlink="">
      <xdr:nvSpPr>
        <xdr:cNvPr id="143" name="テキスト ボックス 142"/>
        <xdr:cNvSpPr txBox="1"/>
      </xdr:nvSpPr>
      <xdr:spPr>
        <a:xfrm>
          <a:off x="830795" y="100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119771</xdr:rowOff>
    </xdr:from>
    <xdr:to>
      <xdr:col>24</xdr:col>
      <xdr:colOff>63500</xdr:colOff>
      <xdr:row>76</xdr:row>
      <xdr:rowOff>128567</xdr:rowOff>
    </xdr:to>
    <xdr:cxnSp macro="">
      <xdr:nvCxnSpPr>
        <xdr:cNvPr id="170" name="直線コネクタ 169"/>
        <xdr:cNvCxnSpPr/>
      </xdr:nvCxnSpPr>
      <xdr:spPr>
        <a:xfrm flipV="1">
          <a:off x="3797300" y="13149971"/>
          <a:ext cx="8382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128567</xdr:rowOff>
    </xdr:from>
    <xdr:to>
      <xdr:col>19</xdr:col>
      <xdr:colOff>177800</xdr:colOff>
      <xdr:row>76</xdr:row>
      <xdr:rowOff>135207</xdr:rowOff>
    </xdr:to>
    <xdr:cxnSp macro="">
      <xdr:nvCxnSpPr>
        <xdr:cNvPr id="173" name="直線コネクタ 172"/>
        <xdr:cNvCxnSpPr/>
      </xdr:nvCxnSpPr>
      <xdr:spPr>
        <a:xfrm flipV="1">
          <a:off x="2908300" y="13158767"/>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135207</xdr:rowOff>
    </xdr:from>
    <xdr:to>
      <xdr:col>15</xdr:col>
      <xdr:colOff>50800</xdr:colOff>
      <xdr:row>76</xdr:row>
      <xdr:rowOff>140596</xdr:rowOff>
    </xdr:to>
    <xdr:cxnSp macro="">
      <xdr:nvCxnSpPr>
        <xdr:cNvPr id="176" name="直線コネクタ 175"/>
        <xdr:cNvCxnSpPr/>
      </xdr:nvCxnSpPr>
      <xdr:spPr>
        <a:xfrm flipV="1">
          <a:off x="2019300" y="1316540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140596</xdr:rowOff>
    </xdr:from>
    <xdr:to>
      <xdr:col>10</xdr:col>
      <xdr:colOff>114300</xdr:colOff>
      <xdr:row>76</xdr:row>
      <xdr:rowOff>156324</xdr:rowOff>
    </xdr:to>
    <xdr:cxnSp macro="">
      <xdr:nvCxnSpPr>
        <xdr:cNvPr id="179" name="直線コネクタ 178"/>
        <xdr:cNvCxnSpPr/>
      </xdr:nvCxnSpPr>
      <xdr:spPr>
        <a:xfrm flipV="1">
          <a:off x="1130300" y="13170796"/>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68971</xdr:rowOff>
    </xdr:from>
    <xdr:to>
      <xdr:col>24</xdr:col>
      <xdr:colOff>114300</xdr:colOff>
      <xdr:row>76</xdr:row>
      <xdr:rowOff>170571</xdr:rowOff>
    </xdr:to>
    <xdr:sp macro="" textlink="">
      <xdr:nvSpPr>
        <xdr:cNvPr id="189" name="楕円 188"/>
        <xdr:cNvSpPr/>
      </xdr:nvSpPr>
      <xdr:spPr>
        <a:xfrm>
          <a:off x="4584700" y="130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155348</xdr:rowOff>
    </xdr:from>
    <xdr:ext cx="599010" cy="259045"/>
    <xdr:sp macro="" textlink="">
      <xdr:nvSpPr>
        <xdr:cNvPr id="190" name="民生費該当値テキスト"/>
        <xdr:cNvSpPr txBox="1"/>
      </xdr:nvSpPr>
      <xdr:spPr>
        <a:xfrm>
          <a:off x="4686300" y="1301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77767</xdr:rowOff>
    </xdr:from>
    <xdr:to>
      <xdr:col>20</xdr:col>
      <xdr:colOff>38100</xdr:colOff>
      <xdr:row>77</xdr:row>
      <xdr:rowOff>7917</xdr:rowOff>
    </xdr:to>
    <xdr:sp macro="" textlink="">
      <xdr:nvSpPr>
        <xdr:cNvPr id="191" name="楕円 190"/>
        <xdr:cNvSpPr/>
      </xdr:nvSpPr>
      <xdr:spPr>
        <a:xfrm>
          <a:off x="3746500" y="131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170494</xdr:rowOff>
    </xdr:from>
    <xdr:ext cx="599010" cy="259045"/>
    <xdr:sp macro="" textlink="">
      <xdr:nvSpPr>
        <xdr:cNvPr id="192" name="テキスト ボックス 191"/>
        <xdr:cNvSpPr txBox="1"/>
      </xdr:nvSpPr>
      <xdr:spPr>
        <a:xfrm>
          <a:off x="3497795" y="1320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84407</xdr:rowOff>
    </xdr:from>
    <xdr:to>
      <xdr:col>15</xdr:col>
      <xdr:colOff>101600</xdr:colOff>
      <xdr:row>77</xdr:row>
      <xdr:rowOff>14557</xdr:rowOff>
    </xdr:to>
    <xdr:sp macro="" textlink="">
      <xdr:nvSpPr>
        <xdr:cNvPr id="193" name="楕円 192"/>
        <xdr:cNvSpPr/>
      </xdr:nvSpPr>
      <xdr:spPr>
        <a:xfrm>
          <a:off x="2857500" y="131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5684</xdr:rowOff>
    </xdr:from>
    <xdr:ext cx="599010" cy="259045"/>
    <xdr:sp macro="" textlink="">
      <xdr:nvSpPr>
        <xdr:cNvPr id="194" name="テキスト ボックス 193"/>
        <xdr:cNvSpPr txBox="1"/>
      </xdr:nvSpPr>
      <xdr:spPr>
        <a:xfrm>
          <a:off x="2608795" y="1320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89796</xdr:rowOff>
    </xdr:from>
    <xdr:to>
      <xdr:col>10</xdr:col>
      <xdr:colOff>165100</xdr:colOff>
      <xdr:row>77</xdr:row>
      <xdr:rowOff>19946</xdr:rowOff>
    </xdr:to>
    <xdr:sp macro="" textlink="">
      <xdr:nvSpPr>
        <xdr:cNvPr id="195" name="楕円 194"/>
        <xdr:cNvSpPr/>
      </xdr:nvSpPr>
      <xdr:spPr>
        <a:xfrm>
          <a:off x="1968500" y="131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11073</xdr:rowOff>
    </xdr:from>
    <xdr:ext cx="599010" cy="259045"/>
    <xdr:sp macro="" textlink="">
      <xdr:nvSpPr>
        <xdr:cNvPr id="196" name="テキスト ボックス 195"/>
        <xdr:cNvSpPr txBox="1"/>
      </xdr:nvSpPr>
      <xdr:spPr>
        <a:xfrm>
          <a:off x="1719795" y="1321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105524</xdr:rowOff>
    </xdr:from>
    <xdr:to>
      <xdr:col>6</xdr:col>
      <xdr:colOff>38100</xdr:colOff>
      <xdr:row>77</xdr:row>
      <xdr:rowOff>35674</xdr:rowOff>
    </xdr:to>
    <xdr:sp macro="" textlink="">
      <xdr:nvSpPr>
        <xdr:cNvPr id="197" name="楕円 196"/>
        <xdr:cNvSpPr/>
      </xdr:nvSpPr>
      <xdr:spPr>
        <a:xfrm>
          <a:off x="1079500" y="131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26801</xdr:rowOff>
    </xdr:from>
    <xdr:ext cx="599010" cy="259045"/>
    <xdr:sp macro="" textlink="">
      <xdr:nvSpPr>
        <xdr:cNvPr id="198" name="テキスト ボックス 197"/>
        <xdr:cNvSpPr txBox="1"/>
      </xdr:nvSpPr>
      <xdr:spPr>
        <a:xfrm>
          <a:off x="830795" y="132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8648</xdr:rowOff>
    </xdr:from>
    <xdr:to>
      <xdr:col>24</xdr:col>
      <xdr:colOff>63500</xdr:colOff>
      <xdr:row>98</xdr:row>
      <xdr:rowOff>31569</xdr:rowOff>
    </xdr:to>
    <xdr:cxnSp macro="">
      <xdr:nvCxnSpPr>
        <xdr:cNvPr id="227" name="直線コネクタ 226"/>
        <xdr:cNvCxnSpPr/>
      </xdr:nvCxnSpPr>
      <xdr:spPr>
        <a:xfrm flipV="1">
          <a:off x="3797300" y="16810748"/>
          <a:ext cx="838200" cy="2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10156</xdr:rowOff>
    </xdr:from>
    <xdr:to>
      <xdr:col>19</xdr:col>
      <xdr:colOff>177800</xdr:colOff>
      <xdr:row>98</xdr:row>
      <xdr:rowOff>31569</xdr:rowOff>
    </xdr:to>
    <xdr:cxnSp macro="">
      <xdr:nvCxnSpPr>
        <xdr:cNvPr id="230" name="直線コネクタ 229"/>
        <xdr:cNvCxnSpPr/>
      </xdr:nvCxnSpPr>
      <xdr:spPr>
        <a:xfrm>
          <a:off x="2908300" y="16812256"/>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10156</xdr:rowOff>
    </xdr:from>
    <xdr:to>
      <xdr:col>15</xdr:col>
      <xdr:colOff>50800</xdr:colOff>
      <xdr:row>98</xdr:row>
      <xdr:rowOff>13071</xdr:rowOff>
    </xdr:to>
    <xdr:cxnSp macro="">
      <xdr:nvCxnSpPr>
        <xdr:cNvPr id="233" name="直線コネクタ 232"/>
        <xdr:cNvCxnSpPr/>
      </xdr:nvCxnSpPr>
      <xdr:spPr>
        <a:xfrm flipV="1">
          <a:off x="2019300" y="168122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13071</xdr:rowOff>
    </xdr:from>
    <xdr:to>
      <xdr:col>10</xdr:col>
      <xdr:colOff>114300</xdr:colOff>
      <xdr:row>98</xdr:row>
      <xdr:rowOff>39813</xdr:rowOff>
    </xdr:to>
    <xdr:cxnSp macro="">
      <xdr:nvCxnSpPr>
        <xdr:cNvPr id="236" name="直線コネクタ 235"/>
        <xdr:cNvCxnSpPr/>
      </xdr:nvCxnSpPr>
      <xdr:spPr>
        <a:xfrm flipV="1">
          <a:off x="1130300" y="16815171"/>
          <a:ext cx="889000" cy="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129298</xdr:rowOff>
    </xdr:from>
    <xdr:to>
      <xdr:col>24</xdr:col>
      <xdr:colOff>114300</xdr:colOff>
      <xdr:row>98</xdr:row>
      <xdr:rowOff>59448</xdr:rowOff>
    </xdr:to>
    <xdr:sp macro="" textlink="">
      <xdr:nvSpPr>
        <xdr:cNvPr id="246" name="楕円 245"/>
        <xdr:cNvSpPr/>
      </xdr:nvSpPr>
      <xdr:spPr>
        <a:xfrm>
          <a:off x="4584700" y="16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44225</xdr:rowOff>
    </xdr:from>
    <xdr:ext cx="534377" cy="259045"/>
    <xdr:sp macro="" textlink="">
      <xdr:nvSpPr>
        <xdr:cNvPr id="247" name="衛生費該当値テキスト"/>
        <xdr:cNvSpPr txBox="1"/>
      </xdr:nvSpPr>
      <xdr:spPr>
        <a:xfrm>
          <a:off x="4686300" y="166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152219</xdr:rowOff>
    </xdr:from>
    <xdr:to>
      <xdr:col>20</xdr:col>
      <xdr:colOff>38100</xdr:colOff>
      <xdr:row>98</xdr:row>
      <xdr:rowOff>82369</xdr:rowOff>
    </xdr:to>
    <xdr:sp macro="" textlink="">
      <xdr:nvSpPr>
        <xdr:cNvPr id="248" name="楕円 247"/>
        <xdr:cNvSpPr/>
      </xdr:nvSpPr>
      <xdr:spPr>
        <a:xfrm>
          <a:off x="3746500" y="16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73496</xdr:rowOff>
    </xdr:from>
    <xdr:ext cx="534377" cy="259045"/>
    <xdr:sp macro="" textlink="">
      <xdr:nvSpPr>
        <xdr:cNvPr id="249" name="テキスト ボックス 248"/>
        <xdr:cNvSpPr txBox="1"/>
      </xdr:nvSpPr>
      <xdr:spPr>
        <a:xfrm>
          <a:off x="3530111" y="168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130806</xdr:rowOff>
    </xdr:from>
    <xdr:to>
      <xdr:col>15</xdr:col>
      <xdr:colOff>101600</xdr:colOff>
      <xdr:row>98</xdr:row>
      <xdr:rowOff>60956</xdr:rowOff>
    </xdr:to>
    <xdr:sp macro="" textlink="">
      <xdr:nvSpPr>
        <xdr:cNvPr id="250" name="楕円 249"/>
        <xdr:cNvSpPr/>
      </xdr:nvSpPr>
      <xdr:spPr>
        <a:xfrm>
          <a:off x="2857500" y="167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52083</xdr:rowOff>
    </xdr:from>
    <xdr:ext cx="534377" cy="259045"/>
    <xdr:sp macro="" textlink="">
      <xdr:nvSpPr>
        <xdr:cNvPr id="251" name="テキスト ボックス 250"/>
        <xdr:cNvSpPr txBox="1"/>
      </xdr:nvSpPr>
      <xdr:spPr>
        <a:xfrm>
          <a:off x="2641111" y="168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133721</xdr:rowOff>
    </xdr:from>
    <xdr:to>
      <xdr:col>10</xdr:col>
      <xdr:colOff>165100</xdr:colOff>
      <xdr:row>98</xdr:row>
      <xdr:rowOff>63871</xdr:rowOff>
    </xdr:to>
    <xdr:sp macro="" textlink="">
      <xdr:nvSpPr>
        <xdr:cNvPr id="252" name="楕円 251"/>
        <xdr:cNvSpPr/>
      </xdr:nvSpPr>
      <xdr:spPr>
        <a:xfrm>
          <a:off x="1968500" y="167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54998</xdr:rowOff>
    </xdr:from>
    <xdr:ext cx="534377" cy="259045"/>
    <xdr:sp macro="" textlink="">
      <xdr:nvSpPr>
        <xdr:cNvPr id="253" name="テキスト ボックス 252"/>
        <xdr:cNvSpPr txBox="1"/>
      </xdr:nvSpPr>
      <xdr:spPr>
        <a:xfrm>
          <a:off x="1752111" y="168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160463</xdr:rowOff>
    </xdr:from>
    <xdr:to>
      <xdr:col>6</xdr:col>
      <xdr:colOff>38100</xdr:colOff>
      <xdr:row>98</xdr:row>
      <xdr:rowOff>90613</xdr:rowOff>
    </xdr:to>
    <xdr:sp macro="" textlink="">
      <xdr:nvSpPr>
        <xdr:cNvPr id="254" name="楕円 253"/>
        <xdr:cNvSpPr/>
      </xdr:nvSpPr>
      <xdr:spPr>
        <a:xfrm>
          <a:off x="1079500" y="167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81740</xdr:rowOff>
    </xdr:from>
    <xdr:ext cx="534377" cy="259045"/>
    <xdr:sp macro="" textlink="">
      <xdr:nvSpPr>
        <xdr:cNvPr id="255" name="テキスト ボックス 254"/>
        <xdr:cNvSpPr txBox="1"/>
      </xdr:nvSpPr>
      <xdr:spPr>
        <a:xfrm>
          <a:off x="863111" y="168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21095</xdr:rowOff>
    </xdr:from>
    <xdr:to>
      <xdr:col>45</xdr:col>
      <xdr:colOff>177800</xdr:colOff>
      <xdr:row>39</xdr:row>
      <xdr:rowOff>44450</xdr:rowOff>
    </xdr:to>
    <xdr:cxnSp macro="">
      <xdr:nvCxnSpPr>
        <xdr:cNvPr id="290" name="直線コネクタ 289"/>
        <xdr:cNvCxnSpPr/>
      </xdr:nvCxnSpPr>
      <xdr:spPr>
        <a:xfrm>
          <a:off x="7861300" y="6707645"/>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788</xdr:rowOff>
    </xdr:from>
    <xdr:to>
      <xdr:col>41</xdr:col>
      <xdr:colOff>50800</xdr:colOff>
      <xdr:row>39</xdr:row>
      <xdr:rowOff>21095</xdr:rowOff>
    </xdr:to>
    <xdr:cxnSp macro="">
      <xdr:nvCxnSpPr>
        <xdr:cNvPr id="293" name="直線コネクタ 292"/>
        <xdr:cNvCxnSpPr/>
      </xdr:nvCxnSpPr>
      <xdr:spPr>
        <a:xfrm>
          <a:off x="6972300" y="6687338"/>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141745</xdr:rowOff>
    </xdr:from>
    <xdr:to>
      <xdr:col>41</xdr:col>
      <xdr:colOff>101600</xdr:colOff>
      <xdr:row>39</xdr:row>
      <xdr:rowOff>71895</xdr:rowOff>
    </xdr:to>
    <xdr:sp macro="" textlink="">
      <xdr:nvSpPr>
        <xdr:cNvPr id="309" name="楕円 308"/>
        <xdr:cNvSpPr/>
      </xdr:nvSpPr>
      <xdr:spPr>
        <a:xfrm>
          <a:off x="7810500" y="66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63022</xdr:rowOff>
    </xdr:from>
    <xdr:ext cx="378565" cy="259045"/>
    <xdr:sp macro="" textlink="">
      <xdr:nvSpPr>
        <xdr:cNvPr id="310" name="テキスト ボックス 309"/>
        <xdr:cNvSpPr txBox="1"/>
      </xdr:nvSpPr>
      <xdr:spPr>
        <a:xfrm>
          <a:off x="7672017" y="674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121438</xdr:rowOff>
    </xdr:from>
    <xdr:to>
      <xdr:col>36</xdr:col>
      <xdr:colOff>165100</xdr:colOff>
      <xdr:row>39</xdr:row>
      <xdr:rowOff>51588</xdr:rowOff>
    </xdr:to>
    <xdr:sp macro="" textlink="">
      <xdr:nvSpPr>
        <xdr:cNvPr id="311" name="楕円 310"/>
        <xdr:cNvSpPr/>
      </xdr:nvSpPr>
      <xdr:spPr>
        <a:xfrm>
          <a:off x="69215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42715</xdr:rowOff>
    </xdr:from>
    <xdr:ext cx="469744" cy="259045"/>
    <xdr:sp macro="" textlink="">
      <xdr:nvSpPr>
        <xdr:cNvPr id="312" name="テキスト ボックス 311"/>
        <xdr:cNvSpPr txBox="1"/>
      </xdr:nvSpPr>
      <xdr:spPr>
        <a:xfrm>
          <a:off x="6737428" y="67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123051</xdr:rowOff>
    </xdr:from>
    <xdr:to>
      <xdr:col>55</xdr:col>
      <xdr:colOff>0</xdr:colOff>
      <xdr:row>58</xdr:row>
      <xdr:rowOff>124392</xdr:rowOff>
    </xdr:to>
    <xdr:cxnSp macro="">
      <xdr:nvCxnSpPr>
        <xdr:cNvPr id="339" name="直線コネクタ 338"/>
        <xdr:cNvCxnSpPr/>
      </xdr:nvCxnSpPr>
      <xdr:spPr>
        <a:xfrm>
          <a:off x="9639300" y="10067151"/>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119873</xdr:rowOff>
    </xdr:from>
    <xdr:to>
      <xdr:col>50</xdr:col>
      <xdr:colOff>114300</xdr:colOff>
      <xdr:row>58</xdr:row>
      <xdr:rowOff>123051</xdr:rowOff>
    </xdr:to>
    <xdr:cxnSp macro="">
      <xdr:nvCxnSpPr>
        <xdr:cNvPr id="342" name="直線コネクタ 341"/>
        <xdr:cNvCxnSpPr/>
      </xdr:nvCxnSpPr>
      <xdr:spPr>
        <a:xfrm>
          <a:off x="8750300" y="10063973"/>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118812</xdr:rowOff>
    </xdr:from>
    <xdr:to>
      <xdr:col>45</xdr:col>
      <xdr:colOff>177800</xdr:colOff>
      <xdr:row>58</xdr:row>
      <xdr:rowOff>119873</xdr:rowOff>
    </xdr:to>
    <xdr:cxnSp macro="">
      <xdr:nvCxnSpPr>
        <xdr:cNvPr id="345" name="直線コネクタ 344"/>
        <xdr:cNvCxnSpPr/>
      </xdr:nvCxnSpPr>
      <xdr:spPr>
        <a:xfrm>
          <a:off x="7861300" y="10062912"/>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63982</xdr:rowOff>
    </xdr:from>
    <xdr:to>
      <xdr:col>41</xdr:col>
      <xdr:colOff>50800</xdr:colOff>
      <xdr:row>58</xdr:row>
      <xdr:rowOff>118812</xdr:rowOff>
    </xdr:to>
    <xdr:cxnSp macro="">
      <xdr:nvCxnSpPr>
        <xdr:cNvPr id="348" name="直線コネクタ 347"/>
        <xdr:cNvCxnSpPr/>
      </xdr:nvCxnSpPr>
      <xdr:spPr>
        <a:xfrm>
          <a:off x="6972300" y="10008082"/>
          <a:ext cx="889000" cy="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73592</xdr:rowOff>
    </xdr:from>
    <xdr:to>
      <xdr:col>55</xdr:col>
      <xdr:colOff>50800</xdr:colOff>
      <xdr:row>59</xdr:row>
      <xdr:rowOff>3742</xdr:rowOff>
    </xdr:to>
    <xdr:sp macro="" textlink="">
      <xdr:nvSpPr>
        <xdr:cNvPr id="358" name="楕円 357"/>
        <xdr:cNvSpPr/>
      </xdr:nvSpPr>
      <xdr:spPr>
        <a:xfrm>
          <a:off x="10426700" y="100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72251</xdr:rowOff>
    </xdr:from>
    <xdr:to>
      <xdr:col>50</xdr:col>
      <xdr:colOff>165100</xdr:colOff>
      <xdr:row>59</xdr:row>
      <xdr:rowOff>2401</xdr:rowOff>
    </xdr:to>
    <xdr:sp macro="" textlink="">
      <xdr:nvSpPr>
        <xdr:cNvPr id="360" name="楕円 359"/>
        <xdr:cNvSpPr/>
      </xdr:nvSpPr>
      <xdr:spPr>
        <a:xfrm>
          <a:off x="9588500" y="100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164978</xdr:rowOff>
    </xdr:from>
    <xdr:ext cx="534377" cy="259045"/>
    <xdr:sp macro="" textlink="">
      <xdr:nvSpPr>
        <xdr:cNvPr id="361" name="テキスト ボックス 360"/>
        <xdr:cNvSpPr txBox="1"/>
      </xdr:nvSpPr>
      <xdr:spPr>
        <a:xfrm>
          <a:off x="9372111" y="101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69073</xdr:rowOff>
    </xdr:from>
    <xdr:to>
      <xdr:col>46</xdr:col>
      <xdr:colOff>38100</xdr:colOff>
      <xdr:row>58</xdr:row>
      <xdr:rowOff>170673</xdr:rowOff>
    </xdr:to>
    <xdr:sp macro="" textlink="">
      <xdr:nvSpPr>
        <xdr:cNvPr id="362" name="楕円 361"/>
        <xdr:cNvSpPr/>
      </xdr:nvSpPr>
      <xdr:spPr>
        <a:xfrm>
          <a:off x="8699500" y="100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161800</xdr:rowOff>
    </xdr:from>
    <xdr:ext cx="534377" cy="259045"/>
    <xdr:sp macro="" textlink="">
      <xdr:nvSpPr>
        <xdr:cNvPr id="363" name="テキスト ボックス 362"/>
        <xdr:cNvSpPr txBox="1"/>
      </xdr:nvSpPr>
      <xdr:spPr>
        <a:xfrm>
          <a:off x="8483111" y="101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68012</xdr:rowOff>
    </xdr:from>
    <xdr:to>
      <xdr:col>41</xdr:col>
      <xdr:colOff>101600</xdr:colOff>
      <xdr:row>58</xdr:row>
      <xdr:rowOff>169612</xdr:rowOff>
    </xdr:to>
    <xdr:sp macro="" textlink="">
      <xdr:nvSpPr>
        <xdr:cNvPr id="364" name="楕円 363"/>
        <xdr:cNvSpPr/>
      </xdr:nvSpPr>
      <xdr:spPr>
        <a:xfrm>
          <a:off x="7810500" y="100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160739</xdr:rowOff>
    </xdr:from>
    <xdr:ext cx="534377" cy="259045"/>
    <xdr:sp macro="" textlink="">
      <xdr:nvSpPr>
        <xdr:cNvPr id="365" name="テキスト ボックス 364"/>
        <xdr:cNvSpPr txBox="1"/>
      </xdr:nvSpPr>
      <xdr:spPr>
        <a:xfrm>
          <a:off x="7594111" y="101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13182</xdr:rowOff>
    </xdr:from>
    <xdr:to>
      <xdr:col>36</xdr:col>
      <xdr:colOff>165100</xdr:colOff>
      <xdr:row>58</xdr:row>
      <xdr:rowOff>114782</xdr:rowOff>
    </xdr:to>
    <xdr:sp macro="" textlink="">
      <xdr:nvSpPr>
        <xdr:cNvPr id="366" name="楕円 365"/>
        <xdr:cNvSpPr/>
      </xdr:nvSpPr>
      <xdr:spPr>
        <a:xfrm>
          <a:off x="6921500" y="99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105909</xdr:rowOff>
    </xdr:from>
    <xdr:ext cx="599010" cy="259045"/>
    <xdr:sp macro="" textlink="">
      <xdr:nvSpPr>
        <xdr:cNvPr id="367" name="テキスト ボックス 366"/>
        <xdr:cNvSpPr txBox="1"/>
      </xdr:nvSpPr>
      <xdr:spPr>
        <a:xfrm>
          <a:off x="6672795" y="1005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127031</xdr:rowOff>
    </xdr:from>
    <xdr:to>
      <xdr:col>55</xdr:col>
      <xdr:colOff>0</xdr:colOff>
      <xdr:row>78</xdr:row>
      <xdr:rowOff>169773</xdr:rowOff>
    </xdr:to>
    <xdr:cxnSp macro="">
      <xdr:nvCxnSpPr>
        <xdr:cNvPr id="396" name="直線コネクタ 395"/>
        <xdr:cNvCxnSpPr/>
      </xdr:nvCxnSpPr>
      <xdr:spPr>
        <a:xfrm>
          <a:off x="9639300" y="13500131"/>
          <a:ext cx="838200" cy="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169706</xdr:rowOff>
    </xdr:from>
    <xdr:to>
      <xdr:col>50</xdr:col>
      <xdr:colOff>114300</xdr:colOff>
      <xdr:row>78</xdr:row>
      <xdr:rowOff>127031</xdr:rowOff>
    </xdr:to>
    <xdr:cxnSp macro="">
      <xdr:nvCxnSpPr>
        <xdr:cNvPr id="399" name="直線コネクタ 398"/>
        <xdr:cNvCxnSpPr/>
      </xdr:nvCxnSpPr>
      <xdr:spPr>
        <a:xfrm>
          <a:off x="8750300" y="13371356"/>
          <a:ext cx="889000" cy="1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169706</xdr:rowOff>
    </xdr:from>
    <xdr:to>
      <xdr:col>45</xdr:col>
      <xdr:colOff>177800</xdr:colOff>
      <xdr:row>79</xdr:row>
      <xdr:rowOff>391</xdr:rowOff>
    </xdr:to>
    <xdr:cxnSp macro="">
      <xdr:nvCxnSpPr>
        <xdr:cNvPr id="402" name="直線コネクタ 401"/>
        <xdr:cNvCxnSpPr/>
      </xdr:nvCxnSpPr>
      <xdr:spPr>
        <a:xfrm flipV="1">
          <a:off x="7861300" y="13371356"/>
          <a:ext cx="889000" cy="17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391</xdr:rowOff>
    </xdr:from>
    <xdr:to>
      <xdr:col>41</xdr:col>
      <xdr:colOff>50800</xdr:colOff>
      <xdr:row>79</xdr:row>
      <xdr:rowOff>34040</xdr:rowOff>
    </xdr:to>
    <xdr:cxnSp macro="">
      <xdr:nvCxnSpPr>
        <xdr:cNvPr id="405" name="直線コネクタ 404"/>
        <xdr:cNvCxnSpPr/>
      </xdr:nvCxnSpPr>
      <xdr:spPr>
        <a:xfrm flipV="1">
          <a:off x="6972300" y="13544941"/>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118973</xdr:rowOff>
    </xdr:from>
    <xdr:to>
      <xdr:col>55</xdr:col>
      <xdr:colOff>50800</xdr:colOff>
      <xdr:row>79</xdr:row>
      <xdr:rowOff>49123</xdr:rowOff>
    </xdr:to>
    <xdr:sp macro="" textlink="">
      <xdr:nvSpPr>
        <xdr:cNvPr id="415" name="楕円 414"/>
        <xdr:cNvSpPr/>
      </xdr:nvSpPr>
      <xdr:spPr>
        <a:xfrm>
          <a:off x="10426700" y="13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76231</xdr:rowOff>
    </xdr:from>
    <xdr:to>
      <xdr:col>50</xdr:col>
      <xdr:colOff>165100</xdr:colOff>
      <xdr:row>79</xdr:row>
      <xdr:rowOff>6381</xdr:rowOff>
    </xdr:to>
    <xdr:sp macro="" textlink="">
      <xdr:nvSpPr>
        <xdr:cNvPr id="417" name="楕円 416"/>
        <xdr:cNvSpPr/>
      </xdr:nvSpPr>
      <xdr:spPr>
        <a:xfrm>
          <a:off x="9588500" y="13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22908</xdr:rowOff>
    </xdr:from>
    <xdr:ext cx="534377" cy="259045"/>
    <xdr:sp macro="" textlink="">
      <xdr:nvSpPr>
        <xdr:cNvPr id="418" name="テキスト ボックス 417"/>
        <xdr:cNvSpPr txBox="1"/>
      </xdr:nvSpPr>
      <xdr:spPr>
        <a:xfrm>
          <a:off x="9372111" y="132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118906</xdr:rowOff>
    </xdr:from>
    <xdr:to>
      <xdr:col>46</xdr:col>
      <xdr:colOff>38100</xdr:colOff>
      <xdr:row>78</xdr:row>
      <xdr:rowOff>49056</xdr:rowOff>
    </xdr:to>
    <xdr:sp macro="" textlink="">
      <xdr:nvSpPr>
        <xdr:cNvPr id="419" name="楕円 418"/>
        <xdr:cNvSpPr/>
      </xdr:nvSpPr>
      <xdr:spPr>
        <a:xfrm>
          <a:off x="8699500" y="133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65583</xdr:rowOff>
    </xdr:from>
    <xdr:ext cx="599010" cy="259045"/>
    <xdr:sp macro="" textlink="">
      <xdr:nvSpPr>
        <xdr:cNvPr id="420" name="テキスト ボックス 419"/>
        <xdr:cNvSpPr txBox="1"/>
      </xdr:nvSpPr>
      <xdr:spPr>
        <a:xfrm>
          <a:off x="8450795" y="1309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121041</xdr:rowOff>
    </xdr:from>
    <xdr:to>
      <xdr:col>41</xdr:col>
      <xdr:colOff>101600</xdr:colOff>
      <xdr:row>79</xdr:row>
      <xdr:rowOff>51191</xdr:rowOff>
    </xdr:to>
    <xdr:sp macro="" textlink="">
      <xdr:nvSpPr>
        <xdr:cNvPr id="421" name="楕円 420"/>
        <xdr:cNvSpPr/>
      </xdr:nvSpPr>
      <xdr:spPr>
        <a:xfrm>
          <a:off x="7810500" y="134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42318</xdr:rowOff>
    </xdr:from>
    <xdr:ext cx="534377" cy="259045"/>
    <xdr:sp macro="" textlink="">
      <xdr:nvSpPr>
        <xdr:cNvPr id="422" name="テキスト ボックス 421"/>
        <xdr:cNvSpPr txBox="1"/>
      </xdr:nvSpPr>
      <xdr:spPr>
        <a:xfrm>
          <a:off x="7594111" y="135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154690</xdr:rowOff>
    </xdr:from>
    <xdr:to>
      <xdr:col>36</xdr:col>
      <xdr:colOff>165100</xdr:colOff>
      <xdr:row>79</xdr:row>
      <xdr:rowOff>84840</xdr:rowOff>
    </xdr:to>
    <xdr:sp macro="" textlink="">
      <xdr:nvSpPr>
        <xdr:cNvPr id="423" name="楕円 422"/>
        <xdr:cNvSpPr/>
      </xdr:nvSpPr>
      <xdr:spPr>
        <a:xfrm>
          <a:off x="6921500" y="135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75967</xdr:rowOff>
    </xdr:from>
    <xdr:ext cx="469744" cy="259045"/>
    <xdr:sp macro="" textlink="">
      <xdr:nvSpPr>
        <xdr:cNvPr id="424" name="テキスト ボックス 423"/>
        <xdr:cNvSpPr txBox="1"/>
      </xdr:nvSpPr>
      <xdr:spPr>
        <a:xfrm>
          <a:off x="6737428" y="136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69780</xdr:rowOff>
    </xdr:from>
    <xdr:to>
      <xdr:col>55</xdr:col>
      <xdr:colOff>0</xdr:colOff>
      <xdr:row>98</xdr:row>
      <xdr:rowOff>88695</xdr:rowOff>
    </xdr:to>
    <xdr:cxnSp macro="">
      <xdr:nvCxnSpPr>
        <xdr:cNvPr id="451" name="直線コネクタ 450"/>
        <xdr:cNvCxnSpPr/>
      </xdr:nvCxnSpPr>
      <xdr:spPr>
        <a:xfrm flipV="1">
          <a:off x="9639300" y="16871880"/>
          <a:ext cx="8382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88695</xdr:rowOff>
    </xdr:from>
    <xdr:to>
      <xdr:col>50</xdr:col>
      <xdr:colOff>114300</xdr:colOff>
      <xdr:row>98</xdr:row>
      <xdr:rowOff>90039</xdr:rowOff>
    </xdr:to>
    <xdr:cxnSp macro="">
      <xdr:nvCxnSpPr>
        <xdr:cNvPr id="454" name="直線コネクタ 453"/>
        <xdr:cNvCxnSpPr/>
      </xdr:nvCxnSpPr>
      <xdr:spPr>
        <a:xfrm flipV="1">
          <a:off x="8750300" y="16890795"/>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84716</xdr:rowOff>
    </xdr:from>
    <xdr:to>
      <xdr:col>45</xdr:col>
      <xdr:colOff>177800</xdr:colOff>
      <xdr:row>98</xdr:row>
      <xdr:rowOff>90039</xdr:rowOff>
    </xdr:to>
    <xdr:cxnSp macro="">
      <xdr:nvCxnSpPr>
        <xdr:cNvPr id="457" name="直線コネクタ 456"/>
        <xdr:cNvCxnSpPr/>
      </xdr:nvCxnSpPr>
      <xdr:spPr>
        <a:xfrm>
          <a:off x="7861300" y="16886816"/>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70535</xdr:rowOff>
    </xdr:from>
    <xdr:to>
      <xdr:col>41</xdr:col>
      <xdr:colOff>50800</xdr:colOff>
      <xdr:row>98</xdr:row>
      <xdr:rowOff>84716</xdr:rowOff>
    </xdr:to>
    <xdr:cxnSp macro="">
      <xdr:nvCxnSpPr>
        <xdr:cNvPr id="460" name="直線コネクタ 459"/>
        <xdr:cNvCxnSpPr/>
      </xdr:nvCxnSpPr>
      <xdr:spPr>
        <a:xfrm>
          <a:off x="6972300" y="16872635"/>
          <a:ext cx="8890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18980</xdr:rowOff>
    </xdr:from>
    <xdr:to>
      <xdr:col>55</xdr:col>
      <xdr:colOff>50800</xdr:colOff>
      <xdr:row>98</xdr:row>
      <xdr:rowOff>120580</xdr:rowOff>
    </xdr:to>
    <xdr:sp macro="" textlink="">
      <xdr:nvSpPr>
        <xdr:cNvPr id="470" name="楕円 469"/>
        <xdr:cNvSpPr/>
      </xdr:nvSpPr>
      <xdr:spPr>
        <a:xfrm>
          <a:off x="10426700" y="168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105357</xdr:rowOff>
    </xdr:from>
    <xdr:ext cx="534377" cy="259045"/>
    <xdr:sp macro="" textlink="">
      <xdr:nvSpPr>
        <xdr:cNvPr id="471" name="土木費該当値テキスト"/>
        <xdr:cNvSpPr txBox="1"/>
      </xdr:nvSpPr>
      <xdr:spPr>
        <a:xfrm>
          <a:off x="10528300" y="167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37895</xdr:rowOff>
    </xdr:from>
    <xdr:to>
      <xdr:col>50</xdr:col>
      <xdr:colOff>165100</xdr:colOff>
      <xdr:row>98</xdr:row>
      <xdr:rowOff>139495</xdr:rowOff>
    </xdr:to>
    <xdr:sp macro="" textlink="">
      <xdr:nvSpPr>
        <xdr:cNvPr id="472" name="楕円 471"/>
        <xdr:cNvSpPr/>
      </xdr:nvSpPr>
      <xdr:spPr>
        <a:xfrm>
          <a:off x="9588500" y="168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130622</xdr:rowOff>
    </xdr:from>
    <xdr:ext cx="534377" cy="259045"/>
    <xdr:sp macro="" textlink="">
      <xdr:nvSpPr>
        <xdr:cNvPr id="473" name="テキスト ボックス 472"/>
        <xdr:cNvSpPr txBox="1"/>
      </xdr:nvSpPr>
      <xdr:spPr>
        <a:xfrm>
          <a:off x="9372111" y="169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39239</xdr:rowOff>
    </xdr:from>
    <xdr:to>
      <xdr:col>46</xdr:col>
      <xdr:colOff>38100</xdr:colOff>
      <xdr:row>98</xdr:row>
      <xdr:rowOff>140839</xdr:rowOff>
    </xdr:to>
    <xdr:sp macro="" textlink="">
      <xdr:nvSpPr>
        <xdr:cNvPr id="474" name="楕円 473"/>
        <xdr:cNvSpPr/>
      </xdr:nvSpPr>
      <xdr:spPr>
        <a:xfrm>
          <a:off x="8699500" y="168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131966</xdr:rowOff>
    </xdr:from>
    <xdr:ext cx="534377" cy="259045"/>
    <xdr:sp macro="" textlink="">
      <xdr:nvSpPr>
        <xdr:cNvPr id="475" name="テキスト ボックス 474"/>
        <xdr:cNvSpPr txBox="1"/>
      </xdr:nvSpPr>
      <xdr:spPr>
        <a:xfrm>
          <a:off x="8483111" y="169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33916</xdr:rowOff>
    </xdr:from>
    <xdr:to>
      <xdr:col>41</xdr:col>
      <xdr:colOff>101600</xdr:colOff>
      <xdr:row>98</xdr:row>
      <xdr:rowOff>135516</xdr:rowOff>
    </xdr:to>
    <xdr:sp macro="" textlink="">
      <xdr:nvSpPr>
        <xdr:cNvPr id="476" name="楕円 475"/>
        <xdr:cNvSpPr/>
      </xdr:nvSpPr>
      <xdr:spPr>
        <a:xfrm>
          <a:off x="7810500" y="168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126643</xdr:rowOff>
    </xdr:from>
    <xdr:ext cx="534377" cy="259045"/>
    <xdr:sp macro="" textlink="">
      <xdr:nvSpPr>
        <xdr:cNvPr id="477" name="テキスト ボックス 476"/>
        <xdr:cNvSpPr txBox="1"/>
      </xdr:nvSpPr>
      <xdr:spPr>
        <a:xfrm>
          <a:off x="7594111" y="1692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19735</xdr:rowOff>
    </xdr:from>
    <xdr:to>
      <xdr:col>36</xdr:col>
      <xdr:colOff>165100</xdr:colOff>
      <xdr:row>98</xdr:row>
      <xdr:rowOff>121335</xdr:rowOff>
    </xdr:to>
    <xdr:sp macro="" textlink="">
      <xdr:nvSpPr>
        <xdr:cNvPr id="478" name="楕円 477"/>
        <xdr:cNvSpPr/>
      </xdr:nvSpPr>
      <xdr:spPr>
        <a:xfrm>
          <a:off x="6921500" y="168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112462</xdr:rowOff>
    </xdr:from>
    <xdr:ext cx="534377" cy="259045"/>
    <xdr:sp macro="" textlink="">
      <xdr:nvSpPr>
        <xdr:cNvPr id="479" name="テキスト ボックス 478"/>
        <xdr:cNvSpPr txBox="1"/>
      </xdr:nvSpPr>
      <xdr:spPr>
        <a:xfrm>
          <a:off x="6705111" y="1691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94963</xdr:rowOff>
    </xdr:from>
    <xdr:to>
      <xdr:col>85</xdr:col>
      <xdr:colOff>127000</xdr:colOff>
      <xdr:row>37</xdr:row>
      <xdr:rowOff>101432</xdr:rowOff>
    </xdr:to>
    <xdr:cxnSp macro="">
      <xdr:nvCxnSpPr>
        <xdr:cNvPr id="508" name="直線コネクタ 507"/>
        <xdr:cNvCxnSpPr/>
      </xdr:nvCxnSpPr>
      <xdr:spPr>
        <a:xfrm flipV="1">
          <a:off x="15481300" y="6438613"/>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73909</xdr:rowOff>
    </xdr:from>
    <xdr:to>
      <xdr:col>81</xdr:col>
      <xdr:colOff>50800</xdr:colOff>
      <xdr:row>37</xdr:row>
      <xdr:rowOff>101432</xdr:rowOff>
    </xdr:to>
    <xdr:cxnSp macro="">
      <xdr:nvCxnSpPr>
        <xdr:cNvPr id="511" name="直線コネクタ 510"/>
        <xdr:cNvCxnSpPr/>
      </xdr:nvCxnSpPr>
      <xdr:spPr>
        <a:xfrm>
          <a:off x="14592300" y="6417559"/>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21483</xdr:rowOff>
    </xdr:from>
    <xdr:to>
      <xdr:col>76</xdr:col>
      <xdr:colOff>114300</xdr:colOff>
      <xdr:row>37</xdr:row>
      <xdr:rowOff>73909</xdr:rowOff>
    </xdr:to>
    <xdr:cxnSp macro="">
      <xdr:nvCxnSpPr>
        <xdr:cNvPr id="514" name="直線コネクタ 513"/>
        <xdr:cNvCxnSpPr/>
      </xdr:nvCxnSpPr>
      <xdr:spPr>
        <a:xfrm>
          <a:off x="13703300" y="6365133"/>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21483</xdr:rowOff>
    </xdr:from>
    <xdr:to>
      <xdr:col>71</xdr:col>
      <xdr:colOff>177800</xdr:colOff>
      <xdr:row>37</xdr:row>
      <xdr:rowOff>95260</xdr:rowOff>
    </xdr:to>
    <xdr:cxnSp macro="">
      <xdr:nvCxnSpPr>
        <xdr:cNvPr id="517" name="直線コネクタ 516"/>
        <xdr:cNvCxnSpPr/>
      </xdr:nvCxnSpPr>
      <xdr:spPr>
        <a:xfrm flipV="1">
          <a:off x="12814300" y="6365133"/>
          <a:ext cx="889000" cy="7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44163</xdr:rowOff>
    </xdr:from>
    <xdr:to>
      <xdr:col>85</xdr:col>
      <xdr:colOff>177800</xdr:colOff>
      <xdr:row>37</xdr:row>
      <xdr:rowOff>145763</xdr:rowOff>
    </xdr:to>
    <xdr:sp macro="" textlink="">
      <xdr:nvSpPr>
        <xdr:cNvPr id="527" name="楕円 526"/>
        <xdr:cNvSpPr/>
      </xdr:nvSpPr>
      <xdr:spPr>
        <a:xfrm>
          <a:off x="16268700" y="63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22590</xdr:rowOff>
    </xdr:from>
    <xdr:ext cx="534377" cy="259045"/>
    <xdr:sp macro="" textlink="">
      <xdr:nvSpPr>
        <xdr:cNvPr id="528" name="消防費該当値テキスト"/>
        <xdr:cNvSpPr txBox="1"/>
      </xdr:nvSpPr>
      <xdr:spPr>
        <a:xfrm>
          <a:off x="16370300" y="63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50632</xdr:rowOff>
    </xdr:from>
    <xdr:to>
      <xdr:col>81</xdr:col>
      <xdr:colOff>101600</xdr:colOff>
      <xdr:row>37</xdr:row>
      <xdr:rowOff>152232</xdr:rowOff>
    </xdr:to>
    <xdr:sp macro="" textlink="">
      <xdr:nvSpPr>
        <xdr:cNvPr id="529" name="楕円 528"/>
        <xdr:cNvSpPr/>
      </xdr:nvSpPr>
      <xdr:spPr>
        <a:xfrm>
          <a:off x="15430500" y="63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143360</xdr:rowOff>
    </xdr:from>
    <xdr:ext cx="534377" cy="259045"/>
    <xdr:sp macro="" textlink="">
      <xdr:nvSpPr>
        <xdr:cNvPr id="530" name="テキスト ボックス 529"/>
        <xdr:cNvSpPr txBox="1"/>
      </xdr:nvSpPr>
      <xdr:spPr>
        <a:xfrm>
          <a:off x="15214111" y="64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23109</xdr:rowOff>
    </xdr:from>
    <xdr:to>
      <xdr:col>76</xdr:col>
      <xdr:colOff>165100</xdr:colOff>
      <xdr:row>37</xdr:row>
      <xdr:rowOff>124709</xdr:rowOff>
    </xdr:to>
    <xdr:sp macro="" textlink="">
      <xdr:nvSpPr>
        <xdr:cNvPr id="531" name="楕円 530"/>
        <xdr:cNvSpPr/>
      </xdr:nvSpPr>
      <xdr:spPr>
        <a:xfrm>
          <a:off x="14541500" y="63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115836</xdr:rowOff>
    </xdr:from>
    <xdr:ext cx="534377" cy="259045"/>
    <xdr:sp macro="" textlink="">
      <xdr:nvSpPr>
        <xdr:cNvPr id="532" name="テキスト ボックス 531"/>
        <xdr:cNvSpPr txBox="1"/>
      </xdr:nvSpPr>
      <xdr:spPr>
        <a:xfrm>
          <a:off x="14325111" y="645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142133</xdr:rowOff>
    </xdr:from>
    <xdr:to>
      <xdr:col>72</xdr:col>
      <xdr:colOff>38100</xdr:colOff>
      <xdr:row>37</xdr:row>
      <xdr:rowOff>72283</xdr:rowOff>
    </xdr:to>
    <xdr:sp macro="" textlink="">
      <xdr:nvSpPr>
        <xdr:cNvPr id="533" name="楕円 532"/>
        <xdr:cNvSpPr/>
      </xdr:nvSpPr>
      <xdr:spPr>
        <a:xfrm>
          <a:off x="13652500" y="63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63410</xdr:rowOff>
    </xdr:from>
    <xdr:ext cx="534377" cy="259045"/>
    <xdr:sp macro="" textlink="">
      <xdr:nvSpPr>
        <xdr:cNvPr id="534" name="テキスト ボックス 533"/>
        <xdr:cNvSpPr txBox="1"/>
      </xdr:nvSpPr>
      <xdr:spPr>
        <a:xfrm>
          <a:off x="13436111" y="64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44460</xdr:rowOff>
    </xdr:from>
    <xdr:to>
      <xdr:col>67</xdr:col>
      <xdr:colOff>101600</xdr:colOff>
      <xdr:row>37</xdr:row>
      <xdr:rowOff>146060</xdr:rowOff>
    </xdr:to>
    <xdr:sp macro="" textlink="">
      <xdr:nvSpPr>
        <xdr:cNvPr id="535" name="楕円 534"/>
        <xdr:cNvSpPr/>
      </xdr:nvSpPr>
      <xdr:spPr>
        <a:xfrm>
          <a:off x="12763500" y="63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137187</xdr:rowOff>
    </xdr:from>
    <xdr:ext cx="534377" cy="259045"/>
    <xdr:sp macro="" textlink="">
      <xdr:nvSpPr>
        <xdr:cNvPr id="536" name="テキスト ボックス 535"/>
        <xdr:cNvSpPr txBox="1"/>
      </xdr:nvSpPr>
      <xdr:spPr>
        <a:xfrm>
          <a:off x="12547111" y="648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79382</xdr:rowOff>
    </xdr:from>
    <xdr:to>
      <xdr:col>85</xdr:col>
      <xdr:colOff>127000</xdr:colOff>
      <xdr:row>58</xdr:row>
      <xdr:rowOff>83013</xdr:rowOff>
    </xdr:to>
    <xdr:cxnSp macro="">
      <xdr:nvCxnSpPr>
        <xdr:cNvPr id="565" name="直線コネクタ 564"/>
        <xdr:cNvCxnSpPr/>
      </xdr:nvCxnSpPr>
      <xdr:spPr>
        <a:xfrm flipV="1">
          <a:off x="15481300" y="10023482"/>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62519</xdr:rowOff>
    </xdr:from>
    <xdr:to>
      <xdr:col>81</xdr:col>
      <xdr:colOff>50800</xdr:colOff>
      <xdr:row>58</xdr:row>
      <xdr:rowOff>83013</xdr:rowOff>
    </xdr:to>
    <xdr:cxnSp macro="">
      <xdr:nvCxnSpPr>
        <xdr:cNvPr id="568" name="直線コネクタ 567"/>
        <xdr:cNvCxnSpPr/>
      </xdr:nvCxnSpPr>
      <xdr:spPr>
        <a:xfrm>
          <a:off x="14592300" y="10006619"/>
          <a:ext cx="889000" cy="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25149</xdr:rowOff>
    </xdr:from>
    <xdr:to>
      <xdr:col>76</xdr:col>
      <xdr:colOff>114300</xdr:colOff>
      <xdr:row>58</xdr:row>
      <xdr:rowOff>62519</xdr:rowOff>
    </xdr:to>
    <xdr:cxnSp macro="">
      <xdr:nvCxnSpPr>
        <xdr:cNvPr id="571" name="直線コネクタ 570"/>
        <xdr:cNvCxnSpPr/>
      </xdr:nvCxnSpPr>
      <xdr:spPr>
        <a:xfrm>
          <a:off x="13703300" y="9969249"/>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25149</xdr:rowOff>
    </xdr:from>
    <xdr:to>
      <xdr:col>71</xdr:col>
      <xdr:colOff>177800</xdr:colOff>
      <xdr:row>58</xdr:row>
      <xdr:rowOff>94464</xdr:rowOff>
    </xdr:to>
    <xdr:cxnSp macro="">
      <xdr:nvCxnSpPr>
        <xdr:cNvPr id="574" name="直線コネクタ 573"/>
        <xdr:cNvCxnSpPr/>
      </xdr:nvCxnSpPr>
      <xdr:spPr>
        <a:xfrm flipV="1">
          <a:off x="12814300" y="9969249"/>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28582</xdr:rowOff>
    </xdr:from>
    <xdr:to>
      <xdr:col>85</xdr:col>
      <xdr:colOff>177800</xdr:colOff>
      <xdr:row>58</xdr:row>
      <xdr:rowOff>130182</xdr:rowOff>
    </xdr:to>
    <xdr:sp macro="" textlink="">
      <xdr:nvSpPr>
        <xdr:cNvPr id="584" name="楕円 583"/>
        <xdr:cNvSpPr/>
      </xdr:nvSpPr>
      <xdr:spPr>
        <a:xfrm>
          <a:off x="16268700" y="99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114959</xdr:rowOff>
    </xdr:from>
    <xdr:ext cx="534377" cy="259045"/>
    <xdr:sp macro="" textlink="">
      <xdr:nvSpPr>
        <xdr:cNvPr id="585" name="教育費該当値テキスト"/>
        <xdr:cNvSpPr txBox="1"/>
      </xdr:nvSpPr>
      <xdr:spPr>
        <a:xfrm>
          <a:off x="16370300" y="98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32213</xdr:rowOff>
    </xdr:from>
    <xdr:to>
      <xdr:col>81</xdr:col>
      <xdr:colOff>101600</xdr:colOff>
      <xdr:row>58</xdr:row>
      <xdr:rowOff>133813</xdr:rowOff>
    </xdr:to>
    <xdr:sp macro="" textlink="">
      <xdr:nvSpPr>
        <xdr:cNvPr id="586" name="楕円 585"/>
        <xdr:cNvSpPr/>
      </xdr:nvSpPr>
      <xdr:spPr>
        <a:xfrm>
          <a:off x="15430500" y="99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124940</xdr:rowOff>
    </xdr:from>
    <xdr:ext cx="534377" cy="259045"/>
    <xdr:sp macro="" textlink="">
      <xdr:nvSpPr>
        <xdr:cNvPr id="587" name="テキスト ボックス 586"/>
        <xdr:cNvSpPr txBox="1"/>
      </xdr:nvSpPr>
      <xdr:spPr>
        <a:xfrm>
          <a:off x="15214111" y="100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11719</xdr:rowOff>
    </xdr:from>
    <xdr:to>
      <xdr:col>76</xdr:col>
      <xdr:colOff>165100</xdr:colOff>
      <xdr:row>58</xdr:row>
      <xdr:rowOff>113319</xdr:rowOff>
    </xdr:to>
    <xdr:sp macro="" textlink="">
      <xdr:nvSpPr>
        <xdr:cNvPr id="588" name="楕円 587"/>
        <xdr:cNvSpPr/>
      </xdr:nvSpPr>
      <xdr:spPr>
        <a:xfrm>
          <a:off x="14541500" y="99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104446</xdr:rowOff>
    </xdr:from>
    <xdr:ext cx="534377" cy="259045"/>
    <xdr:sp macro="" textlink="">
      <xdr:nvSpPr>
        <xdr:cNvPr id="589" name="テキスト ボックス 588"/>
        <xdr:cNvSpPr txBox="1"/>
      </xdr:nvSpPr>
      <xdr:spPr>
        <a:xfrm>
          <a:off x="14325111" y="100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145799</xdr:rowOff>
    </xdr:from>
    <xdr:to>
      <xdr:col>72</xdr:col>
      <xdr:colOff>38100</xdr:colOff>
      <xdr:row>58</xdr:row>
      <xdr:rowOff>75949</xdr:rowOff>
    </xdr:to>
    <xdr:sp macro="" textlink="">
      <xdr:nvSpPr>
        <xdr:cNvPr id="590" name="楕円 589"/>
        <xdr:cNvSpPr/>
      </xdr:nvSpPr>
      <xdr:spPr>
        <a:xfrm>
          <a:off x="13652500" y="99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67076</xdr:rowOff>
    </xdr:from>
    <xdr:ext cx="599010" cy="259045"/>
    <xdr:sp macro="" textlink="">
      <xdr:nvSpPr>
        <xdr:cNvPr id="591" name="テキスト ボックス 590"/>
        <xdr:cNvSpPr txBox="1"/>
      </xdr:nvSpPr>
      <xdr:spPr>
        <a:xfrm>
          <a:off x="13403795" y="100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43664</xdr:rowOff>
    </xdr:from>
    <xdr:to>
      <xdr:col>67</xdr:col>
      <xdr:colOff>101600</xdr:colOff>
      <xdr:row>58</xdr:row>
      <xdr:rowOff>145264</xdr:rowOff>
    </xdr:to>
    <xdr:sp macro="" textlink="">
      <xdr:nvSpPr>
        <xdr:cNvPr id="592" name="楕円 591"/>
        <xdr:cNvSpPr/>
      </xdr:nvSpPr>
      <xdr:spPr>
        <a:xfrm>
          <a:off x="12763500" y="99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136391</xdr:rowOff>
    </xdr:from>
    <xdr:ext cx="534377" cy="259045"/>
    <xdr:sp macro="" textlink="">
      <xdr:nvSpPr>
        <xdr:cNvPr id="593" name="テキスト ボックス 592"/>
        <xdr:cNvSpPr txBox="1"/>
      </xdr:nvSpPr>
      <xdr:spPr>
        <a:xfrm>
          <a:off x="12547111" y="100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16332</xdr:rowOff>
    </xdr:from>
    <xdr:to>
      <xdr:col>85</xdr:col>
      <xdr:colOff>127000</xdr:colOff>
      <xdr:row>79</xdr:row>
      <xdr:rowOff>32879</xdr:rowOff>
    </xdr:to>
    <xdr:cxnSp macro="">
      <xdr:nvCxnSpPr>
        <xdr:cNvPr id="622" name="直線コネクタ 621"/>
        <xdr:cNvCxnSpPr/>
      </xdr:nvCxnSpPr>
      <xdr:spPr>
        <a:xfrm flipV="1">
          <a:off x="15481300" y="13560882"/>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18097</xdr:rowOff>
    </xdr:from>
    <xdr:to>
      <xdr:col>81</xdr:col>
      <xdr:colOff>50800</xdr:colOff>
      <xdr:row>79</xdr:row>
      <xdr:rowOff>32879</xdr:rowOff>
    </xdr:to>
    <xdr:cxnSp macro="">
      <xdr:nvCxnSpPr>
        <xdr:cNvPr id="625" name="直線コネクタ 624"/>
        <xdr:cNvCxnSpPr/>
      </xdr:nvCxnSpPr>
      <xdr:spPr>
        <a:xfrm>
          <a:off x="14592300" y="1356264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18097</xdr:rowOff>
    </xdr:from>
    <xdr:to>
      <xdr:col>76</xdr:col>
      <xdr:colOff>114300</xdr:colOff>
      <xdr:row>79</xdr:row>
      <xdr:rowOff>23251</xdr:rowOff>
    </xdr:to>
    <xdr:cxnSp macro="">
      <xdr:nvCxnSpPr>
        <xdr:cNvPr id="628" name="直線コネクタ 627"/>
        <xdr:cNvCxnSpPr/>
      </xdr:nvCxnSpPr>
      <xdr:spPr>
        <a:xfrm flipV="1">
          <a:off x="13703300" y="1356264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16218</xdr:rowOff>
    </xdr:from>
    <xdr:to>
      <xdr:col>71</xdr:col>
      <xdr:colOff>177800</xdr:colOff>
      <xdr:row>79</xdr:row>
      <xdr:rowOff>23251</xdr:rowOff>
    </xdr:to>
    <xdr:cxnSp macro="">
      <xdr:nvCxnSpPr>
        <xdr:cNvPr id="631" name="直線コネクタ 630"/>
        <xdr:cNvCxnSpPr/>
      </xdr:nvCxnSpPr>
      <xdr:spPr>
        <a:xfrm>
          <a:off x="12814300" y="1356076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136982</xdr:rowOff>
    </xdr:from>
    <xdr:to>
      <xdr:col>85</xdr:col>
      <xdr:colOff>177800</xdr:colOff>
      <xdr:row>79</xdr:row>
      <xdr:rowOff>67132</xdr:rowOff>
    </xdr:to>
    <xdr:sp macro="" textlink="">
      <xdr:nvSpPr>
        <xdr:cNvPr id="641" name="楕円 640"/>
        <xdr:cNvSpPr/>
      </xdr:nvSpPr>
      <xdr:spPr>
        <a:xfrm>
          <a:off x="16268700" y="13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153529</xdr:rowOff>
    </xdr:from>
    <xdr:to>
      <xdr:col>81</xdr:col>
      <xdr:colOff>101600</xdr:colOff>
      <xdr:row>79</xdr:row>
      <xdr:rowOff>83679</xdr:rowOff>
    </xdr:to>
    <xdr:sp macro="" textlink="">
      <xdr:nvSpPr>
        <xdr:cNvPr id="643" name="楕円 642"/>
        <xdr:cNvSpPr/>
      </xdr:nvSpPr>
      <xdr:spPr>
        <a:xfrm>
          <a:off x="15430500" y="135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74806</xdr:rowOff>
    </xdr:from>
    <xdr:ext cx="469744" cy="259045"/>
    <xdr:sp macro="" textlink="">
      <xdr:nvSpPr>
        <xdr:cNvPr id="644" name="テキスト ボックス 643"/>
        <xdr:cNvSpPr txBox="1"/>
      </xdr:nvSpPr>
      <xdr:spPr>
        <a:xfrm>
          <a:off x="15246428" y="136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138747</xdr:rowOff>
    </xdr:from>
    <xdr:to>
      <xdr:col>76</xdr:col>
      <xdr:colOff>165100</xdr:colOff>
      <xdr:row>79</xdr:row>
      <xdr:rowOff>68897</xdr:rowOff>
    </xdr:to>
    <xdr:sp macro="" textlink="">
      <xdr:nvSpPr>
        <xdr:cNvPr id="645" name="楕円 644"/>
        <xdr:cNvSpPr/>
      </xdr:nvSpPr>
      <xdr:spPr>
        <a:xfrm>
          <a:off x="14541500" y="135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60024</xdr:rowOff>
    </xdr:from>
    <xdr:ext cx="469744" cy="259045"/>
    <xdr:sp macro="" textlink="">
      <xdr:nvSpPr>
        <xdr:cNvPr id="646" name="テキスト ボックス 645"/>
        <xdr:cNvSpPr txBox="1"/>
      </xdr:nvSpPr>
      <xdr:spPr>
        <a:xfrm>
          <a:off x="14357428" y="1360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143901</xdr:rowOff>
    </xdr:from>
    <xdr:to>
      <xdr:col>72</xdr:col>
      <xdr:colOff>38100</xdr:colOff>
      <xdr:row>79</xdr:row>
      <xdr:rowOff>74051</xdr:rowOff>
    </xdr:to>
    <xdr:sp macro="" textlink="">
      <xdr:nvSpPr>
        <xdr:cNvPr id="647" name="楕円 646"/>
        <xdr:cNvSpPr/>
      </xdr:nvSpPr>
      <xdr:spPr>
        <a:xfrm>
          <a:off x="13652500" y="13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65178</xdr:rowOff>
    </xdr:from>
    <xdr:ext cx="469744" cy="259045"/>
    <xdr:sp macro="" textlink="">
      <xdr:nvSpPr>
        <xdr:cNvPr id="648" name="テキスト ボックス 647"/>
        <xdr:cNvSpPr txBox="1"/>
      </xdr:nvSpPr>
      <xdr:spPr>
        <a:xfrm>
          <a:off x="13468428" y="1360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136868</xdr:rowOff>
    </xdr:from>
    <xdr:to>
      <xdr:col>67</xdr:col>
      <xdr:colOff>101600</xdr:colOff>
      <xdr:row>79</xdr:row>
      <xdr:rowOff>67018</xdr:rowOff>
    </xdr:to>
    <xdr:sp macro="" textlink="">
      <xdr:nvSpPr>
        <xdr:cNvPr id="649" name="楕円 648"/>
        <xdr:cNvSpPr/>
      </xdr:nvSpPr>
      <xdr:spPr>
        <a:xfrm>
          <a:off x="12763500" y="13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58145</xdr:rowOff>
    </xdr:from>
    <xdr:ext cx="469744" cy="259045"/>
    <xdr:sp macro="" textlink="">
      <xdr:nvSpPr>
        <xdr:cNvPr id="650" name="テキスト ボックス 649"/>
        <xdr:cNvSpPr txBox="1"/>
      </xdr:nvSpPr>
      <xdr:spPr>
        <a:xfrm>
          <a:off x="12579428"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157349</xdr:rowOff>
    </xdr:from>
    <xdr:to>
      <xdr:col>85</xdr:col>
      <xdr:colOff>127000</xdr:colOff>
      <xdr:row>97</xdr:row>
      <xdr:rowOff>168960</xdr:rowOff>
    </xdr:to>
    <xdr:cxnSp macro="">
      <xdr:nvCxnSpPr>
        <xdr:cNvPr id="679" name="直線コネクタ 678"/>
        <xdr:cNvCxnSpPr/>
      </xdr:nvCxnSpPr>
      <xdr:spPr>
        <a:xfrm>
          <a:off x="15481300" y="16787999"/>
          <a:ext cx="8382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135331</xdr:rowOff>
    </xdr:from>
    <xdr:to>
      <xdr:col>81</xdr:col>
      <xdr:colOff>50800</xdr:colOff>
      <xdr:row>97</xdr:row>
      <xdr:rowOff>157349</xdr:rowOff>
    </xdr:to>
    <xdr:cxnSp macro="">
      <xdr:nvCxnSpPr>
        <xdr:cNvPr id="682" name="直線コネクタ 681"/>
        <xdr:cNvCxnSpPr/>
      </xdr:nvCxnSpPr>
      <xdr:spPr>
        <a:xfrm>
          <a:off x="14592300" y="16765981"/>
          <a:ext cx="8890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115756</xdr:rowOff>
    </xdr:from>
    <xdr:to>
      <xdr:col>76</xdr:col>
      <xdr:colOff>114300</xdr:colOff>
      <xdr:row>97</xdr:row>
      <xdr:rowOff>135331</xdr:rowOff>
    </xdr:to>
    <xdr:cxnSp macro="">
      <xdr:nvCxnSpPr>
        <xdr:cNvPr id="685" name="直線コネクタ 684"/>
        <xdr:cNvCxnSpPr/>
      </xdr:nvCxnSpPr>
      <xdr:spPr>
        <a:xfrm>
          <a:off x="13703300" y="16746406"/>
          <a:ext cx="889000" cy="1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115756</xdr:rowOff>
    </xdr:from>
    <xdr:to>
      <xdr:col>71</xdr:col>
      <xdr:colOff>177800</xdr:colOff>
      <xdr:row>97</xdr:row>
      <xdr:rowOff>132273</xdr:rowOff>
    </xdr:to>
    <xdr:cxnSp macro="">
      <xdr:nvCxnSpPr>
        <xdr:cNvPr id="688" name="直線コネクタ 687"/>
        <xdr:cNvCxnSpPr/>
      </xdr:nvCxnSpPr>
      <xdr:spPr>
        <a:xfrm flipV="1">
          <a:off x="12814300" y="16746406"/>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118160</xdr:rowOff>
    </xdr:from>
    <xdr:to>
      <xdr:col>85</xdr:col>
      <xdr:colOff>177800</xdr:colOff>
      <xdr:row>98</xdr:row>
      <xdr:rowOff>48310</xdr:rowOff>
    </xdr:to>
    <xdr:sp macro="" textlink="">
      <xdr:nvSpPr>
        <xdr:cNvPr id="698" name="楕円 697"/>
        <xdr:cNvSpPr/>
      </xdr:nvSpPr>
      <xdr:spPr>
        <a:xfrm>
          <a:off x="162687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96587</xdr:rowOff>
    </xdr:from>
    <xdr:ext cx="599010" cy="259045"/>
    <xdr:sp macro="" textlink="">
      <xdr:nvSpPr>
        <xdr:cNvPr id="699" name="公債費該当値テキスト"/>
        <xdr:cNvSpPr txBox="1"/>
      </xdr:nvSpPr>
      <xdr:spPr>
        <a:xfrm>
          <a:off x="16370300" y="1672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106549</xdr:rowOff>
    </xdr:from>
    <xdr:to>
      <xdr:col>81</xdr:col>
      <xdr:colOff>101600</xdr:colOff>
      <xdr:row>98</xdr:row>
      <xdr:rowOff>36699</xdr:rowOff>
    </xdr:to>
    <xdr:sp macro="" textlink="">
      <xdr:nvSpPr>
        <xdr:cNvPr id="700" name="楕円 699"/>
        <xdr:cNvSpPr/>
      </xdr:nvSpPr>
      <xdr:spPr>
        <a:xfrm>
          <a:off x="15430500" y="167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27826</xdr:rowOff>
    </xdr:from>
    <xdr:ext cx="599010" cy="259045"/>
    <xdr:sp macro="" textlink="">
      <xdr:nvSpPr>
        <xdr:cNvPr id="701" name="テキスト ボックス 700"/>
        <xdr:cNvSpPr txBox="1"/>
      </xdr:nvSpPr>
      <xdr:spPr>
        <a:xfrm>
          <a:off x="15181795" y="1682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84531</xdr:rowOff>
    </xdr:from>
    <xdr:to>
      <xdr:col>76</xdr:col>
      <xdr:colOff>165100</xdr:colOff>
      <xdr:row>98</xdr:row>
      <xdr:rowOff>14681</xdr:rowOff>
    </xdr:to>
    <xdr:sp macro="" textlink="">
      <xdr:nvSpPr>
        <xdr:cNvPr id="702" name="楕円 701"/>
        <xdr:cNvSpPr/>
      </xdr:nvSpPr>
      <xdr:spPr>
        <a:xfrm>
          <a:off x="14541500" y="167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5808</xdr:rowOff>
    </xdr:from>
    <xdr:ext cx="599010" cy="259045"/>
    <xdr:sp macro="" textlink="">
      <xdr:nvSpPr>
        <xdr:cNvPr id="703" name="テキスト ボックス 702"/>
        <xdr:cNvSpPr txBox="1"/>
      </xdr:nvSpPr>
      <xdr:spPr>
        <a:xfrm>
          <a:off x="14292795" y="1680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64956</xdr:rowOff>
    </xdr:from>
    <xdr:to>
      <xdr:col>72</xdr:col>
      <xdr:colOff>38100</xdr:colOff>
      <xdr:row>97</xdr:row>
      <xdr:rowOff>166556</xdr:rowOff>
    </xdr:to>
    <xdr:sp macro="" textlink="">
      <xdr:nvSpPr>
        <xdr:cNvPr id="704" name="楕円 703"/>
        <xdr:cNvSpPr/>
      </xdr:nvSpPr>
      <xdr:spPr>
        <a:xfrm>
          <a:off x="13652500" y="166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157683</xdr:rowOff>
    </xdr:from>
    <xdr:ext cx="599010" cy="259045"/>
    <xdr:sp macro="" textlink="">
      <xdr:nvSpPr>
        <xdr:cNvPr id="705" name="テキスト ボックス 704"/>
        <xdr:cNvSpPr txBox="1"/>
      </xdr:nvSpPr>
      <xdr:spPr>
        <a:xfrm>
          <a:off x="13403795" y="1678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81473</xdr:rowOff>
    </xdr:from>
    <xdr:to>
      <xdr:col>67</xdr:col>
      <xdr:colOff>101600</xdr:colOff>
      <xdr:row>98</xdr:row>
      <xdr:rowOff>11623</xdr:rowOff>
    </xdr:to>
    <xdr:sp macro="" textlink="">
      <xdr:nvSpPr>
        <xdr:cNvPr id="706" name="楕円 705"/>
        <xdr:cNvSpPr/>
      </xdr:nvSpPr>
      <xdr:spPr>
        <a:xfrm>
          <a:off x="12763500" y="167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2750</xdr:rowOff>
    </xdr:from>
    <xdr:ext cx="599010" cy="259045"/>
    <xdr:sp macro="" textlink="">
      <xdr:nvSpPr>
        <xdr:cNvPr id="707" name="テキスト ボックス 706"/>
        <xdr:cNvSpPr txBox="1"/>
      </xdr:nvSpPr>
      <xdr:spPr>
        <a:xfrm>
          <a:off x="12514795" y="1680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18123</xdr:rowOff>
    </xdr:from>
    <xdr:to>
      <xdr:col>116</xdr:col>
      <xdr:colOff>63500</xdr:colOff>
      <xdr:row>39</xdr:row>
      <xdr:rowOff>44450</xdr:rowOff>
    </xdr:to>
    <xdr:cxnSp macro="">
      <xdr:nvCxnSpPr>
        <xdr:cNvPr id="736" name="直線コネクタ 735"/>
        <xdr:cNvCxnSpPr/>
      </xdr:nvCxnSpPr>
      <xdr:spPr>
        <a:xfrm flipV="1">
          <a:off x="21323300" y="6533223"/>
          <a:ext cx="838200" cy="19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127144</xdr:rowOff>
    </xdr:from>
    <xdr:ext cx="378565" cy="259045"/>
    <xdr:sp macro="" textlink="">
      <xdr:nvSpPr>
        <xdr:cNvPr id="737" name="諸支出金平均値テキスト"/>
        <xdr:cNvSpPr txBox="1"/>
      </xdr:nvSpPr>
      <xdr:spPr>
        <a:xfrm>
          <a:off x="22212300" y="6642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138773</xdr:rowOff>
    </xdr:from>
    <xdr:to>
      <xdr:col>116</xdr:col>
      <xdr:colOff>114300</xdr:colOff>
      <xdr:row>38</xdr:row>
      <xdr:rowOff>68923</xdr:rowOff>
    </xdr:to>
    <xdr:sp macro="" textlink="">
      <xdr:nvSpPr>
        <xdr:cNvPr id="755" name="楕円 754"/>
        <xdr:cNvSpPr/>
      </xdr:nvSpPr>
      <xdr:spPr>
        <a:xfrm>
          <a:off x="22110700" y="64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161650</xdr:rowOff>
    </xdr:from>
    <xdr:ext cx="469744" cy="259045"/>
    <xdr:sp macro="" textlink="">
      <xdr:nvSpPr>
        <xdr:cNvPr id="756" name="諸支出金該当値テキスト"/>
        <xdr:cNvSpPr txBox="1"/>
      </xdr:nvSpPr>
      <xdr:spPr>
        <a:xfrm>
          <a:off x="22212300" y="633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全体的に住民一人当たり目的別歳出決算については、類似団体と比較して低い数値で推移している。今後、人口減少が更に顕著になれば、数値も上昇すると思われる。</a:t>
          </a:r>
        </a:p>
        <a:p>
          <a:r>
            <a:rPr kumimoji="1" lang="ja-JP" altLang="en-US" sz="1100">
              <a:latin typeface="ＭＳ Ｐゴシック" panose="020B0600070205080204" pitchFamily="50" charset="-128"/>
              <a:ea typeface="ＭＳ Ｐゴシック" panose="020B0600070205080204" pitchFamily="50" charset="-128"/>
            </a:rPr>
            <a:t>　 総務費は、類似団体と比較して低い値で推移しているが、電算関連経費等により増加傾向にある。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民生費は、類似団体と比較して低い値で推移しているが、他団体同様に増加傾向であり、今後も障害者扶助費等の上昇が予想される。</a:t>
          </a:r>
        </a:p>
        <a:p>
          <a:r>
            <a:rPr kumimoji="1" lang="ja-JP" altLang="en-US" sz="1100">
              <a:latin typeface="ＭＳ Ｐゴシック" panose="020B0600070205080204" pitchFamily="50" charset="-128"/>
              <a:ea typeface="ＭＳ Ｐゴシック" panose="020B0600070205080204" pitchFamily="50" charset="-128"/>
            </a:rPr>
            <a:t> 　商工費は、例年類似団体より低い値で推移している（平成２７、２８年度はＮＨＫ大河ドラマ「真田丸」放送により、真田ミュージアム建設事業等関連事業費で数値が大きくなった。）。平成２９年度は再び例年並みとなった。</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公債費は、類似団体と比較して低い値で推移しているが、平成２６年度に償還のピークを迎え、今後は減少していくと見込まれる。</a:t>
          </a:r>
        </a:p>
        <a:p>
          <a:r>
            <a:rPr kumimoji="1" lang="ja-JP" altLang="en-US" sz="1100">
              <a:latin typeface="ＭＳ Ｐゴシック" panose="020B0600070205080204" pitchFamily="50" charset="-128"/>
              <a:ea typeface="ＭＳ Ｐゴシック" panose="020B0600070205080204" pitchFamily="50" charset="-128"/>
            </a:rPr>
            <a:t> 　諸支出金は、平成２４年度に土地開発公社の土地を買い戻したことによるもので一時的に大幅な増となった。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財政調整基金の平成２９年度末残高は３５９百万円となり、現状で推移すれば数年で枯渇することが予想される。</a:t>
          </a:r>
        </a:p>
        <a:p>
          <a:r>
            <a:rPr kumimoji="1" lang="ja-JP" altLang="en-US" sz="1400">
              <a:latin typeface="ＭＳ ゴシック" pitchFamily="49" charset="-128"/>
              <a:ea typeface="ＭＳ ゴシック" pitchFamily="49" charset="-128"/>
            </a:rPr>
            <a:t>  今後もできる限り取り崩し額を少なくするよう、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特別会計の連結実質赤字比率に係る黒字については、一般会計からの繰入金で赤字補てんを行っている。今後、下水道事業については、未供用地区を早期供用開始し、繰出金を抑制できるよう努める。</a:t>
          </a:r>
        </a:p>
        <a:p>
          <a:r>
            <a:rPr kumimoji="1" lang="ja-JP" altLang="en-US" sz="1400">
              <a:latin typeface="ＭＳ ゴシック" pitchFamily="49" charset="-128"/>
              <a:ea typeface="ＭＳ ゴシック" pitchFamily="49" charset="-128"/>
            </a:rPr>
            <a:t>  簡易水道事業については、九度山・古沢・河根の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つの簡易水道を九度山に統合し、経費を節減するとともに、独立採算の原則に立ち返った料金の見直しを行い、平成２８年度に平均２５％の水道料金の値上げを実施した。</a:t>
          </a:r>
        </a:p>
        <a:p>
          <a:r>
            <a:rPr kumimoji="1" lang="ja-JP" altLang="en-US" sz="1400">
              <a:latin typeface="ＭＳ ゴシック" pitchFamily="49" charset="-128"/>
              <a:ea typeface="ＭＳ ゴシック" pitchFamily="49" charset="-128"/>
            </a:rPr>
            <a:t>  今後も随時見直しを行い、普通会計の負担額を軽減するよう努める。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元利償還金については、平成２６年度をピークに減少傾向である（平成２６年度は第三セクター改革推進債の償還が発生したため、実質公債費比率が１８％を超え、続く平成２７年度も１８％を超えた。）。</a:t>
          </a:r>
        </a:p>
        <a:p>
          <a:r>
            <a:rPr kumimoji="1" lang="ja-JP" altLang="en-US" sz="1100">
              <a:latin typeface="ＭＳ ゴシック" pitchFamily="49" charset="-128"/>
              <a:ea typeface="ＭＳ ゴシック" pitchFamily="49" charset="-128"/>
            </a:rPr>
            <a:t>  平成２８年度に他の償還額が減少したことにより１７．２％と１８％を下回り、平成２９年度は１５．４％となった。</a:t>
          </a:r>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
  今後は一般単独事業債・義務教育施設整備債・辺地対策事業債の償還額が減少していく一方で、過疎対策事業債、臨時財政対策債及び緊急防災・減災事業債は増加傾向である。</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なお、過疎対策事業債については、１２年の償還が一巡し、償還額が安定してきている。</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起債の新規発行については、過疎対策事業債以外の新規発行は抑制するよう努める。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一般会計等に係る地方債の現在高は、第三セクター等改革推進債の発行により増加したものの、今後の発行は過疎対策事業債及び辺地対策事業債を基本とし、それ以外の地方債については抑制に努める。</a:t>
          </a:r>
        </a:p>
        <a:p>
          <a:r>
            <a:rPr kumimoji="1" lang="ja-JP" altLang="en-US" sz="1100">
              <a:latin typeface="ＭＳ ゴシック" pitchFamily="49" charset="-128"/>
              <a:ea typeface="ＭＳ ゴシック" pitchFamily="49" charset="-128"/>
            </a:rPr>
            <a:t>  公営企業債等繰入見込額は、下水道事業については、今後、未供用地区を早期に供用を開始し、繰出金を抑制できるよう努める。簡易水道事業については、更なる経費の節減を行い、また独立採算の原則による料金の見直しをすることで健全化を図り、将来負担額を軽減するよう努める。</a:t>
          </a:r>
        </a:p>
        <a:p>
          <a:r>
            <a:rPr kumimoji="1" lang="ja-JP" altLang="en-US" sz="1100">
              <a:latin typeface="ＭＳ ゴシック" pitchFamily="49" charset="-128"/>
              <a:ea typeface="ＭＳ ゴシック" pitchFamily="49" charset="-128"/>
            </a:rPr>
            <a:t>  設立法人等の負債額等負担については、第三セクター等改革推進債の活用により土地開発公社の解散を行ったことにより、負担見込額は解消した。</a:t>
          </a:r>
        </a:p>
        <a:p>
          <a:r>
            <a:rPr kumimoji="1" lang="ja-JP" altLang="en-US" sz="1100">
              <a:latin typeface="ＭＳ ゴシック" pitchFamily="49" charset="-128"/>
              <a:ea typeface="ＭＳ ゴシック" pitchFamily="49" charset="-128"/>
            </a:rPr>
            <a:t>  充当可能基金については、財政調整基金の平成２９年度末残高は３５９百万円となり、現状で推移すれば数年で枯渇することが予想されることから、今後も経常経費の削減に努め、できる限り取り崩しを少なくするよう努める。</a:t>
          </a:r>
        </a:p>
        <a:p>
          <a:r>
            <a:rPr kumimoji="1" lang="ja-JP" altLang="en-US" sz="1100">
              <a:latin typeface="ＭＳ ゴシック" pitchFamily="49" charset="-128"/>
              <a:ea typeface="ＭＳ ゴシック" pitchFamily="49" charset="-128"/>
            </a:rPr>
            <a:t>  充当可能特定歳入については、平成２２年度から新規入居を開始したさくら団地の家賃収入増による充当実績額となっている。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和歌山県九度山町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まちづくり基金（ふるさと納税）が６０百万円増となった一方、財政調整基金は６０百万円の減となった。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環境整備基金を５０百万円取り崩したことなどにより、基金全体で５２百万円の減となった。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財政調整基金残高の急激な減少により同基金の枯渇が懸念されることから、ふるさと納税を含め財源の確保に努めることで基金の温存を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環境整備基金（九度山地域の環境整備の促進、地域の振興に資する事業に充当）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地域の基盤整備推進のため、平成２９年度は５０百万円を取り崩した。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一時的な基金という位置づけであり、平成３０年度で全額を取り崩し、各事業に充当する予定。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財源不足のため、平成２９年度に６０百万円の取り崩しを行った。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現状のペースで取り崩しを続けると、近年中の枯渇が懸念されることから、歳出の見直しとともに歳入確保に努める必要がある。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土地開発公社からの引継ぎ資産売却収益２．４百万円を積み立てた。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繰上償還等に備え、基本的に取り崩しはせず、平成２９年度同様、土地開発公社引継ぎ資産売却収益等を積み立てる。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4,431
4,424
44.15
3,274,732
3,248,580
25,713
2,125,167
4,366,392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当町における有形固定資産減価償却率は、全国平均、類似団体平均をそれぞれ１０％以上上回り、また県平均もやや上回る。</a:t>
          </a:r>
        </a:p>
        <a:p>
          <a:r>
            <a:rPr kumimoji="1" lang="ja-JP" altLang="en-US" sz="1100">
              <a:latin typeface="ＭＳ Ｐゴシック" panose="020B0600070205080204" pitchFamily="50" charset="-128"/>
              <a:ea typeface="ＭＳ Ｐゴシック" panose="020B0600070205080204" pitchFamily="50" charset="-128"/>
            </a:rPr>
            <a:t>   昭和３０～４０年代取得の町営住宅をはじめ、学校施設、集会施設など、昭和期からの資産を数多く保有している状況で、施設の老朽化の程度は高い。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86783</xdr:rowOff>
    </xdr:from>
    <xdr:to>
      <xdr:col>19</xdr:col>
      <xdr:colOff>187325</xdr:colOff>
      <xdr:row>27</xdr:row>
      <xdr:rowOff>16933</xdr:rowOff>
    </xdr:to>
    <xdr:sp macro="" textlink="">
      <xdr:nvSpPr>
        <xdr:cNvPr id="78" name="楕円 77"/>
        <xdr:cNvSpPr/>
      </xdr:nvSpPr>
      <xdr:spPr>
        <a:xfrm>
          <a:off x="4000500" y="53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155152</xdr:rowOff>
    </xdr:from>
    <xdr:to>
      <xdr:col>15</xdr:col>
      <xdr:colOff>187325</xdr:colOff>
      <xdr:row>27</xdr:row>
      <xdr:rowOff>85302</xdr:rowOff>
    </xdr:to>
    <xdr:sp macro="" textlink="">
      <xdr:nvSpPr>
        <xdr:cNvPr id="79" name="楕円 78"/>
        <xdr:cNvSpPr/>
      </xdr:nvSpPr>
      <xdr:spPr>
        <a:xfrm>
          <a:off x="3238500" y="5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137583</xdr:rowOff>
    </xdr:from>
    <xdr:to>
      <xdr:col>19</xdr:col>
      <xdr:colOff>136525</xdr:colOff>
      <xdr:row>27</xdr:row>
      <xdr:rowOff>34502</xdr:rowOff>
    </xdr:to>
    <xdr:cxnSp macro="">
      <xdr:nvCxnSpPr>
        <xdr:cNvPr id="80" name="直線コネクタ 79"/>
        <xdr:cNvCxnSpPr/>
      </xdr:nvCxnSpPr>
      <xdr:spPr>
        <a:xfrm flipV="1">
          <a:off x="3289300" y="536680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1"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2"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33460</xdr:rowOff>
    </xdr:from>
    <xdr:ext cx="405111" cy="259045"/>
    <xdr:sp macro="" textlink="">
      <xdr:nvSpPr>
        <xdr:cNvPr id="83" name="n_1mainValue有形固定資産減価償却率"/>
        <xdr:cNvSpPr txBox="1"/>
      </xdr:nvSpPr>
      <xdr:spPr>
        <a:xfrm>
          <a:off x="3836044" y="509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101829</xdr:rowOff>
    </xdr:from>
    <xdr:ext cx="405111" cy="259045"/>
    <xdr:sp macro="" textlink="">
      <xdr:nvSpPr>
        <xdr:cNvPr id="84" name="n_2mainValue有形固定資産減価償却率"/>
        <xdr:cNvSpPr txBox="1"/>
      </xdr:nvSpPr>
      <xdr:spPr>
        <a:xfrm>
          <a:off x="3086744" y="5159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１０年前後に道路整備などのために起こした地方債の償還が現在まで続き、実質公債費率が高い状況となっている。地方債残高は徐々に減少しているものの、その後も毎年度、地方債を充当する事業を実施していることなどにより、財政規模に対する実質債務額は依然大きい状態が続いている。これらにより債務償還可能年数が長期化し、類似団体中ほぼ最悪水準という状況にあることから、今後地方債発行の抑制に努めるなど債務残高を減少させ、債務償還能力を改善させる必要があ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72118</xdr:rowOff>
    </xdr:from>
    <xdr:to>
      <xdr:col>76</xdr:col>
      <xdr:colOff>73025</xdr:colOff>
      <xdr:row>28</xdr:row>
      <xdr:rowOff>2268</xdr:rowOff>
    </xdr:to>
    <xdr:sp macro="" textlink="">
      <xdr:nvSpPr>
        <xdr:cNvPr id="127" name="楕円 126"/>
        <xdr:cNvSpPr/>
      </xdr:nvSpPr>
      <xdr:spPr>
        <a:xfrm>
          <a:off x="147447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158495</xdr:rowOff>
    </xdr:from>
    <xdr:ext cx="340478" cy="259045"/>
    <xdr:sp macro="" textlink="">
      <xdr:nvSpPr>
        <xdr:cNvPr id="128" name="債務償還可能年数該当値テキスト"/>
        <xdr:cNvSpPr txBox="1"/>
      </xdr:nvSpPr>
      <xdr:spPr>
        <a:xfrm>
          <a:off x="14846300" y="53877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4,431
4,424
44.15
3,274,732
3,248,580
25,713
2,125,167
4,366,392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29210</xdr:rowOff>
    </xdr:from>
    <xdr:to>
      <xdr:col>20</xdr:col>
      <xdr:colOff>38100</xdr:colOff>
      <xdr:row>36</xdr:row>
      <xdr:rowOff>130810</xdr:rowOff>
    </xdr:to>
    <xdr:sp macro="" textlink="">
      <xdr:nvSpPr>
        <xdr:cNvPr id="70" name="楕円 69"/>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65405</xdr:rowOff>
    </xdr:from>
    <xdr:to>
      <xdr:col>15</xdr:col>
      <xdr:colOff>101600</xdr:colOff>
      <xdr:row>36</xdr:row>
      <xdr:rowOff>167005</xdr:rowOff>
    </xdr:to>
    <xdr:sp macro="" textlink="">
      <xdr:nvSpPr>
        <xdr:cNvPr id="71" name="楕円 70"/>
        <xdr:cNvSpPr/>
      </xdr:nvSpPr>
      <xdr:spPr>
        <a:xfrm>
          <a:off x="285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116205</xdr:rowOff>
    </xdr:to>
    <xdr:cxnSp macro="">
      <xdr:nvCxnSpPr>
        <xdr:cNvPr id="72" name="直線コネクタ 71"/>
        <xdr:cNvCxnSpPr/>
      </xdr:nvCxnSpPr>
      <xdr:spPr>
        <a:xfrm flipV="1">
          <a:off x="2908300" y="6252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147337</xdr:rowOff>
    </xdr:from>
    <xdr:ext cx="405111" cy="259045"/>
    <xdr:sp macro="" textlink="">
      <xdr:nvSpPr>
        <xdr:cNvPr id="75" name="n_1mainValue【道路】&#10;有形固定資産減価償却率"/>
        <xdr:cNvSpPr txBox="1"/>
      </xdr:nvSpPr>
      <xdr:spPr>
        <a:xfrm>
          <a:off x="3582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12082</xdr:rowOff>
    </xdr:from>
    <xdr:ext cx="405111" cy="259045"/>
    <xdr:sp macro="" textlink="">
      <xdr:nvSpPr>
        <xdr:cNvPr id="76" name="n_2mainValue【道路】&#10;有形固定資産減価償却率"/>
        <xdr:cNvSpPr txBox="1"/>
      </xdr:nvSpPr>
      <xdr:spPr>
        <a:xfrm>
          <a:off x="2705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101076</xdr:rowOff>
    </xdr:from>
    <xdr:to>
      <xdr:col>50</xdr:col>
      <xdr:colOff>165100</xdr:colOff>
      <xdr:row>42</xdr:row>
      <xdr:rowOff>31226</xdr:rowOff>
    </xdr:to>
    <xdr:sp macro="" textlink="">
      <xdr:nvSpPr>
        <xdr:cNvPr id="114" name="楕円 113"/>
        <xdr:cNvSpPr/>
      </xdr:nvSpPr>
      <xdr:spPr>
        <a:xfrm>
          <a:off x="9588500" y="71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95666</xdr:rowOff>
    </xdr:from>
    <xdr:to>
      <xdr:col>46</xdr:col>
      <xdr:colOff>38100</xdr:colOff>
      <xdr:row>42</xdr:row>
      <xdr:rowOff>25816</xdr:rowOff>
    </xdr:to>
    <xdr:sp macro="" textlink="">
      <xdr:nvSpPr>
        <xdr:cNvPr id="115" name="楕円 114"/>
        <xdr:cNvSpPr/>
      </xdr:nvSpPr>
      <xdr:spPr>
        <a:xfrm>
          <a:off x="8699500" y="71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146466</xdr:rowOff>
    </xdr:from>
    <xdr:to>
      <xdr:col>50</xdr:col>
      <xdr:colOff>114300</xdr:colOff>
      <xdr:row>41</xdr:row>
      <xdr:rowOff>151876</xdr:rowOff>
    </xdr:to>
    <xdr:cxnSp macro="">
      <xdr:nvCxnSpPr>
        <xdr:cNvPr id="116" name="直線コネクタ 115"/>
        <xdr:cNvCxnSpPr/>
      </xdr:nvCxnSpPr>
      <xdr:spPr>
        <a:xfrm>
          <a:off x="8750300" y="717591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22353</xdr:rowOff>
    </xdr:from>
    <xdr:ext cx="534377" cy="259045"/>
    <xdr:sp macro="" textlink="">
      <xdr:nvSpPr>
        <xdr:cNvPr id="119" name="n_1mainValue【道路】&#10;一人当たり延長"/>
        <xdr:cNvSpPr txBox="1"/>
      </xdr:nvSpPr>
      <xdr:spPr>
        <a:xfrm>
          <a:off x="9359411" y="72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16943</xdr:rowOff>
    </xdr:from>
    <xdr:ext cx="534377" cy="259045"/>
    <xdr:sp macro="" textlink="">
      <xdr:nvSpPr>
        <xdr:cNvPr id="120" name="n_2mainValue【道路】&#10;一人当たり延長"/>
        <xdr:cNvSpPr txBox="1"/>
      </xdr:nvSpPr>
      <xdr:spPr>
        <a:xfrm>
          <a:off x="8483111" y="72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59" name="楕円 158"/>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63500</xdr:rowOff>
    </xdr:from>
    <xdr:to>
      <xdr:col>15</xdr:col>
      <xdr:colOff>101600</xdr:colOff>
      <xdr:row>61</xdr:row>
      <xdr:rowOff>165100</xdr:rowOff>
    </xdr:to>
    <xdr:sp macro="" textlink="">
      <xdr:nvSpPr>
        <xdr:cNvPr id="160" name="楕円 159"/>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114300</xdr:rowOff>
    </xdr:to>
    <xdr:cxnSp macro="">
      <xdr:nvCxnSpPr>
        <xdr:cNvPr id="161" name="直線コネクタ 160"/>
        <xdr:cNvCxnSpPr/>
      </xdr:nvCxnSpPr>
      <xdr:spPr>
        <a:xfrm flipV="1">
          <a:off x="2908300" y="10542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125747</xdr:rowOff>
    </xdr:from>
    <xdr:ext cx="405111" cy="259045"/>
    <xdr:sp macro="" textlink="">
      <xdr:nvSpPr>
        <xdr:cNvPr id="164" name="n_1mainValue【橋りょう・トンネル】&#10;有形固定資産減価償却率"/>
        <xdr:cNvSpPr txBox="1"/>
      </xdr:nvSpPr>
      <xdr:spPr>
        <a:xfrm>
          <a:off x="3582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65" name="n_2mainValue【橋りょう・トンネ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10257</xdr:rowOff>
    </xdr:from>
    <xdr:to>
      <xdr:col>50</xdr:col>
      <xdr:colOff>165100</xdr:colOff>
      <xdr:row>62</xdr:row>
      <xdr:rowOff>111857</xdr:rowOff>
    </xdr:to>
    <xdr:sp macro="" textlink="">
      <xdr:nvSpPr>
        <xdr:cNvPr id="205" name="楕円 204"/>
        <xdr:cNvSpPr/>
      </xdr:nvSpPr>
      <xdr:spPr>
        <a:xfrm>
          <a:off x="9588500" y="106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18943</xdr:rowOff>
    </xdr:from>
    <xdr:to>
      <xdr:col>46</xdr:col>
      <xdr:colOff>38100</xdr:colOff>
      <xdr:row>62</xdr:row>
      <xdr:rowOff>120543</xdr:rowOff>
    </xdr:to>
    <xdr:sp macro="" textlink="">
      <xdr:nvSpPr>
        <xdr:cNvPr id="206" name="楕円 205"/>
        <xdr:cNvSpPr/>
      </xdr:nvSpPr>
      <xdr:spPr>
        <a:xfrm>
          <a:off x="8699500" y="106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61057</xdr:rowOff>
    </xdr:from>
    <xdr:to>
      <xdr:col>50</xdr:col>
      <xdr:colOff>114300</xdr:colOff>
      <xdr:row>62</xdr:row>
      <xdr:rowOff>69743</xdr:rowOff>
    </xdr:to>
    <xdr:cxnSp macro="">
      <xdr:nvCxnSpPr>
        <xdr:cNvPr id="207" name="直線コネクタ 206"/>
        <xdr:cNvCxnSpPr/>
      </xdr:nvCxnSpPr>
      <xdr:spPr>
        <a:xfrm flipV="1">
          <a:off x="8750300" y="10690957"/>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8"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128384</xdr:rowOff>
    </xdr:from>
    <xdr:ext cx="690189" cy="259045"/>
    <xdr:sp macro="" textlink="">
      <xdr:nvSpPr>
        <xdr:cNvPr id="210" name="n_1mainValue【橋りょう・トンネル】&#10;一人当たり有形固定資産（償却資産）額"/>
        <xdr:cNvSpPr txBox="1"/>
      </xdr:nvSpPr>
      <xdr:spPr>
        <a:xfrm>
          <a:off x="9281505" y="104153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137070</xdr:rowOff>
    </xdr:from>
    <xdr:ext cx="690189" cy="259045"/>
    <xdr:sp macro="" textlink="">
      <xdr:nvSpPr>
        <xdr:cNvPr id="211" name="n_2mainValue【橋りょう・トンネル】&#10;一人当たり有形固定資産（償却資産）額"/>
        <xdr:cNvSpPr txBox="1"/>
      </xdr:nvSpPr>
      <xdr:spPr>
        <a:xfrm>
          <a:off x="8405205" y="10424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50" name="楕円 249"/>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82550</xdr:rowOff>
    </xdr:from>
    <xdr:to>
      <xdr:col>15</xdr:col>
      <xdr:colOff>101600</xdr:colOff>
      <xdr:row>80</xdr:row>
      <xdr:rowOff>12700</xdr:rowOff>
    </xdr:to>
    <xdr:sp macro="" textlink="">
      <xdr:nvSpPr>
        <xdr:cNvPr id="251" name="楕円 250"/>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133350</xdr:rowOff>
    </xdr:to>
    <xdr:cxnSp macro="">
      <xdr:nvCxnSpPr>
        <xdr:cNvPr id="252" name="直線コネクタ 251"/>
        <xdr:cNvCxnSpPr/>
      </xdr:nvCxnSpPr>
      <xdr:spPr>
        <a:xfrm flipV="1">
          <a:off x="2908300" y="136569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255" name="n_1mainValue【公営住宅】&#10;有形固定資産減価償却率"/>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256" name="n_2mainValue【公営住宅】&#10;有形固定資産減価償却率"/>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294" name="楕円 293"/>
        <xdr:cNvSpPr/>
      </xdr:nvSpPr>
      <xdr:spPr>
        <a:xfrm>
          <a:off x="9588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148386</xdr:rowOff>
    </xdr:from>
    <xdr:to>
      <xdr:col>46</xdr:col>
      <xdr:colOff>38100</xdr:colOff>
      <xdr:row>86</xdr:row>
      <xdr:rowOff>78536</xdr:rowOff>
    </xdr:to>
    <xdr:sp macro="" textlink="">
      <xdr:nvSpPr>
        <xdr:cNvPr id="295" name="楕円 294"/>
        <xdr:cNvSpPr/>
      </xdr:nvSpPr>
      <xdr:spPr>
        <a:xfrm>
          <a:off x="8699500" y="147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25908</xdr:rowOff>
    </xdr:from>
    <xdr:to>
      <xdr:col>50</xdr:col>
      <xdr:colOff>114300</xdr:colOff>
      <xdr:row>86</xdr:row>
      <xdr:rowOff>27736</xdr:rowOff>
    </xdr:to>
    <xdr:cxnSp macro="">
      <xdr:nvCxnSpPr>
        <xdr:cNvPr id="296" name="直線コネクタ 295"/>
        <xdr:cNvCxnSpPr/>
      </xdr:nvCxnSpPr>
      <xdr:spPr>
        <a:xfrm flipV="1">
          <a:off x="8750300" y="1477060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299" name="n_1mainValue【公営住宅】&#10;一人当たり面積"/>
        <xdr:cNvSpPr txBox="1"/>
      </xdr:nvSpPr>
      <xdr:spPr>
        <a:xfrm>
          <a:off x="93917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69663</xdr:rowOff>
    </xdr:from>
    <xdr:ext cx="469744" cy="259045"/>
    <xdr:sp macro="" textlink="">
      <xdr:nvSpPr>
        <xdr:cNvPr id="300" name="n_2mainValue【公営住宅】&#10;一人当たり面積"/>
        <xdr:cNvSpPr txBox="1"/>
      </xdr:nvSpPr>
      <xdr:spPr>
        <a:xfrm>
          <a:off x="8515427" y="1481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170724</xdr:rowOff>
    </xdr:from>
    <xdr:to>
      <xdr:col>81</xdr:col>
      <xdr:colOff>101600</xdr:colOff>
      <xdr:row>33</xdr:row>
      <xdr:rowOff>100874</xdr:rowOff>
    </xdr:to>
    <xdr:sp macro="" textlink="">
      <xdr:nvSpPr>
        <xdr:cNvPr id="356" name="楕円 355"/>
        <xdr:cNvSpPr/>
      </xdr:nvSpPr>
      <xdr:spPr>
        <a:xfrm>
          <a:off x="15430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5806</xdr:rowOff>
    </xdr:from>
    <xdr:to>
      <xdr:col>76</xdr:col>
      <xdr:colOff>165100</xdr:colOff>
      <xdr:row>33</xdr:row>
      <xdr:rowOff>107406</xdr:rowOff>
    </xdr:to>
    <xdr:sp macro="" textlink="">
      <xdr:nvSpPr>
        <xdr:cNvPr id="357" name="楕円 356"/>
        <xdr:cNvSpPr/>
      </xdr:nvSpPr>
      <xdr:spPr>
        <a:xfrm>
          <a:off x="14541500" y="56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50074</xdr:rowOff>
    </xdr:from>
    <xdr:to>
      <xdr:col>81</xdr:col>
      <xdr:colOff>50800</xdr:colOff>
      <xdr:row>33</xdr:row>
      <xdr:rowOff>56606</xdr:rowOff>
    </xdr:to>
    <xdr:cxnSp macro="">
      <xdr:nvCxnSpPr>
        <xdr:cNvPr id="358" name="直線コネクタ 357"/>
        <xdr:cNvCxnSpPr/>
      </xdr:nvCxnSpPr>
      <xdr:spPr>
        <a:xfrm flipV="1">
          <a:off x="14592300" y="57079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117401</xdr:rowOff>
    </xdr:from>
    <xdr:ext cx="405111" cy="259045"/>
    <xdr:sp macro="" textlink="">
      <xdr:nvSpPr>
        <xdr:cNvPr id="361" name="n_1mainValue【認定こども園・幼稚園・保育所】&#10;有形固定資産減価償却率"/>
        <xdr:cNvSpPr txBox="1"/>
      </xdr:nvSpPr>
      <xdr:spPr>
        <a:xfrm>
          <a:off x="15266044" y="54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123933</xdr:rowOff>
    </xdr:from>
    <xdr:ext cx="405111" cy="259045"/>
    <xdr:sp macro="" textlink="">
      <xdr:nvSpPr>
        <xdr:cNvPr id="362" name="n_2mainValue【認定こども園・幼稚園・保育所】&#10;有形固定資産減価償却率"/>
        <xdr:cNvSpPr txBox="1"/>
      </xdr:nvSpPr>
      <xdr:spPr>
        <a:xfrm>
          <a:off x="14389744" y="54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00" name="楕円 399"/>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129540</xdr:rowOff>
    </xdr:from>
    <xdr:to>
      <xdr:col>107</xdr:col>
      <xdr:colOff>101600</xdr:colOff>
      <xdr:row>40</xdr:row>
      <xdr:rowOff>59690</xdr:rowOff>
    </xdr:to>
    <xdr:sp macro="" textlink="">
      <xdr:nvSpPr>
        <xdr:cNvPr id="401" name="楕円 400"/>
        <xdr:cNvSpPr/>
      </xdr:nvSpPr>
      <xdr:spPr>
        <a:xfrm>
          <a:off x="203835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8890</xdr:rowOff>
    </xdr:to>
    <xdr:cxnSp macro="">
      <xdr:nvCxnSpPr>
        <xdr:cNvPr id="402" name="直線コネクタ 401"/>
        <xdr:cNvCxnSpPr/>
      </xdr:nvCxnSpPr>
      <xdr:spPr>
        <a:xfrm flipV="1">
          <a:off x="20434300" y="68580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3"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4"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405" name="n_1mainValue【認定こども園・幼稚園・保育所】&#10;一人当たり面積"/>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50817</xdr:rowOff>
    </xdr:from>
    <xdr:ext cx="469744" cy="259045"/>
    <xdr:sp macro="" textlink="">
      <xdr:nvSpPr>
        <xdr:cNvPr id="406" name="n_2mainValue【認定こども園・幼稚園・保育所】&#10;一人当たり面積"/>
        <xdr:cNvSpPr txBox="1"/>
      </xdr:nvSpPr>
      <xdr:spPr>
        <a:xfrm>
          <a:off x="20199427" y="69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445" name="楕円 444"/>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107315</xdr:rowOff>
    </xdr:from>
    <xdr:to>
      <xdr:col>76</xdr:col>
      <xdr:colOff>165100</xdr:colOff>
      <xdr:row>58</xdr:row>
      <xdr:rowOff>37465</xdr:rowOff>
    </xdr:to>
    <xdr:sp macro="" textlink="">
      <xdr:nvSpPr>
        <xdr:cNvPr id="446" name="楕円 445"/>
        <xdr:cNvSpPr/>
      </xdr:nvSpPr>
      <xdr:spPr>
        <a:xfrm>
          <a:off x="14541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158115</xdr:rowOff>
    </xdr:to>
    <xdr:cxnSp macro="">
      <xdr:nvCxnSpPr>
        <xdr:cNvPr id="447" name="直線コネクタ 446"/>
        <xdr:cNvCxnSpPr/>
      </xdr:nvCxnSpPr>
      <xdr:spPr>
        <a:xfrm flipV="1">
          <a:off x="14592300" y="9896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8"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450" name="n_1mainValue【学校施設】&#10;有形固定資産減価償却率"/>
        <xdr:cNvSpPr txBox="1"/>
      </xdr:nvSpPr>
      <xdr:spPr>
        <a:xfrm>
          <a:off x="15266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53992</xdr:rowOff>
    </xdr:from>
    <xdr:ext cx="405111" cy="259045"/>
    <xdr:sp macro="" textlink="">
      <xdr:nvSpPr>
        <xdr:cNvPr id="451" name="n_2mainValue【学校施設】&#10;有形固定資産減価償却率"/>
        <xdr:cNvSpPr txBox="1"/>
      </xdr:nvSpPr>
      <xdr:spPr>
        <a:xfrm>
          <a:off x="14389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71044</xdr:rowOff>
    </xdr:from>
    <xdr:to>
      <xdr:col>112</xdr:col>
      <xdr:colOff>38100</xdr:colOff>
      <xdr:row>63</xdr:row>
      <xdr:rowOff>1194</xdr:rowOff>
    </xdr:to>
    <xdr:sp macro="" textlink="">
      <xdr:nvSpPr>
        <xdr:cNvPr id="489" name="楕円 488"/>
        <xdr:cNvSpPr/>
      </xdr:nvSpPr>
      <xdr:spPr>
        <a:xfrm>
          <a:off x="21272500" y="10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77368</xdr:rowOff>
    </xdr:from>
    <xdr:to>
      <xdr:col>107</xdr:col>
      <xdr:colOff>101600</xdr:colOff>
      <xdr:row>63</xdr:row>
      <xdr:rowOff>7518</xdr:rowOff>
    </xdr:to>
    <xdr:sp macro="" textlink="">
      <xdr:nvSpPr>
        <xdr:cNvPr id="490" name="楕円 489"/>
        <xdr:cNvSpPr/>
      </xdr:nvSpPr>
      <xdr:spPr>
        <a:xfrm>
          <a:off x="20383500" y="107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121844</xdr:rowOff>
    </xdr:from>
    <xdr:to>
      <xdr:col>111</xdr:col>
      <xdr:colOff>177800</xdr:colOff>
      <xdr:row>62</xdr:row>
      <xdr:rowOff>128168</xdr:rowOff>
    </xdr:to>
    <xdr:cxnSp macro="">
      <xdr:nvCxnSpPr>
        <xdr:cNvPr id="491" name="直線コネクタ 490"/>
        <xdr:cNvCxnSpPr/>
      </xdr:nvCxnSpPr>
      <xdr:spPr>
        <a:xfrm flipV="1">
          <a:off x="20434300" y="1075174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163771</xdr:rowOff>
    </xdr:from>
    <xdr:ext cx="469744" cy="259045"/>
    <xdr:sp macro="" textlink="">
      <xdr:nvSpPr>
        <xdr:cNvPr id="494" name="n_1mainValue【学校施設】&#10;一人当たり面積"/>
        <xdr:cNvSpPr txBox="1"/>
      </xdr:nvSpPr>
      <xdr:spPr>
        <a:xfrm>
          <a:off x="21075727"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24045</xdr:rowOff>
    </xdr:from>
    <xdr:ext cx="469744" cy="259045"/>
    <xdr:sp macro="" textlink="">
      <xdr:nvSpPr>
        <xdr:cNvPr id="495" name="n_2mainValue【学校施設】&#10;一人当たり面積"/>
        <xdr:cNvSpPr txBox="1"/>
      </xdr:nvSpPr>
      <xdr:spPr>
        <a:xfrm>
          <a:off x="20199427" y="1048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2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28" name="フローチャート: 判断 52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124461</xdr:rowOff>
    </xdr:from>
    <xdr:to>
      <xdr:col>81</xdr:col>
      <xdr:colOff>101600</xdr:colOff>
      <xdr:row>78</xdr:row>
      <xdr:rowOff>54611</xdr:rowOff>
    </xdr:to>
    <xdr:sp macro="" textlink="">
      <xdr:nvSpPr>
        <xdr:cNvPr id="534" name="楕円 533"/>
        <xdr:cNvSpPr/>
      </xdr:nvSpPr>
      <xdr:spPr>
        <a:xfrm>
          <a:off x="15430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111125</xdr:rowOff>
    </xdr:from>
    <xdr:to>
      <xdr:col>76</xdr:col>
      <xdr:colOff>165100</xdr:colOff>
      <xdr:row>78</xdr:row>
      <xdr:rowOff>41275</xdr:rowOff>
    </xdr:to>
    <xdr:sp macro="" textlink="">
      <xdr:nvSpPr>
        <xdr:cNvPr id="535" name="楕円 534"/>
        <xdr:cNvSpPr/>
      </xdr:nvSpPr>
      <xdr:spPr>
        <a:xfrm>
          <a:off x="14541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161925</xdr:rowOff>
    </xdr:from>
    <xdr:to>
      <xdr:col>81</xdr:col>
      <xdr:colOff>50800</xdr:colOff>
      <xdr:row>78</xdr:row>
      <xdr:rowOff>3811</xdr:rowOff>
    </xdr:to>
    <xdr:cxnSp macro="">
      <xdr:nvCxnSpPr>
        <xdr:cNvPr id="536" name="直線コネクタ 535"/>
        <xdr:cNvCxnSpPr/>
      </xdr:nvCxnSpPr>
      <xdr:spPr>
        <a:xfrm>
          <a:off x="14592300" y="133635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37"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538" name="n_2aveValue【児童館】&#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71138</xdr:rowOff>
    </xdr:from>
    <xdr:ext cx="405111" cy="259045"/>
    <xdr:sp macro="" textlink="">
      <xdr:nvSpPr>
        <xdr:cNvPr id="539" name="n_1mainValue【児童館】&#10;有形固定資産減価償却率"/>
        <xdr:cNvSpPr txBox="1"/>
      </xdr:nvSpPr>
      <xdr:spPr>
        <a:xfrm>
          <a:off x="15266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57802</xdr:rowOff>
    </xdr:from>
    <xdr:ext cx="405111" cy="259045"/>
    <xdr:sp macro="" textlink="">
      <xdr:nvSpPr>
        <xdr:cNvPr id="540" name="n_2mainValue【児童館】&#10;有形固定資産減価償却率"/>
        <xdr:cNvSpPr txBox="1"/>
      </xdr:nvSpPr>
      <xdr:spPr>
        <a:xfrm>
          <a:off x="143897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69"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72" name="フローチャート: 判断 57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101600</xdr:rowOff>
    </xdr:from>
    <xdr:to>
      <xdr:col>112</xdr:col>
      <xdr:colOff>38100</xdr:colOff>
      <xdr:row>80</xdr:row>
      <xdr:rowOff>31750</xdr:rowOff>
    </xdr:to>
    <xdr:sp macro="" textlink="">
      <xdr:nvSpPr>
        <xdr:cNvPr id="578" name="楕円 577"/>
        <xdr:cNvSpPr/>
      </xdr:nvSpPr>
      <xdr:spPr>
        <a:xfrm>
          <a:off x="2127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139700</xdr:rowOff>
    </xdr:from>
    <xdr:to>
      <xdr:col>107</xdr:col>
      <xdr:colOff>101600</xdr:colOff>
      <xdr:row>81</xdr:row>
      <xdr:rowOff>69850</xdr:rowOff>
    </xdr:to>
    <xdr:sp macro="" textlink="">
      <xdr:nvSpPr>
        <xdr:cNvPr id="579" name="楕円 578"/>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152400</xdr:rowOff>
    </xdr:from>
    <xdr:to>
      <xdr:col>111</xdr:col>
      <xdr:colOff>177800</xdr:colOff>
      <xdr:row>81</xdr:row>
      <xdr:rowOff>19050</xdr:rowOff>
    </xdr:to>
    <xdr:cxnSp macro="">
      <xdr:nvCxnSpPr>
        <xdr:cNvPr id="580" name="直線コネクタ 579"/>
        <xdr:cNvCxnSpPr/>
      </xdr:nvCxnSpPr>
      <xdr:spPr>
        <a:xfrm flipV="1">
          <a:off x="20434300" y="13696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581"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582" name="n_2aveValue【児童館】&#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48277</xdr:rowOff>
    </xdr:from>
    <xdr:ext cx="469744" cy="259045"/>
    <xdr:sp macro="" textlink="">
      <xdr:nvSpPr>
        <xdr:cNvPr id="583" name="n_1mainValue【児童館】&#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584"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10" name="直線コネクタ 60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11"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2" name="直線コネクタ 61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5"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6" name="フローチャート: 判断 615"/>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7" name="フローチャート: 判断 616"/>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18" name="フローチャート: 判断 617"/>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624" name="楕円 623"/>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87449</xdr:rowOff>
    </xdr:from>
    <xdr:to>
      <xdr:col>76</xdr:col>
      <xdr:colOff>165100</xdr:colOff>
      <xdr:row>103</xdr:row>
      <xdr:rowOff>17599</xdr:rowOff>
    </xdr:to>
    <xdr:sp macro="" textlink="">
      <xdr:nvSpPr>
        <xdr:cNvPr id="625" name="楕円 624"/>
        <xdr:cNvSpPr/>
      </xdr:nvSpPr>
      <xdr:spPr>
        <a:xfrm>
          <a:off x="14541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138249</xdr:rowOff>
    </xdr:from>
    <xdr:to>
      <xdr:col>81</xdr:col>
      <xdr:colOff>50800</xdr:colOff>
      <xdr:row>102</xdr:row>
      <xdr:rowOff>154577</xdr:rowOff>
    </xdr:to>
    <xdr:cxnSp macro="">
      <xdr:nvCxnSpPr>
        <xdr:cNvPr id="626" name="直線コネクタ 625"/>
        <xdr:cNvCxnSpPr/>
      </xdr:nvCxnSpPr>
      <xdr:spPr>
        <a:xfrm>
          <a:off x="14592300" y="176261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27"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628"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629" name="n_1mainValue【公民館】&#10;有形固定資産減価償却率"/>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34126</xdr:rowOff>
    </xdr:from>
    <xdr:ext cx="405111" cy="259045"/>
    <xdr:sp macro="" textlink="">
      <xdr:nvSpPr>
        <xdr:cNvPr id="630" name="n_2mainValue【公民館】&#10;有形固定資産減価償却率"/>
        <xdr:cNvSpPr txBox="1"/>
      </xdr:nvSpPr>
      <xdr:spPr>
        <a:xfrm>
          <a:off x="14389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4" name="直線コネクタ 65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6" name="直線コネクタ 65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8" name="直線コネクタ 65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59"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60" name="フローチャート: 判断 65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61" name="フローチャート: 判断 66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62" name="フローチャート: 判断 66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162179</xdr:rowOff>
    </xdr:from>
    <xdr:to>
      <xdr:col>112</xdr:col>
      <xdr:colOff>38100</xdr:colOff>
      <xdr:row>108</xdr:row>
      <xdr:rowOff>92329</xdr:rowOff>
    </xdr:to>
    <xdr:sp macro="" textlink="">
      <xdr:nvSpPr>
        <xdr:cNvPr id="668" name="楕円 667"/>
        <xdr:cNvSpPr/>
      </xdr:nvSpPr>
      <xdr:spPr>
        <a:xfrm>
          <a:off x="21272500" y="185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164846</xdr:rowOff>
    </xdr:from>
    <xdr:to>
      <xdr:col>107</xdr:col>
      <xdr:colOff>101600</xdr:colOff>
      <xdr:row>108</xdr:row>
      <xdr:rowOff>94996</xdr:rowOff>
    </xdr:to>
    <xdr:sp macro="" textlink="">
      <xdr:nvSpPr>
        <xdr:cNvPr id="669" name="楕円 668"/>
        <xdr:cNvSpPr/>
      </xdr:nvSpPr>
      <xdr:spPr>
        <a:xfrm>
          <a:off x="20383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41529</xdr:rowOff>
    </xdr:from>
    <xdr:to>
      <xdr:col>111</xdr:col>
      <xdr:colOff>177800</xdr:colOff>
      <xdr:row>108</xdr:row>
      <xdr:rowOff>44196</xdr:rowOff>
    </xdr:to>
    <xdr:cxnSp macro="">
      <xdr:nvCxnSpPr>
        <xdr:cNvPr id="670" name="直線コネクタ 669"/>
        <xdr:cNvCxnSpPr/>
      </xdr:nvCxnSpPr>
      <xdr:spPr>
        <a:xfrm flipV="1">
          <a:off x="20434300" y="1855812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71"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72"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83456</xdr:rowOff>
    </xdr:from>
    <xdr:ext cx="469744" cy="259045"/>
    <xdr:sp macro="" textlink="">
      <xdr:nvSpPr>
        <xdr:cNvPr id="673" name="n_1mainValue【公民館】&#10;一人当たり面積"/>
        <xdr:cNvSpPr txBox="1"/>
      </xdr:nvSpPr>
      <xdr:spPr>
        <a:xfrm>
          <a:off x="21075727" y="186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86123</xdr:rowOff>
    </xdr:from>
    <xdr:ext cx="469744" cy="259045"/>
    <xdr:sp macro="" textlink="">
      <xdr:nvSpPr>
        <xdr:cNvPr id="674" name="n_2mainValue【公民館】&#10;一人当たり面積"/>
        <xdr:cNvSpPr txBox="1"/>
      </xdr:nvSpPr>
      <xdr:spPr>
        <a:xfrm>
          <a:off x="20199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一人当たり延長は類似団体を下回り、また有形固定資産減価償却率は高い。今後、新設の必要性が高く、なおかつ既存路線の老朽化対策も講じる必要がある。橋りょう・トンネルの有形固定資産減価償却率が類似団体に比べ低いのは、建設費用が高く比較的新しい構造物が存在する一方で、償却が進み老朽化したものも多数存在することによるものと考えられ、今後、新しいものの償却が進むにつれ、厳しい状況になるものと予想される。また一人当たり有形固定資産額が類似団体を上回るのは、当該構造物の取得価格が高く当町の人口が少ないことに起因するものと考えられる。公営住宅については、昭和３０年代から４０年代にかけ取得したものが多く、有形固定資産減価償却率の高さが示すとおり、老朽化に伴う更新又は除却が大きな課題である。一人当たり面積が類似団体を下回るのは、老朽化が進んだ公営住宅が多く、取得当時と現在とでは設計概念が異なることによるものと考えられる。保育所は、昭和４９年度取得の老朽化が進んだ九度山幼稚園と同一建物を使用していることから、幼稚園・保育所の有形固定資産減価償却率は類似団体を大幅に上回り、今後の更新に検討を要する状況となっている。一人当たり面積は、幼稚園・保育所の施設数が少なく類似団体を下回るものの、全国平均及び県平均は上回っている。学校施設、児童館及び公民館については、有形固定資産減価償却率が類似団体、全国平均及び県平均のいずれをも大幅に上回り、施設の老朽化が顕在化していることから、各施設の需要を勘案しながら今後の在り方を検討する必要があると考える。児童館の一人当たり面積が全国平均及び県平均を上回るのは、過疎化・少子高齢化が進んだ当町の人口構成を反映する結果であると考えられ、類似団体と絶対値にこそ差異は認められるものの同様の傾向を示す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4,431
4,424
44.15
3,274,732
3,248,580
25,713
2,125,167
4,366,392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88" name="楕円 87"/>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116840</xdr:rowOff>
    </xdr:from>
    <xdr:to>
      <xdr:col>15</xdr:col>
      <xdr:colOff>101600</xdr:colOff>
      <xdr:row>62</xdr:row>
      <xdr:rowOff>46990</xdr:rowOff>
    </xdr:to>
    <xdr:sp macro="" textlink="">
      <xdr:nvSpPr>
        <xdr:cNvPr id="89" name="楕円 88"/>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118110</xdr:rowOff>
    </xdr:from>
    <xdr:to>
      <xdr:col>19</xdr:col>
      <xdr:colOff>177800</xdr:colOff>
      <xdr:row>61</xdr:row>
      <xdr:rowOff>167640</xdr:rowOff>
    </xdr:to>
    <xdr:cxnSp macro="">
      <xdr:nvCxnSpPr>
        <xdr:cNvPr id="90" name="直線コネクタ 89"/>
        <xdr:cNvCxnSpPr/>
      </xdr:nvCxnSpPr>
      <xdr:spPr>
        <a:xfrm flipV="1">
          <a:off x="2908300" y="10576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160037</xdr:rowOff>
    </xdr:from>
    <xdr:ext cx="405111" cy="259045"/>
    <xdr:sp macro="" textlink="">
      <xdr:nvSpPr>
        <xdr:cNvPr id="91" name="n_1mainValue【体育館・プール】&#10;有形固定資産減価償却率"/>
        <xdr:cNvSpPr txBox="1"/>
      </xdr:nvSpPr>
      <xdr:spPr>
        <a:xfrm>
          <a:off x="3582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92" name="n_2mainValue【体育館・プー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91911</xdr:rowOff>
    </xdr:from>
    <xdr:to>
      <xdr:col>50</xdr:col>
      <xdr:colOff>165100</xdr:colOff>
      <xdr:row>64</xdr:row>
      <xdr:rowOff>22061</xdr:rowOff>
    </xdr:to>
    <xdr:sp macro="" textlink="">
      <xdr:nvSpPr>
        <xdr:cNvPr id="134" name="楕円 133"/>
        <xdr:cNvSpPr/>
      </xdr:nvSpPr>
      <xdr:spPr>
        <a:xfrm>
          <a:off x="9588500" y="108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144000</xdr:rowOff>
    </xdr:from>
    <xdr:to>
      <xdr:col>46</xdr:col>
      <xdr:colOff>38100</xdr:colOff>
      <xdr:row>64</xdr:row>
      <xdr:rowOff>74150</xdr:rowOff>
    </xdr:to>
    <xdr:sp macro="" textlink="">
      <xdr:nvSpPr>
        <xdr:cNvPr id="135" name="楕円 134"/>
        <xdr:cNvSpPr/>
      </xdr:nvSpPr>
      <xdr:spPr>
        <a:xfrm>
          <a:off x="8699500" y="109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142711</xdr:rowOff>
    </xdr:from>
    <xdr:to>
      <xdr:col>50</xdr:col>
      <xdr:colOff>114300</xdr:colOff>
      <xdr:row>64</xdr:row>
      <xdr:rowOff>23350</xdr:rowOff>
    </xdr:to>
    <xdr:cxnSp macro="">
      <xdr:nvCxnSpPr>
        <xdr:cNvPr id="136" name="直線コネクタ 135"/>
        <xdr:cNvCxnSpPr/>
      </xdr:nvCxnSpPr>
      <xdr:spPr>
        <a:xfrm flipV="1">
          <a:off x="8750300" y="10944061"/>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13188</xdr:rowOff>
    </xdr:from>
    <xdr:ext cx="469744" cy="259045"/>
    <xdr:sp macro="" textlink="">
      <xdr:nvSpPr>
        <xdr:cNvPr id="137" name="n_1mainValue【体育館・プール】&#10;一人当たり面積"/>
        <xdr:cNvSpPr txBox="1"/>
      </xdr:nvSpPr>
      <xdr:spPr>
        <a:xfrm>
          <a:off x="9391727" y="1098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65277</xdr:rowOff>
    </xdr:from>
    <xdr:ext cx="469744" cy="259045"/>
    <xdr:sp macro="" textlink="">
      <xdr:nvSpPr>
        <xdr:cNvPr id="138" name="n_2mainValue【体育館・プール】&#10;一人当たり面積"/>
        <xdr:cNvSpPr txBox="1"/>
      </xdr:nvSpPr>
      <xdr:spPr>
        <a:xfrm>
          <a:off x="8515427" y="110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74"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68943</xdr:rowOff>
    </xdr:from>
    <xdr:to>
      <xdr:col>20</xdr:col>
      <xdr:colOff>38100</xdr:colOff>
      <xdr:row>80</xdr:row>
      <xdr:rowOff>170543</xdr:rowOff>
    </xdr:to>
    <xdr:sp macro="" textlink="">
      <xdr:nvSpPr>
        <xdr:cNvPr id="180" name="楕円 179"/>
        <xdr:cNvSpPr/>
      </xdr:nvSpPr>
      <xdr:spPr>
        <a:xfrm>
          <a:off x="3746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137523</xdr:rowOff>
    </xdr:from>
    <xdr:to>
      <xdr:col>15</xdr:col>
      <xdr:colOff>101600</xdr:colOff>
      <xdr:row>79</xdr:row>
      <xdr:rowOff>67673</xdr:rowOff>
    </xdr:to>
    <xdr:sp macro="" textlink="">
      <xdr:nvSpPr>
        <xdr:cNvPr id="181" name="楕円 180"/>
        <xdr:cNvSpPr/>
      </xdr:nvSpPr>
      <xdr:spPr>
        <a:xfrm>
          <a:off x="2857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16873</xdr:rowOff>
    </xdr:from>
    <xdr:to>
      <xdr:col>19</xdr:col>
      <xdr:colOff>177800</xdr:colOff>
      <xdr:row>80</xdr:row>
      <xdr:rowOff>119743</xdr:rowOff>
    </xdr:to>
    <xdr:cxnSp macro="">
      <xdr:nvCxnSpPr>
        <xdr:cNvPr id="182" name="直線コネクタ 181"/>
        <xdr:cNvCxnSpPr/>
      </xdr:nvCxnSpPr>
      <xdr:spPr>
        <a:xfrm>
          <a:off x="2908300" y="13561423"/>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15620</xdr:rowOff>
    </xdr:from>
    <xdr:ext cx="405111" cy="259045"/>
    <xdr:sp macro="" textlink="">
      <xdr:nvSpPr>
        <xdr:cNvPr id="183" name="n_1mainValue【福祉施設】&#10;有形固定資産減価償却率"/>
        <xdr:cNvSpPr txBox="1"/>
      </xdr:nvSpPr>
      <xdr:spPr>
        <a:xfrm>
          <a:off x="3582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84200</xdr:rowOff>
    </xdr:from>
    <xdr:ext cx="405111" cy="259045"/>
    <xdr:sp macro="" textlink="">
      <xdr:nvSpPr>
        <xdr:cNvPr id="184" name="n_2mainValue【福祉施設】&#10;有形固定資産減価償却率"/>
        <xdr:cNvSpPr txBox="1"/>
      </xdr:nvSpPr>
      <xdr:spPr>
        <a:xfrm>
          <a:off x="27057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3"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53975</xdr:rowOff>
    </xdr:from>
    <xdr:to>
      <xdr:col>50</xdr:col>
      <xdr:colOff>165100</xdr:colOff>
      <xdr:row>85</xdr:row>
      <xdr:rowOff>155575</xdr:rowOff>
    </xdr:to>
    <xdr:sp macro="" textlink="">
      <xdr:nvSpPr>
        <xdr:cNvPr id="224" name="楕円 223"/>
        <xdr:cNvSpPr/>
      </xdr:nvSpPr>
      <xdr:spPr>
        <a:xfrm>
          <a:off x="958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47117</xdr:rowOff>
    </xdr:from>
    <xdr:to>
      <xdr:col>46</xdr:col>
      <xdr:colOff>38100</xdr:colOff>
      <xdr:row>86</xdr:row>
      <xdr:rowOff>148717</xdr:rowOff>
    </xdr:to>
    <xdr:sp macro="" textlink="">
      <xdr:nvSpPr>
        <xdr:cNvPr id="225" name="楕円 224"/>
        <xdr:cNvSpPr/>
      </xdr:nvSpPr>
      <xdr:spPr>
        <a:xfrm>
          <a:off x="8699500" y="14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104775</xdr:rowOff>
    </xdr:from>
    <xdr:to>
      <xdr:col>50</xdr:col>
      <xdr:colOff>114300</xdr:colOff>
      <xdr:row>86</xdr:row>
      <xdr:rowOff>97917</xdr:rowOff>
    </xdr:to>
    <xdr:cxnSp macro="">
      <xdr:nvCxnSpPr>
        <xdr:cNvPr id="226" name="直線コネクタ 225"/>
        <xdr:cNvCxnSpPr/>
      </xdr:nvCxnSpPr>
      <xdr:spPr>
        <a:xfrm flipV="1">
          <a:off x="8750300" y="14678025"/>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146702</xdr:rowOff>
    </xdr:from>
    <xdr:ext cx="469744" cy="259045"/>
    <xdr:sp macro="" textlink="">
      <xdr:nvSpPr>
        <xdr:cNvPr id="227" name="n_1mainValue【福祉施設】&#10;一人当たり面積"/>
        <xdr:cNvSpPr txBox="1"/>
      </xdr:nvSpPr>
      <xdr:spPr>
        <a:xfrm>
          <a:off x="9391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139844</xdr:rowOff>
    </xdr:from>
    <xdr:ext cx="469744" cy="259045"/>
    <xdr:sp macro="" textlink="">
      <xdr:nvSpPr>
        <xdr:cNvPr id="228" name="n_2mainValue【福祉施設】&#10;一人当たり面積"/>
        <xdr:cNvSpPr txBox="1"/>
      </xdr:nvSpPr>
      <xdr:spPr>
        <a:xfrm>
          <a:off x="8515427" y="1488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5" name="テキスト ボックス 2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6" name="直線コネクタ 2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7" name="テキスト ボックス 2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8" name="直線コネクタ 2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9" name="テキスト ボックス 2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0" name="直線コネクタ 2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1" name="テキスト ボックス 2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2" name="直線コネクタ 2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3" name="テキスト ボックス 2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4" name="直線コネクタ 2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5" name="テキスト ボックス 2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9" name="直線コネクタ 26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7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71" name="直線コネクタ 27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3" name="直線コネクタ 27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7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75" name="フローチャート: 判断 27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6" name="フローチャート: 判断 27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77"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8" name="フローチャート: 判断 277"/>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279"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0" name="テキスト ボックス 2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38735</xdr:rowOff>
    </xdr:from>
    <xdr:to>
      <xdr:col>76</xdr:col>
      <xdr:colOff>165100</xdr:colOff>
      <xdr:row>38</xdr:row>
      <xdr:rowOff>140335</xdr:rowOff>
    </xdr:to>
    <xdr:sp macro="" textlink="">
      <xdr:nvSpPr>
        <xdr:cNvPr id="285" name="楕円 284"/>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156862</xdr:rowOff>
    </xdr:from>
    <xdr:ext cx="405111" cy="259045"/>
    <xdr:sp macro="" textlink="">
      <xdr:nvSpPr>
        <xdr:cNvPr id="286" name="n_2mainValue【一般廃棄物処理施設】&#10;有形固定資産減価償却率"/>
        <xdr:cNvSpPr txBox="1"/>
      </xdr:nvSpPr>
      <xdr:spPr>
        <a:xfrm>
          <a:off x="14389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8" name="テキスト ボックス 29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0" name="テキスト ボックス 29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2" name="テキスト ボックス 30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4" name="テキスト ボックス 30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6" name="テキスト ボックス 30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8" name="テキスト ボックス 30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10" name="直線コネクタ 309"/>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11"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12" name="直線コネクタ 311"/>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13"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14" name="直線コネクタ 313"/>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15"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6" name="フローチャート: 判断 315"/>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17" name="フローチャート: 判断 316"/>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18"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19" name="フローチャート: 判断 318"/>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20"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65961</xdr:rowOff>
    </xdr:from>
    <xdr:to>
      <xdr:col>107</xdr:col>
      <xdr:colOff>101600</xdr:colOff>
      <xdr:row>41</xdr:row>
      <xdr:rowOff>167561</xdr:rowOff>
    </xdr:to>
    <xdr:sp macro="" textlink="">
      <xdr:nvSpPr>
        <xdr:cNvPr id="326" name="楕円 325"/>
        <xdr:cNvSpPr/>
      </xdr:nvSpPr>
      <xdr:spPr>
        <a:xfrm>
          <a:off x="20383500" y="70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158688</xdr:rowOff>
    </xdr:from>
    <xdr:ext cx="534377" cy="259045"/>
    <xdr:sp macro="" textlink="">
      <xdr:nvSpPr>
        <xdr:cNvPr id="327" name="n_2mainValue【一般廃棄物処理施設】&#10;一人当たり有形固定資産（償却資産）額"/>
        <xdr:cNvSpPr txBox="1"/>
      </xdr:nvSpPr>
      <xdr:spPr>
        <a:xfrm>
          <a:off x="20167111" y="7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6" name="正方形/長方形 3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7" name="正方形/長方形 3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8" name="正方形/長方形 3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9" name="正方形/長方形 3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0" name="正方形/長方形 3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1" name="正方形/長方形 3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2" name="正方形/長方形 3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3" name="正方形/長方形 3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2" name="テキスト ボックス 3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3" name="直線コネクタ 3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4" name="直線コネクタ 3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5" name="テキスト ボックス 3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6" name="直線コネクタ 3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7" name="テキスト ボックス 3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8" name="直線コネクタ 3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9" name="テキスト ボックス 3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0" name="直線コネクタ 3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1" name="テキスト ボックス 3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2" name="直線コネクタ 3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3" name="テキスト ボックス 3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4" name="直線コネクタ 3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5" name="テキスト ボックス 3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6" name="直線コネクタ 3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7" name="テキスト ボックス 3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69" name="直線コネクタ 368"/>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0"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1" name="直線コネクタ 370"/>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3" name="直線コネクタ 3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4"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5" name="フローチャート: 判断 374"/>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76" name="フローチャート: 判断 37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77"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78" name="フローチャート: 判断 377"/>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79"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0" name="テキスト ボックス 3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1" name="テキスト ボックス 3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2" name="テキスト ボックス 3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3" name="テキスト ボックス 3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4" name="テキスト ボックス 3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119562</xdr:rowOff>
    </xdr:from>
    <xdr:to>
      <xdr:col>81</xdr:col>
      <xdr:colOff>101600</xdr:colOff>
      <xdr:row>83</xdr:row>
      <xdr:rowOff>49712</xdr:rowOff>
    </xdr:to>
    <xdr:sp macro="" textlink="">
      <xdr:nvSpPr>
        <xdr:cNvPr id="385" name="楕円 384"/>
        <xdr:cNvSpPr/>
      </xdr:nvSpPr>
      <xdr:spPr>
        <a:xfrm>
          <a:off x="15430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165281</xdr:rowOff>
    </xdr:from>
    <xdr:to>
      <xdr:col>76</xdr:col>
      <xdr:colOff>165100</xdr:colOff>
      <xdr:row>81</xdr:row>
      <xdr:rowOff>95431</xdr:rowOff>
    </xdr:to>
    <xdr:sp macro="" textlink="">
      <xdr:nvSpPr>
        <xdr:cNvPr id="386" name="楕円 385"/>
        <xdr:cNvSpPr/>
      </xdr:nvSpPr>
      <xdr:spPr>
        <a:xfrm>
          <a:off x="14541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44631</xdr:rowOff>
    </xdr:from>
    <xdr:to>
      <xdr:col>81</xdr:col>
      <xdr:colOff>50800</xdr:colOff>
      <xdr:row>82</xdr:row>
      <xdr:rowOff>170362</xdr:rowOff>
    </xdr:to>
    <xdr:cxnSp macro="">
      <xdr:nvCxnSpPr>
        <xdr:cNvPr id="387" name="直線コネクタ 386"/>
        <xdr:cNvCxnSpPr/>
      </xdr:nvCxnSpPr>
      <xdr:spPr>
        <a:xfrm>
          <a:off x="14592300" y="13932081"/>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388" name="n_1main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86558</xdr:rowOff>
    </xdr:from>
    <xdr:ext cx="405111" cy="259045"/>
    <xdr:sp macro="" textlink="">
      <xdr:nvSpPr>
        <xdr:cNvPr id="389" name="n_2mainValue【消防施設】&#10;有形固定資産減価償却率"/>
        <xdr:cNvSpPr txBox="1"/>
      </xdr:nvSpPr>
      <xdr:spPr>
        <a:xfrm>
          <a:off x="14389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7" name="正方形/長方形 3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8" name="テキスト ボックス 3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9" name="直線コネクタ 3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0" name="直線コネクタ 3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1" name="テキスト ボックス 4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2" name="直線コネクタ 4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3" name="テキスト ボックス 4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4" name="直線コネクタ 4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5" name="テキスト ボックス 4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6" name="直線コネクタ 4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7" name="テキスト ボックス 4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8" name="直線コネクタ 4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9" name="テキスト ボックス 4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13" name="直線コネクタ 412"/>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1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15" name="直線コネクタ 41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16"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17" name="直線コネクタ 416"/>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18"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19" name="フローチャート: 判断 418"/>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20" name="フローチャート: 判断 419"/>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21"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22" name="フローチャート: 判断 421"/>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423"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134365</xdr:rowOff>
    </xdr:from>
    <xdr:to>
      <xdr:col>112</xdr:col>
      <xdr:colOff>38100</xdr:colOff>
      <xdr:row>86</xdr:row>
      <xdr:rowOff>64515</xdr:rowOff>
    </xdr:to>
    <xdr:sp macro="" textlink="">
      <xdr:nvSpPr>
        <xdr:cNvPr id="429" name="楕円 428"/>
        <xdr:cNvSpPr/>
      </xdr:nvSpPr>
      <xdr:spPr>
        <a:xfrm>
          <a:off x="21272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112268</xdr:rowOff>
    </xdr:from>
    <xdr:to>
      <xdr:col>107</xdr:col>
      <xdr:colOff>101600</xdr:colOff>
      <xdr:row>86</xdr:row>
      <xdr:rowOff>42418</xdr:rowOff>
    </xdr:to>
    <xdr:sp macro="" textlink="">
      <xdr:nvSpPr>
        <xdr:cNvPr id="430" name="楕円 429"/>
        <xdr:cNvSpPr/>
      </xdr:nvSpPr>
      <xdr:spPr>
        <a:xfrm>
          <a:off x="20383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163068</xdr:rowOff>
    </xdr:from>
    <xdr:to>
      <xdr:col>111</xdr:col>
      <xdr:colOff>177800</xdr:colOff>
      <xdr:row>86</xdr:row>
      <xdr:rowOff>13715</xdr:rowOff>
    </xdr:to>
    <xdr:cxnSp macro="">
      <xdr:nvCxnSpPr>
        <xdr:cNvPr id="431" name="直線コネクタ 430"/>
        <xdr:cNvCxnSpPr/>
      </xdr:nvCxnSpPr>
      <xdr:spPr>
        <a:xfrm>
          <a:off x="20434300" y="14736318"/>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55642</xdr:rowOff>
    </xdr:from>
    <xdr:ext cx="469744" cy="259045"/>
    <xdr:sp macro="" textlink="">
      <xdr:nvSpPr>
        <xdr:cNvPr id="432" name="n_1mainValue【消防施設】&#10;一人当たり面積"/>
        <xdr:cNvSpPr txBox="1"/>
      </xdr:nvSpPr>
      <xdr:spPr>
        <a:xfrm>
          <a:off x="210757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58945</xdr:rowOff>
    </xdr:from>
    <xdr:ext cx="469744" cy="259045"/>
    <xdr:sp macro="" textlink="">
      <xdr:nvSpPr>
        <xdr:cNvPr id="433" name="n_2mainValue【消防施設】&#10;一人当たり面積"/>
        <xdr:cNvSpPr txBox="1"/>
      </xdr:nvSpPr>
      <xdr:spPr>
        <a:xfrm>
          <a:off x="20199427" y="144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4" name="直線コネクタ 4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5" name="テキスト ボックス 4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6" name="直線コネクタ 4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7" name="テキスト ボックス 4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8" name="直線コネクタ 4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9" name="テキスト ボックス 4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0" name="直線コネクタ 4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1" name="テキスト ボックス 4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2" name="直線コネクタ 4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3" name="テキスト ボックス 4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4" name="直線コネクタ 4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5" name="テキスト ボックス 4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7" name="テキスト ボックス 4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59" name="直線コネクタ 45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6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61" name="直線コネクタ 46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3" name="直線コネクタ 4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6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65" name="フローチャート: 判断 46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66" name="フローチャート: 判断 46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6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68" name="フローチャート: 判断 46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6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475" name="楕円 474"/>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71120</xdr:rowOff>
    </xdr:from>
    <xdr:to>
      <xdr:col>76</xdr:col>
      <xdr:colOff>165100</xdr:colOff>
      <xdr:row>102</xdr:row>
      <xdr:rowOff>1270</xdr:rowOff>
    </xdr:to>
    <xdr:sp macro="" textlink="">
      <xdr:nvSpPr>
        <xdr:cNvPr id="476" name="楕円 475"/>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141514</xdr:rowOff>
    </xdr:to>
    <xdr:cxnSp macro="">
      <xdr:nvCxnSpPr>
        <xdr:cNvPr id="477" name="直線コネクタ 476"/>
        <xdr:cNvCxnSpPr/>
      </xdr:nvCxnSpPr>
      <xdr:spPr>
        <a:xfrm>
          <a:off x="14592300" y="174383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37391</xdr:rowOff>
    </xdr:from>
    <xdr:ext cx="405111" cy="259045"/>
    <xdr:sp macro="" textlink="">
      <xdr:nvSpPr>
        <xdr:cNvPr id="478" name="n_1mainValue【庁舎】&#10;有形固定資産減価償却率"/>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479" name="n_2mainValue【庁舎】&#10;有形固定資産減価償却率"/>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0" name="直線コネクタ 4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1" name="テキスト ボックス 4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2" name="直線コネクタ 4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3" name="テキスト ボックス 4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4" name="直線コネクタ 4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5" name="テキスト ボックス 4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6" name="直線コネクタ 4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7" name="テキスト ボックス 4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01" name="直線コネクタ 500"/>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02"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03" name="直線コネクタ 502"/>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04"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05" name="直線コネクタ 504"/>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06"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07" name="フローチャート: 判断 506"/>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08" name="フローチャート: 判断 507"/>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09"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10" name="フローチャート: 判断 509"/>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511"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130784</xdr:rowOff>
    </xdr:from>
    <xdr:to>
      <xdr:col>112</xdr:col>
      <xdr:colOff>38100</xdr:colOff>
      <xdr:row>107</xdr:row>
      <xdr:rowOff>60934</xdr:rowOff>
    </xdr:to>
    <xdr:sp macro="" textlink="">
      <xdr:nvSpPr>
        <xdr:cNvPr id="517" name="楕円 516"/>
        <xdr:cNvSpPr/>
      </xdr:nvSpPr>
      <xdr:spPr>
        <a:xfrm>
          <a:off x="21272500" y="183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135813</xdr:rowOff>
    </xdr:from>
    <xdr:to>
      <xdr:col>107</xdr:col>
      <xdr:colOff>101600</xdr:colOff>
      <xdr:row>107</xdr:row>
      <xdr:rowOff>65963</xdr:rowOff>
    </xdr:to>
    <xdr:sp macro="" textlink="">
      <xdr:nvSpPr>
        <xdr:cNvPr id="518" name="楕円 517"/>
        <xdr:cNvSpPr/>
      </xdr:nvSpPr>
      <xdr:spPr>
        <a:xfrm>
          <a:off x="20383500" y="183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xdr:rowOff>
    </xdr:from>
    <xdr:to>
      <xdr:col>111</xdr:col>
      <xdr:colOff>177800</xdr:colOff>
      <xdr:row>107</xdr:row>
      <xdr:rowOff>15163</xdr:rowOff>
    </xdr:to>
    <xdr:cxnSp macro="">
      <xdr:nvCxnSpPr>
        <xdr:cNvPr id="519" name="直線コネクタ 518"/>
        <xdr:cNvCxnSpPr/>
      </xdr:nvCxnSpPr>
      <xdr:spPr>
        <a:xfrm flipV="1">
          <a:off x="20434300" y="1835528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77461</xdr:rowOff>
    </xdr:from>
    <xdr:ext cx="469744" cy="259045"/>
    <xdr:sp macro="" textlink="">
      <xdr:nvSpPr>
        <xdr:cNvPr id="520" name="n_1mainValue【庁舎】&#10;一人当たり面積"/>
        <xdr:cNvSpPr txBox="1"/>
      </xdr:nvSpPr>
      <xdr:spPr>
        <a:xfrm>
          <a:off x="21075727" y="180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82490</xdr:rowOff>
    </xdr:from>
    <xdr:ext cx="469744" cy="259045"/>
    <xdr:sp macro="" textlink="">
      <xdr:nvSpPr>
        <xdr:cNvPr id="521" name="n_2mainValue【庁舎】&#10;一人当たり面積"/>
        <xdr:cNvSpPr txBox="1"/>
      </xdr:nvSpPr>
      <xdr:spPr>
        <a:xfrm>
          <a:off x="20199427" y="1808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体育館・プールについては、プールの老朽化が進んでいるものの、体育館を平成２２年度に更新したことから、有形固定資産減価償却率は全国平均、県平均及び類似団体を下回り、一人当たり面積は、人口の少なさから全国平均及び県平均を上回るものの、類似団体は下回る。福祉施設は取得年度の古い母子生活支援施設（一部事務組合）及び老人福祉施設（一部事務組合）の減価償却額が大きく、有形固定資産減価償却率で全国平均、県平均及び類似団体を大幅に上回る。一人当たり面積は、全国平均及び県平均と近似値であるが、類似団体を大きく下回り、また施設の老朽化が顕在化していることから、一部事務組合の構成団体とともに各施設の需要を勘案しながら今後の在り方を検討する必要があると考える。一般廃棄物処理施設では、廃棄物処理施設（一部事務組合）及びし尿処理施設（一部事務組合）が存在し、特にし尿処理施設の老朽化が進んでいることから、有形固定資産減価償却率で類似団体を上回り、全国平均並みとなっている。今後、廃棄物処理施設の老朽化により数値の上昇が危惧されるが、一人当たり有形固定資産（償却資産）額が全国平均、県平均及び類似団体を大きく下回っていることが示すとおり、一部事務組合による広域運営が奏功し、現時点では課題として顕在化するには至っていない。消防施設では、老朽化した防火水槽、消防器具庫等が多数存在するほか、一部事務組合施設も存在し、有形固定資産減価償却率では各平均値は上回るものの類似団体と近似値である。今後、防火水槽や一部事務組合資産の更新が課題となるものと考える。一人当たり面積では、全国平均及び県平均は上回るものの、ほぼ類似団体並みである。庁舎については、役場本館が昭和４１年度の取得で老朽化が進んでいることから、有形固定資産減価償却率では全国平均、県平均及び類似団体を大きく上回っている。災害時における安全及び機能の確保の観点からも、対策を検討することが喫緊の課題である。一人当たり面積では、人口の少なさから類似団体並みとなっている。</a:t>
          </a:r>
        </a:p>
        <a:p>
          <a:r>
            <a:rPr kumimoji="1" lang="ja-JP" altLang="en-US" sz="1100">
              <a:latin typeface="ＭＳ Ｐゴシック" panose="020B0600070205080204" pitchFamily="50" charset="-128"/>
              <a:ea typeface="ＭＳ Ｐゴシック" panose="020B0600070205080204" pitchFamily="50" charset="-128"/>
            </a:rPr>
            <a:t>   各施設において老朽化が進み、有形固定資産減価償却率が高い状態である。今後の更新等が財政状況に影響を及ぼすことは不可避と考えられるが、需要を勘案しながら数量の適正化を図る等、その影響を最小限に抑制することが大きな課題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1024_&#12304;&#36001;&#25919;&#29366;&#27841;&#36039;&#26009;&#38598;&#12305;_303437_&#20061;&#24230;&#2366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109</v>
          </cell>
          <cell r="CN51">
            <v>97.5</v>
          </cell>
        </row>
        <row r="53">
          <cell r="CF53">
            <v>66.599999999999994</v>
          </cell>
          <cell r="CN53">
            <v>68.5</v>
          </cell>
        </row>
        <row r="55">
          <cell r="AN55" t="str">
            <v>類似団体内平均値</v>
          </cell>
          <cell r="CF55">
            <v>0</v>
          </cell>
          <cell r="CN55">
            <v>0</v>
          </cell>
        </row>
        <row r="57">
          <cell r="CF57">
            <v>54.2</v>
          </cell>
          <cell r="CN57">
            <v>56.3</v>
          </cell>
        </row>
        <row r="72">
          <cell r="BP72" t="str">
            <v>H25</v>
          </cell>
          <cell r="BX72" t="str">
            <v>H26</v>
          </cell>
          <cell r="CF72" t="str">
            <v>H27</v>
          </cell>
          <cell r="CN72" t="str">
            <v>H28</v>
          </cell>
          <cell r="CV72" t="str">
            <v>H29</v>
          </cell>
        </row>
        <row r="73">
          <cell r="AN73" t="str">
            <v>当該団体値</v>
          </cell>
          <cell r="BP73">
            <v>106.2</v>
          </cell>
          <cell r="BX73">
            <v>107.4</v>
          </cell>
          <cell r="CF73">
            <v>109</v>
          </cell>
          <cell r="CN73">
            <v>97.5</v>
          </cell>
          <cell r="CV73">
            <v>91.3</v>
          </cell>
        </row>
        <row r="75">
          <cell r="BP75">
            <v>17</v>
          </cell>
          <cell r="BX75">
            <v>18.100000000000001</v>
          </cell>
          <cell r="CF75">
            <v>18.100000000000001</v>
          </cell>
          <cell r="CN75">
            <v>17.2</v>
          </cell>
          <cell r="CV75">
            <v>15.4</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3274732</v>
      </c>
      <c r="BO4" s="403"/>
      <c r="BP4" s="403"/>
      <c r="BQ4" s="403"/>
      <c r="BR4" s="403"/>
      <c r="BS4" s="403"/>
      <c r="BT4" s="403"/>
      <c r="BU4" s="404"/>
      <c r="BV4" s="402">
        <v>3165009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1.2</v>
      </c>
      <c r="CU4" s="584"/>
      <c r="CV4" s="584"/>
      <c r="CW4" s="584"/>
      <c r="CX4" s="584"/>
      <c r="CY4" s="584"/>
      <c r="CZ4" s="584"/>
      <c r="DA4" s="585"/>
      <c r="DB4" s="583">
        <v>1.7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3248580</v>
      </c>
      <c r="BO5" s="408"/>
      <c r="BP5" s="408"/>
      <c r="BQ5" s="408"/>
      <c r="BR5" s="408"/>
      <c r="BS5" s="408"/>
      <c r="BT5" s="408"/>
      <c r="BU5" s="409"/>
      <c r="BV5" s="407">
        <v>3127106</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98.2</v>
      </c>
      <c r="CU5" s="378"/>
      <c r="CV5" s="378"/>
      <c r="CW5" s="378"/>
      <c r="CX5" s="378"/>
      <c r="CY5" s="378"/>
      <c r="CZ5" s="378"/>
      <c r="DA5" s="379"/>
      <c r="DB5" s="377">
        <v>96.7</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26152</v>
      </c>
      <c r="BO6" s="408"/>
      <c r="BP6" s="408"/>
      <c r="BQ6" s="408"/>
      <c r="BR6" s="408"/>
      <c r="BS6" s="408"/>
      <c r="BT6" s="408"/>
      <c r="BU6" s="409"/>
      <c r="BV6" s="407">
        <v>37903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102.4</v>
      </c>
      <c r="CU6" s="558"/>
      <c r="CV6" s="558"/>
      <c r="CW6" s="558"/>
      <c r="CX6" s="558"/>
      <c r="CY6" s="558"/>
      <c r="CZ6" s="558"/>
      <c r="DA6" s="559"/>
      <c r="DB6" s="557">
        <v>100.8</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439</v>
      </c>
      <c r="BO7" s="408"/>
      <c r="BP7" s="408"/>
      <c r="BQ7" s="408"/>
      <c r="BR7" s="408"/>
      <c r="BS7" s="408"/>
      <c r="BT7" s="408"/>
      <c r="BU7" s="409"/>
      <c r="BV7" s="407">
        <v>2222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2125167</v>
      </c>
      <c r="CU7" s="408"/>
      <c r="CV7" s="408"/>
      <c r="CW7" s="408"/>
      <c r="CX7" s="408"/>
      <c r="CY7" s="408"/>
      <c r="CZ7" s="408"/>
      <c r="DA7" s="409"/>
      <c r="DB7" s="407">
        <v>2156070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25713</v>
      </c>
      <c r="BO8" s="408"/>
      <c r="BP8" s="408"/>
      <c r="BQ8" s="408"/>
      <c r="BR8" s="408"/>
      <c r="BS8" s="408"/>
      <c r="BT8" s="408"/>
      <c r="BU8" s="409"/>
      <c r="BV8" s="407">
        <v>35681</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0.21</v>
      </c>
      <c r="CU8" s="521"/>
      <c r="CV8" s="521"/>
      <c r="CW8" s="521"/>
      <c r="CX8" s="521"/>
      <c r="CY8" s="521"/>
      <c r="CZ8" s="521"/>
      <c r="DA8" s="522"/>
      <c r="DB8" s="520">
        <v>0.21</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4377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-9968</v>
      </c>
      <c r="BO9" s="408"/>
      <c r="BP9" s="408"/>
      <c r="BQ9" s="408"/>
      <c r="BR9" s="408"/>
      <c r="BS9" s="408"/>
      <c r="BT9" s="408"/>
      <c r="BU9" s="409"/>
      <c r="BV9" s="407">
        <v>3115</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20.5</v>
      </c>
      <c r="CU9" s="378"/>
      <c r="CV9" s="378"/>
      <c r="CW9" s="378"/>
      <c r="CX9" s="378"/>
      <c r="CY9" s="378"/>
      <c r="CZ9" s="378"/>
      <c r="DA9" s="379"/>
      <c r="DB9" s="377">
        <v>22.1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4963</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293</v>
      </c>
      <c r="BO10" s="408"/>
      <c r="BP10" s="408"/>
      <c r="BQ10" s="408"/>
      <c r="BR10" s="408"/>
      <c r="BS10" s="408"/>
      <c r="BT10" s="408"/>
      <c r="BU10" s="409"/>
      <c r="BV10" s="407">
        <v>305</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4431</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110</v>
      </c>
      <c r="AV12" s="465"/>
      <c r="AW12" s="465"/>
      <c r="AX12" s="465"/>
      <c r="AY12" s="387" t="s">
        <v>130</v>
      </c>
      <c r="AZ12" s="388"/>
      <c r="BA12" s="388"/>
      <c r="BB12" s="388"/>
      <c r="BC12" s="388"/>
      <c r="BD12" s="388"/>
      <c r="BE12" s="388"/>
      <c r="BF12" s="388"/>
      <c r="BG12" s="388"/>
      <c r="BH12" s="388"/>
      <c r="BI12" s="388"/>
      <c r="BJ12" s="388"/>
      <c r="BK12" s="388"/>
      <c r="BL12" s="388"/>
      <c r="BM12" s="389"/>
      <c r="BN12" s="407">
        <v>80000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4424</v>
      </c>
      <c r="S13" s="511"/>
      <c r="T13" s="511"/>
      <c r="U13" s="511"/>
      <c r="V13" s="512"/>
      <c r="W13" s="498" t="s">
        <v>134</v>
      </c>
      <c r="X13" s="420"/>
      <c r="Y13" s="420"/>
      <c r="Z13" s="420"/>
      <c r="AA13" s="420"/>
      <c r="AB13" s="421"/>
      <c r="AC13" s="383">
        <v>435</v>
      </c>
      <c r="AD13" s="384"/>
      <c r="AE13" s="384"/>
      <c r="AF13" s="384"/>
      <c r="AG13" s="385"/>
      <c r="AH13" s="383">
        <v>538</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-89675</v>
      </c>
      <c r="BO13" s="408"/>
      <c r="BP13" s="408"/>
      <c r="BQ13" s="408"/>
      <c r="BR13" s="408"/>
      <c r="BS13" s="408"/>
      <c r="BT13" s="408"/>
      <c r="BU13" s="409"/>
      <c r="BV13" s="407">
        <v>3420</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15.4</v>
      </c>
      <c r="CU13" s="378"/>
      <c r="CV13" s="378"/>
      <c r="CW13" s="378"/>
      <c r="CX13" s="378"/>
      <c r="CY13" s="378"/>
      <c r="CZ13" s="378"/>
      <c r="DA13" s="379"/>
      <c r="DB13" s="377">
        <v>17.2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139</v>
      </c>
      <c r="M14" s="541"/>
      <c r="N14" s="541"/>
      <c r="O14" s="541"/>
      <c r="P14" s="541"/>
      <c r="Q14" s="542"/>
      <c r="R14" s="510">
        <v>4509</v>
      </c>
      <c r="S14" s="511"/>
      <c r="T14" s="511"/>
      <c r="U14" s="511"/>
      <c r="V14" s="512"/>
      <c r="W14" s="513"/>
      <c r="X14" s="423"/>
      <c r="Y14" s="423"/>
      <c r="Z14" s="423"/>
      <c r="AA14" s="423"/>
      <c r="AB14" s="424"/>
      <c r="AC14" s="503">
        <v>21.7</v>
      </c>
      <c r="AD14" s="504"/>
      <c r="AE14" s="504"/>
      <c r="AF14" s="504"/>
      <c r="AG14" s="505"/>
      <c r="AH14" s="503">
        <v>23.2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91.3</v>
      </c>
      <c r="CU14" s="515"/>
      <c r="CV14" s="515"/>
      <c r="CW14" s="515"/>
      <c r="CX14" s="515"/>
      <c r="CY14" s="515"/>
      <c r="CZ14" s="515"/>
      <c r="DA14" s="516"/>
      <c r="DB14" s="514">
        <v>97.5</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4502</v>
      </c>
      <c r="S15" s="511"/>
      <c r="T15" s="511"/>
      <c r="U15" s="511"/>
      <c r="V15" s="512"/>
      <c r="W15" s="498" t="s">
        <v>141</v>
      </c>
      <c r="X15" s="420"/>
      <c r="Y15" s="420"/>
      <c r="Z15" s="420"/>
      <c r="AA15" s="420"/>
      <c r="AB15" s="421"/>
      <c r="AC15" s="383">
        <v>381</v>
      </c>
      <c r="AD15" s="384"/>
      <c r="AE15" s="384"/>
      <c r="AF15" s="384"/>
      <c r="AG15" s="385"/>
      <c r="AH15" s="383">
        <v>476</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406777</v>
      </c>
      <c r="BO15" s="403"/>
      <c r="BP15" s="403"/>
      <c r="BQ15" s="403"/>
      <c r="BR15" s="403"/>
      <c r="BS15" s="403"/>
      <c r="BT15" s="403"/>
      <c r="BU15" s="404"/>
      <c r="BV15" s="402">
        <v>423428</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19</v>
      </c>
      <c r="AD16" s="504"/>
      <c r="AE16" s="504"/>
      <c r="AF16" s="504"/>
      <c r="AG16" s="505"/>
      <c r="AH16" s="503">
        <v>20.5</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1933675</v>
      </c>
      <c r="BO16" s="408"/>
      <c r="BP16" s="408"/>
      <c r="BQ16" s="408"/>
      <c r="BR16" s="408"/>
      <c r="BS16" s="408"/>
      <c r="BT16" s="408"/>
      <c r="BU16" s="409"/>
      <c r="BV16" s="407">
        <v>1962466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1187</v>
      </c>
      <c r="AD17" s="384"/>
      <c r="AE17" s="384"/>
      <c r="AF17" s="384"/>
      <c r="AG17" s="385"/>
      <c r="AH17" s="383">
        <v>1304</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511469</v>
      </c>
      <c r="BO17" s="408"/>
      <c r="BP17" s="408"/>
      <c r="BQ17" s="408"/>
      <c r="BR17" s="408"/>
      <c r="BS17" s="408"/>
      <c r="BT17" s="408"/>
      <c r="BU17" s="409"/>
      <c r="BV17" s="407">
        <v>532092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44.15</v>
      </c>
      <c r="M18" s="472"/>
      <c r="N18" s="472"/>
      <c r="O18" s="472"/>
      <c r="P18" s="472"/>
      <c r="Q18" s="472"/>
      <c r="R18" s="473"/>
      <c r="S18" s="473"/>
      <c r="T18" s="473"/>
      <c r="U18" s="473"/>
      <c r="V18" s="474"/>
      <c r="W18" s="488"/>
      <c r="X18" s="489"/>
      <c r="Y18" s="489"/>
      <c r="Z18" s="489"/>
      <c r="AA18" s="489"/>
      <c r="AB18" s="499"/>
      <c r="AC18" s="371">
        <v>59.3</v>
      </c>
      <c r="AD18" s="372"/>
      <c r="AE18" s="372"/>
      <c r="AF18" s="372"/>
      <c r="AG18" s="475"/>
      <c r="AH18" s="371">
        <v>56.3</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2104994</v>
      </c>
      <c r="BO18" s="408"/>
      <c r="BP18" s="408"/>
      <c r="BQ18" s="408"/>
      <c r="BR18" s="408"/>
      <c r="BS18" s="408"/>
      <c r="BT18" s="408"/>
      <c r="BU18" s="409"/>
      <c r="BV18" s="407">
        <v>2077746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99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2405255</v>
      </c>
      <c r="BO19" s="408"/>
      <c r="BP19" s="408"/>
      <c r="BQ19" s="408"/>
      <c r="BR19" s="408"/>
      <c r="BS19" s="408"/>
      <c r="BT19" s="408"/>
      <c r="BU19" s="409"/>
      <c r="BV19" s="407">
        <v>2396566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1649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4366392</v>
      </c>
      <c r="BO23" s="408"/>
      <c r="BP23" s="408"/>
      <c r="BQ23" s="408"/>
      <c r="BR23" s="408"/>
      <c r="BS23" s="408"/>
      <c r="BT23" s="408"/>
      <c r="BU23" s="409"/>
      <c r="BV23" s="407">
        <v>4569022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6300</v>
      </c>
      <c r="R24" s="384"/>
      <c r="S24" s="384"/>
      <c r="T24" s="384"/>
      <c r="U24" s="384"/>
      <c r="V24" s="385"/>
      <c r="W24" s="449"/>
      <c r="X24" s="440"/>
      <c r="Y24" s="441"/>
      <c r="Z24" s="380" t="s">
        <v>165</v>
      </c>
      <c r="AA24" s="381"/>
      <c r="AB24" s="381"/>
      <c r="AC24" s="381"/>
      <c r="AD24" s="381"/>
      <c r="AE24" s="381"/>
      <c r="AF24" s="381"/>
      <c r="AG24" s="382"/>
      <c r="AH24" s="383">
        <v>74</v>
      </c>
      <c r="AI24" s="384"/>
      <c r="AJ24" s="384"/>
      <c r="AK24" s="384"/>
      <c r="AL24" s="385"/>
      <c r="AM24" s="383">
        <v>230510</v>
      </c>
      <c r="AN24" s="384"/>
      <c r="AO24" s="384"/>
      <c r="AP24" s="384"/>
      <c r="AQ24" s="384"/>
      <c r="AR24" s="385"/>
      <c r="AS24" s="383">
        <v>3115</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4052122</v>
      </c>
      <c r="BO24" s="408"/>
      <c r="BP24" s="408"/>
      <c r="BQ24" s="408"/>
      <c r="BR24" s="408"/>
      <c r="BS24" s="408"/>
      <c r="BT24" s="408"/>
      <c r="BU24" s="409"/>
      <c r="BV24" s="407">
        <v>4207088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5400</v>
      </c>
      <c r="R25" s="384"/>
      <c r="S25" s="384"/>
      <c r="T25" s="384"/>
      <c r="U25" s="384"/>
      <c r="V25" s="385"/>
      <c r="W25" s="449"/>
      <c r="X25" s="440"/>
      <c r="Y25" s="441"/>
      <c r="Z25" s="380" t="s">
        <v>168</v>
      </c>
      <c r="AA25" s="381"/>
      <c r="AB25" s="381"/>
      <c r="AC25" s="381"/>
      <c r="AD25" s="381"/>
      <c r="AE25" s="381"/>
      <c r="AF25" s="381"/>
      <c r="AG25" s="382"/>
      <c r="AH25" s="383" t="s">
        <v>132</v>
      </c>
      <c r="AI25" s="384"/>
      <c r="AJ25" s="384"/>
      <c r="AK25" s="384"/>
      <c r="AL25" s="385"/>
      <c r="AM25" s="383" t="s">
        <v>132</v>
      </c>
      <c r="AN25" s="384"/>
      <c r="AO25" s="384"/>
      <c r="AP25" s="384"/>
      <c r="AQ25" s="384"/>
      <c r="AR25" s="385"/>
      <c r="AS25" s="383" t="s">
        <v>132</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9000</v>
      </c>
      <c r="BO25" s="403"/>
      <c r="BP25" s="403"/>
      <c r="BQ25" s="403"/>
      <c r="BR25" s="403"/>
      <c r="BS25" s="403"/>
      <c r="BT25" s="403"/>
      <c r="BU25" s="404"/>
      <c r="BV25" s="402">
        <v>7000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4950</v>
      </c>
      <c r="R26" s="384"/>
      <c r="S26" s="384"/>
      <c r="T26" s="384"/>
      <c r="U26" s="384"/>
      <c r="V26" s="385"/>
      <c r="W26" s="449"/>
      <c r="X26" s="440"/>
      <c r="Y26" s="441"/>
      <c r="Z26" s="380" t="s">
        <v>171</v>
      </c>
      <c r="AA26" s="462"/>
      <c r="AB26" s="462"/>
      <c r="AC26" s="462"/>
      <c r="AD26" s="462"/>
      <c r="AE26" s="462"/>
      <c r="AF26" s="462"/>
      <c r="AG26" s="463"/>
      <c r="AH26" s="383" t="s">
        <v>132</v>
      </c>
      <c r="AI26" s="384"/>
      <c r="AJ26" s="384"/>
      <c r="AK26" s="384"/>
      <c r="AL26" s="385"/>
      <c r="AM26" s="383" t="s">
        <v>132</v>
      </c>
      <c r="AN26" s="384"/>
      <c r="AO26" s="384"/>
      <c r="AP26" s="384"/>
      <c r="AQ26" s="384"/>
      <c r="AR26" s="385"/>
      <c r="AS26" s="383" t="s">
        <v>132</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2700</v>
      </c>
      <c r="R27" s="384"/>
      <c r="S27" s="384"/>
      <c r="T27" s="384"/>
      <c r="U27" s="384"/>
      <c r="V27" s="385"/>
      <c r="W27" s="449"/>
      <c r="X27" s="440"/>
      <c r="Y27" s="441"/>
      <c r="Z27" s="380" t="s">
        <v>174</v>
      </c>
      <c r="AA27" s="381"/>
      <c r="AB27" s="381"/>
      <c r="AC27" s="381"/>
      <c r="AD27" s="381"/>
      <c r="AE27" s="381"/>
      <c r="AF27" s="381"/>
      <c r="AG27" s="382"/>
      <c r="AH27" s="383">
        <v>6</v>
      </c>
      <c r="AI27" s="384"/>
      <c r="AJ27" s="384"/>
      <c r="AK27" s="384"/>
      <c r="AL27" s="385"/>
      <c r="AM27" s="383">
        <v>21360</v>
      </c>
      <c r="AN27" s="384"/>
      <c r="AO27" s="384"/>
      <c r="AP27" s="384"/>
      <c r="AQ27" s="384"/>
      <c r="AR27" s="385"/>
      <c r="AS27" s="383">
        <v>3560</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133186</v>
      </c>
      <c r="BO27" s="411"/>
      <c r="BP27" s="411"/>
      <c r="BQ27" s="411"/>
      <c r="BR27" s="411"/>
      <c r="BS27" s="411"/>
      <c r="BT27" s="411"/>
      <c r="BU27" s="412"/>
      <c r="BV27" s="410">
        <v>133180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2200</v>
      </c>
      <c r="R28" s="384"/>
      <c r="S28" s="384"/>
      <c r="T28" s="384"/>
      <c r="U28" s="384"/>
      <c r="V28" s="385"/>
      <c r="W28" s="449"/>
      <c r="X28" s="440"/>
      <c r="Y28" s="441"/>
      <c r="Z28" s="380" t="s">
        <v>177</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359252</v>
      </c>
      <c r="BO28" s="403"/>
      <c r="BP28" s="403"/>
      <c r="BQ28" s="403"/>
      <c r="BR28" s="403"/>
      <c r="BS28" s="403"/>
      <c r="BT28" s="403"/>
      <c r="BU28" s="404"/>
      <c r="BV28" s="402">
        <v>418959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8</v>
      </c>
      <c r="M29" s="384"/>
      <c r="N29" s="384"/>
      <c r="O29" s="384"/>
      <c r="P29" s="385"/>
      <c r="Q29" s="383">
        <v>2000</v>
      </c>
      <c r="R29" s="384"/>
      <c r="S29" s="384"/>
      <c r="T29" s="384"/>
      <c r="U29" s="384"/>
      <c r="V29" s="385"/>
      <c r="W29" s="450"/>
      <c r="X29" s="451"/>
      <c r="Y29" s="452"/>
      <c r="Z29" s="380" t="s">
        <v>180</v>
      </c>
      <c r="AA29" s="381"/>
      <c r="AB29" s="381"/>
      <c r="AC29" s="381"/>
      <c r="AD29" s="381"/>
      <c r="AE29" s="381"/>
      <c r="AF29" s="381"/>
      <c r="AG29" s="382"/>
      <c r="AH29" s="383">
        <v>80</v>
      </c>
      <c r="AI29" s="384"/>
      <c r="AJ29" s="384"/>
      <c r="AK29" s="384"/>
      <c r="AL29" s="385"/>
      <c r="AM29" s="383">
        <v>251870</v>
      </c>
      <c r="AN29" s="384"/>
      <c r="AO29" s="384"/>
      <c r="AP29" s="384"/>
      <c r="AQ29" s="384"/>
      <c r="AR29" s="385"/>
      <c r="AS29" s="383">
        <v>3148</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36272</v>
      </c>
      <c r="BO29" s="408"/>
      <c r="BP29" s="408"/>
      <c r="BQ29" s="408"/>
      <c r="BR29" s="408"/>
      <c r="BS29" s="408"/>
      <c r="BT29" s="408"/>
      <c r="BU29" s="409"/>
      <c r="BV29" s="407">
        <v>33872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94.3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257237</v>
      </c>
      <c r="BO30" s="411"/>
      <c r="BP30" s="411"/>
      <c r="BQ30" s="411"/>
      <c r="BR30" s="411"/>
      <c r="BS30" s="411"/>
      <c r="BT30" s="411"/>
      <c r="BU30" s="412"/>
      <c r="BV30" s="410">
        <v>252374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5</v>
      </c>
      <c r="BF34" s="366"/>
      <c r="BG34" s="365" t="str">
        <f>IF('各会計、関係団体の財政状況及び健全化判断比率'!B31="","",'各会計、関係団体の財政状況及び健全化判断比率'!B31)</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和歌山県市町村総合事務組合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九度山町柿の里振興公社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6</v>
      </c>
      <c r="BF35" s="366"/>
      <c r="BG35" s="365" t="str">
        <f>IF('各会計、関係団体の財政状況及び健全化判断比率'!B32="","",'各会計、関係団体の財政状況及び健全化判断比率'!B32)</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和歌山地方税回収機構</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後期高齢者医療事業</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橋本周辺広域市町村圏組合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伊都郡町村及び橋本市老人福祉施設事務組合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11</v>
      </c>
      <c r="BX38" s="366"/>
      <c r="BY38" s="365" t="str">
        <f>IF('各会計、関係団体の財政状況及び健全化判断比率'!B72="","",'各会計、関係団体の財政状況及び健全化判断比率'!B72)</f>
        <v>伊都郡町村及び橋本市児童福祉施設事務組合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12</v>
      </c>
      <c r="BX39" s="366"/>
      <c r="BY39" s="365" t="str">
        <f>IF('各会計、関係団体の財政状況及び健全化判断比率'!B73="","",'各会計、関係団体の財政状況及び健全化判断比率'!B73)</f>
        <v>橋本伊都衛生施設組合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13</v>
      </c>
      <c r="BX40" s="366"/>
      <c r="BY40" s="365" t="str">
        <f>IF('各会計、関係団体の財政状況及び健全化判断比率'!B74="","",'各会計、関係団体の財政状況及び健全化判断比率'!B74)</f>
        <v>伊都消防組合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14</v>
      </c>
      <c r="BX41" s="366"/>
      <c r="BY41" s="365" t="str">
        <f>IF('各会計、関係団体の財政状況及び健全化判断比率'!B75="","",'各会計、関係団体の財政状況及び健全化判断比率'!B75)</f>
        <v>和歌山県後期高齢者医療広域連合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15</v>
      </c>
      <c r="BX42" s="366"/>
      <c r="BY42" s="365" t="str">
        <f>IF('各会計、関係団体の財政状況及び健全化判断比率'!B76="","",'各会計、関係団体の財政状況及び健全化判断比率'!B76)</f>
        <v>和歌山県後期高齢者医療広域連合（特別会計）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16</v>
      </c>
      <c r="BX43" s="366"/>
      <c r="BY43" s="365" t="str">
        <f>IF('各会計、関係団体の財政状況及び健全化判断比率'!B77="","",'各会計、関係団体の財政状況及び健全化判断比率'!B77)</f>
        <v>伊都郡町村及び橋本市老人福祉施設事務組合（公営企業会計）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b+6fddxBwQmceeLxA3sw+8/K17v0rcnAFNPkoUMQ6SZOtcqKMlBIhFD8DHdWjAa4HKXQWzXR8e0hGNmkCPnuA==" saltValue="gp519Im4d956weLEvy2l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420447</v>
      </c>
      <c r="S5" s="669"/>
      <c r="T5" s="669"/>
      <c r="U5" s="669"/>
      <c r="V5" s="669"/>
      <c r="W5" s="669"/>
      <c r="X5" s="669"/>
      <c r="Y5" s="715"/>
      <c r="Z5" s="733">
        <v>12.8</v>
      </c>
      <c r="AA5" s="733"/>
      <c r="AB5" s="733"/>
      <c r="AC5" s="733"/>
      <c r="AD5" s="734">
        <v>420447</v>
      </c>
      <c r="AE5" s="734"/>
      <c r="AF5" s="734"/>
      <c r="AG5" s="734"/>
      <c r="AH5" s="734"/>
      <c r="AI5" s="734"/>
      <c r="AJ5" s="734"/>
      <c r="AK5" s="734"/>
      <c r="AL5" s="716">
        <v>20.5</v>
      </c>
      <c r="AM5" s="685"/>
      <c r="AN5" s="685"/>
      <c r="AO5" s="717"/>
      <c r="AP5" s="702" t="s">
        <v>219</v>
      </c>
      <c r="AQ5" s="703"/>
      <c r="AR5" s="703"/>
      <c r="AS5" s="703"/>
      <c r="AT5" s="703"/>
      <c r="AU5" s="703"/>
      <c r="AV5" s="703"/>
      <c r="AW5" s="703"/>
      <c r="AX5" s="703"/>
      <c r="AY5" s="703"/>
      <c r="AZ5" s="703"/>
      <c r="BA5" s="703"/>
      <c r="BB5" s="703"/>
      <c r="BC5" s="703"/>
      <c r="BD5" s="703"/>
      <c r="BE5" s="703"/>
      <c r="BF5" s="704"/>
      <c r="BG5" s="603">
        <v>420447</v>
      </c>
      <c r="BH5" s="606"/>
      <c r="BI5" s="606"/>
      <c r="BJ5" s="606"/>
      <c r="BK5" s="606"/>
      <c r="BL5" s="606"/>
      <c r="BM5" s="606"/>
      <c r="BN5" s="607"/>
      <c r="BO5" s="665">
        <v>100</v>
      </c>
      <c r="BP5" s="665"/>
      <c r="BQ5" s="665"/>
      <c r="BR5" s="665"/>
      <c r="BS5" s="666" t="s">
        <v>220</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212</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25105</v>
      </c>
      <c r="S6" s="606"/>
      <c r="T6" s="606"/>
      <c r="U6" s="606"/>
      <c r="V6" s="606"/>
      <c r="W6" s="606"/>
      <c r="X6" s="606"/>
      <c r="Y6" s="607"/>
      <c r="Z6" s="665">
        <v>0.8</v>
      </c>
      <c r="AA6" s="665"/>
      <c r="AB6" s="665"/>
      <c r="AC6" s="665"/>
      <c r="AD6" s="666">
        <v>25105</v>
      </c>
      <c r="AE6" s="666"/>
      <c r="AF6" s="666"/>
      <c r="AG6" s="666"/>
      <c r="AH6" s="666"/>
      <c r="AI6" s="666"/>
      <c r="AJ6" s="666"/>
      <c r="AK6" s="666"/>
      <c r="AL6" s="608">
        <v>1.2</v>
      </c>
      <c r="AM6" s="609"/>
      <c r="AN6" s="609"/>
      <c r="AO6" s="667"/>
      <c r="AP6" s="600" t="s">
        <v>225</v>
      </c>
      <c r="AQ6" s="601"/>
      <c r="AR6" s="601"/>
      <c r="AS6" s="601"/>
      <c r="AT6" s="601"/>
      <c r="AU6" s="601"/>
      <c r="AV6" s="601"/>
      <c r="AW6" s="601"/>
      <c r="AX6" s="601"/>
      <c r="AY6" s="601"/>
      <c r="AZ6" s="601"/>
      <c r="BA6" s="601"/>
      <c r="BB6" s="601"/>
      <c r="BC6" s="601"/>
      <c r="BD6" s="601"/>
      <c r="BE6" s="601"/>
      <c r="BF6" s="602"/>
      <c r="BG6" s="603">
        <v>420447</v>
      </c>
      <c r="BH6" s="606"/>
      <c r="BI6" s="606"/>
      <c r="BJ6" s="606"/>
      <c r="BK6" s="606"/>
      <c r="BL6" s="606"/>
      <c r="BM6" s="606"/>
      <c r="BN6" s="607"/>
      <c r="BO6" s="665">
        <v>100</v>
      </c>
      <c r="BP6" s="665"/>
      <c r="BQ6" s="665"/>
      <c r="BR6" s="665"/>
      <c r="BS6" s="666" t="s">
        <v>220</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60242</v>
      </c>
      <c r="CS6" s="606"/>
      <c r="CT6" s="606"/>
      <c r="CU6" s="606"/>
      <c r="CV6" s="606"/>
      <c r="CW6" s="606"/>
      <c r="CX6" s="606"/>
      <c r="CY6" s="607"/>
      <c r="CZ6" s="716">
        <v>1.9</v>
      </c>
      <c r="DA6" s="685"/>
      <c r="DB6" s="685"/>
      <c r="DC6" s="719"/>
      <c r="DD6" s="611" t="s">
        <v>220</v>
      </c>
      <c r="DE6" s="606"/>
      <c r="DF6" s="606"/>
      <c r="DG6" s="606"/>
      <c r="DH6" s="606"/>
      <c r="DI6" s="606"/>
      <c r="DJ6" s="606"/>
      <c r="DK6" s="606"/>
      <c r="DL6" s="606"/>
      <c r="DM6" s="606"/>
      <c r="DN6" s="606"/>
      <c r="DO6" s="606"/>
      <c r="DP6" s="607"/>
      <c r="DQ6" s="611">
        <v>60242</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1511</v>
      </c>
      <c r="S7" s="606"/>
      <c r="T7" s="606"/>
      <c r="U7" s="606"/>
      <c r="V7" s="606"/>
      <c r="W7" s="606"/>
      <c r="X7" s="606"/>
      <c r="Y7" s="607"/>
      <c r="Z7" s="665">
        <v>0</v>
      </c>
      <c r="AA7" s="665"/>
      <c r="AB7" s="665"/>
      <c r="AC7" s="665"/>
      <c r="AD7" s="666">
        <v>1511</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181356</v>
      </c>
      <c r="BH7" s="606"/>
      <c r="BI7" s="606"/>
      <c r="BJ7" s="606"/>
      <c r="BK7" s="606"/>
      <c r="BL7" s="606"/>
      <c r="BM7" s="606"/>
      <c r="BN7" s="607"/>
      <c r="BO7" s="665">
        <v>43.1</v>
      </c>
      <c r="BP7" s="665"/>
      <c r="BQ7" s="665"/>
      <c r="BR7" s="665"/>
      <c r="BS7" s="666" t="s">
        <v>220</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598320</v>
      </c>
      <c r="CS7" s="606"/>
      <c r="CT7" s="606"/>
      <c r="CU7" s="606"/>
      <c r="CV7" s="606"/>
      <c r="CW7" s="606"/>
      <c r="CX7" s="606"/>
      <c r="CY7" s="607"/>
      <c r="CZ7" s="665">
        <v>18.399999999999999</v>
      </c>
      <c r="DA7" s="665"/>
      <c r="DB7" s="665"/>
      <c r="DC7" s="665"/>
      <c r="DD7" s="611">
        <v>4311</v>
      </c>
      <c r="DE7" s="606"/>
      <c r="DF7" s="606"/>
      <c r="DG7" s="606"/>
      <c r="DH7" s="606"/>
      <c r="DI7" s="606"/>
      <c r="DJ7" s="606"/>
      <c r="DK7" s="606"/>
      <c r="DL7" s="606"/>
      <c r="DM7" s="606"/>
      <c r="DN7" s="606"/>
      <c r="DO7" s="606"/>
      <c r="DP7" s="607"/>
      <c r="DQ7" s="611">
        <v>403981</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3339</v>
      </c>
      <c r="S8" s="606"/>
      <c r="T8" s="606"/>
      <c r="U8" s="606"/>
      <c r="V8" s="606"/>
      <c r="W8" s="606"/>
      <c r="X8" s="606"/>
      <c r="Y8" s="607"/>
      <c r="Z8" s="665">
        <v>0.1</v>
      </c>
      <c r="AA8" s="665"/>
      <c r="AB8" s="665"/>
      <c r="AC8" s="665"/>
      <c r="AD8" s="666">
        <v>3339</v>
      </c>
      <c r="AE8" s="666"/>
      <c r="AF8" s="666"/>
      <c r="AG8" s="666"/>
      <c r="AH8" s="666"/>
      <c r="AI8" s="666"/>
      <c r="AJ8" s="666"/>
      <c r="AK8" s="666"/>
      <c r="AL8" s="608">
        <v>0.2</v>
      </c>
      <c r="AM8" s="609"/>
      <c r="AN8" s="609"/>
      <c r="AO8" s="667"/>
      <c r="AP8" s="600" t="s">
        <v>231</v>
      </c>
      <c r="AQ8" s="601"/>
      <c r="AR8" s="601"/>
      <c r="AS8" s="601"/>
      <c r="AT8" s="601"/>
      <c r="AU8" s="601"/>
      <c r="AV8" s="601"/>
      <c r="AW8" s="601"/>
      <c r="AX8" s="601"/>
      <c r="AY8" s="601"/>
      <c r="AZ8" s="601"/>
      <c r="BA8" s="601"/>
      <c r="BB8" s="601"/>
      <c r="BC8" s="601"/>
      <c r="BD8" s="601"/>
      <c r="BE8" s="601"/>
      <c r="BF8" s="602"/>
      <c r="BG8" s="603">
        <v>7316</v>
      </c>
      <c r="BH8" s="606"/>
      <c r="BI8" s="606"/>
      <c r="BJ8" s="606"/>
      <c r="BK8" s="606"/>
      <c r="BL8" s="606"/>
      <c r="BM8" s="606"/>
      <c r="BN8" s="607"/>
      <c r="BO8" s="665">
        <v>1.7</v>
      </c>
      <c r="BP8" s="665"/>
      <c r="BQ8" s="665"/>
      <c r="BR8" s="665"/>
      <c r="BS8" s="611" t="s">
        <v>220</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703281</v>
      </c>
      <c r="CS8" s="606"/>
      <c r="CT8" s="606"/>
      <c r="CU8" s="606"/>
      <c r="CV8" s="606"/>
      <c r="CW8" s="606"/>
      <c r="CX8" s="606"/>
      <c r="CY8" s="607"/>
      <c r="CZ8" s="665">
        <v>21.6</v>
      </c>
      <c r="DA8" s="665"/>
      <c r="DB8" s="665"/>
      <c r="DC8" s="665"/>
      <c r="DD8" s="611" t="s">
        <v>220</v>
      </c>
      <c r="DE8" s="606"/>
      <c r="DF8" s="606"/>
      <c r="DG8" s="606"/>
      <c r="DH8" s="606"/>
      <c r="DI8" s="606"/>
      <c r="DJ8" s="606"/>
      <c r="DK8" s="606"/>
      <c r="DL8" s="606"/>
      <c r="DM8" s="606"/>
      <c r="DN8" s="606"/>
      <c r="DO8" s="606"/>
      <c r="DP8" s="607"/>
      <c r="DQ8" s="611">
        <v>454952</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3235</v>
      </c>
      <c r="S9" s="606"/>
      <c r="T9" s="606"/>
      <c r="U9" s="606"/>
      <c r="V9" s="606"/>
      <c r="W9" s="606"/>
      <c r="X9" s="606"/>
      <c r="Y9" s="607"/>
      <c r="Z9" s="665">
        <v>0.1</v>
      </c>
      <c r="AA9" s="665"/>
      <c r="AB9" s="665"/>
      <c r="AC9" s="665"/>
      <c r="AD9" s="666">
        <v>3235</v>
      </c>
      <c r="AE9" s="666"/>
      <c r="AF9" s="666"/>
      <c r="AG9" s="666"/>
      <c r="AH9" s="666"/>
      <c r="AI9" s="666"/>
      <c r="AJ9" s="666"/>
      <c r="AK9" s="666"/>
      <c r="AL9" s="608">
        <v>0.2</v>
      </c>
      <c r="AM9" s="609"/>
      <c r="AN9" s="609"/>
      <c r="AO9" s="667"/>
      <c r="AP9" s="600" t="s">
        <v>234</v>
      </c>
      <c r="AQ9" s="601"/>
      <c r="AR9" s="601"/>
      <c r="AS9" s="601"/>
      <c r="AT9" s="601"/>
      <c r="AU9" s="601"/>
      <c r="AV9" s="601"/>
      <c r="AW9" s="601"/>
      <c r="AX9" s="601"/>
      <c r="AY9" s="601"/>
      <c r="AZ9" s="601"/>
      <c r="BA9" s="601"/>
      <c r="BB9" s="601"/>
      <c r="BC9" s="601"/>
      <c r="BD9" s="601"/>
      <c r="BE9" s="601"/>
      <c r="BF9" s="602"/>
      <c r="BG9" s="603">
        <v>165205</v>
      </c>
      <c r="BH9" s="606"/>
      <c r="BI9" s="606"/>
      <c r="BJ9" s="606"/>
      <c r="BK9" s="606"/>
      <c r="BL9" s="606"/>
      <c r="BM9" s="606"/>
      <c r="BN9" s="607"/>
      <c r="BO9" s="665">
        <v>39.299999999999997</v>
      </c>
      <c r="BP9" s="665"/>
      <c r="BQ9" s="665"/>
      <c r="BR9" s="665"/>
      <c r="BS9" s="611" t="s">
        <v>220</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241034</v>
      </c>
      <c r="CS9" s="606"/>
      <c r="CT9" s="606"/>
      <c r="CU9" s="606"/>
      <c r="CV9" s="606"/>
      <c r="CW9" s="606"/>
      <c r="CX9" s="606"/>
      <c r="CY9" s="607"/>
      <c r="CZ9" s="665">
        <v>7.4</v>
      </c>
      <c r="DA9" s="665"/>
      <c r="DB9" s="665"/>
      <c r="DC9" s="665"/>
      <c r="DD9" s="611">
        <v>1168</v>
      </c>
      <c r="DE9" s="606"/>
      <c r="DF9" s="606"/>
      <c r="DG9" s="606"/>
      <c r="DH9" s="606"/>
      <c r="DI9" s="606"/>
      <c r="DJ9" s="606"/>
      <c r="DK9" s="606"/>
      <c r="DL9" s="606"/>
      <c r="DM9" s="606"/>
      <c r="DN9" s="606"/>
      <c r="DO9" s="606"/>
      <c r="DP9" s="607"/>
      <c r="DQ9" s="611">
        <v>230156</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220</v>
      </c>
      <c r="S10" s="606"/>
      <c r="T10" s="606"/>
      <c r="U10" s="606"/>
      <c r="V10" s="606"/>
      <c r="W10" s="606"/>
      <c r="X10" s="606"/>
      <c r="Y10" s="607"/>
      <c r="Z10" s="665" t="s">
        <v>237</v>
      </c>
      <c r="AA10" s="665"/>
      <c r="AB10" s="665"/>
      <c r="AC10" s="665"/>
      <c r="AD10" s="666" t="s">
        <v>220</v>
      </c>
      <c r="AE10" s="666"/>
      <c r="AF10" s="666"/>
      <c r="AG10" s="666"/>
      <c r="AH10" s="666"/>
      <c r="AI10" s="666"/>
      <c r="AJ10" s="666"/>
      <c r="AK10" s="666"/>
      <c r="AL10" s="608" t="s">
        <v>220</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5998</v>
      </c>
      <c r="BH10" s="606"/>
      <c r="BI10" s="606"/>
      <c r="BJ10" s="606"/>
      <c r="BK10" s="606"/>
      <c r="BL10" s="606"/>
      <c r="BM10" s="606"/>
      <c r="BN10" s="607"/>
      <c r="BO10" s="665">
        <v>1.4</v>
      </c>
      <c r="BP10" s="665"/>
      <c r="BQ10" s="665"/>
      <c r="BR10" s="665"/>
      <c r="BS10" s="611" t="s">
        <v>220</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t="s">
        <v>220</v>
      </c>
      <c r="CS10" s="606"/>
      <c r="CT10" s="606"/>
      <c r="CU10" s="606"/>
      <c r="CV10" s="606"/>
      <c r="CW10" s="606"/>
      <c r="CX10" s="606"/>
      <c r="CY10" s="607"/>
      <c r="CZ10" s="665" t="s">
        <v>220</v>
      </c>
      <c r="DA10" s="665"/>
      <c r="DB10" s="665"/>
      <c r="DC10" s="665"/>
      <c r="DD10" s="611" t="s">
        <v>220</v>
      </c>
      <c r="DE10" s="606"/>
      <c r="DF10" s="606"/>
      <c r="DG10" s="606"/>
      <c r="DH10" s="606"/>
      <c r="DI10" s="606"/>
      <c r="DJ10" s="606"/>
      <c r="DK10" s="606"/>
      <c r="DL10" s="606"/>
      <c r="DM10" s="606"/>
      <c r="DN10" s="606"/>
      <c r="DO10" s="606"/>
      <c r="DP10" s="607"/>
      <c r="DQ10" s="611" t="s">
        <v>220</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220</v>
      </c>
      <c r="S11" s="606"/>
      <c r="T11" s="606"/>
      <c r="U11" s="606"/>
      <c r="V11" s="606"/>
      <c r="W11" s="606"/>
      <c r="X11" s="606"/>
      <c r="Y11" s="607"/>
      <c r="Z11" s="665" t="s">
        <v>237</v>
      </c>
      <c r="AA11" s="665"/>
      <c r="AB11" s="665"/>
      <c r="AC11" s="665"/>
      <c r="AD11" s="666" t="s">
        <v>237</v>
      </c>
      <c r="AE11" s="666"/>
      <c r="AF11" s="666"/>
      <c r="AG11" s="666"/>
      <c r="AH11" s="666"/>
      <c r="AI11" s="666"/>
      <c r="AJ11" s="666"/>
      <c r="AK11" s="666"/>
      <c r="AL11" s="608" t="s">
        <v>220</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2837</v>
      </c>
      <c r="BH11" s="606"/>
      <c r="BI11" s="606"/>
      <c r="BJ11" s="606"/>
      <c r="BK11" s="606"/>
      <c r="BL11" s="606"/>
      <c r="BM11" s="606"/>
      <c r="BN11" s="607"/>
      <c r="BO11" s="665">
        <v>0.7</v>
      </c>
      <c r="BP11" s="665"/>
      <c r="BQ11" s="665"/>
      <c r="BR11" s="665"/>
      <c r="BS11" s="611" t="s">
        <v>220</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148361</v>
      </c>
      <c r="CS11" s="606"/>
      <c r="CT11" s="606"/>
      <c r="CU11" s="606"/>
      <c r="CV11" s="606"/>
      <c r="CW11" s="606"/>
      <c r="CX11" s="606"/>
      <c r="CY11" s="607"/>
      <c r="CZ11" s="665">
        <v>4.5999999999999996</v>
      </c>
      <c r="DA11" s="665"/>
      <c r="DB11" s="665"/>
      <c r="DC11" s="665"/>
      <c r="DD11" s="611">
        <v>42716</v>
      </c>
      <c r="DE11" s="606"/>
      <c r="DF11" s="606"/>
      <c r="DG11" s="606"/>
      <c r="DH11" s="606"/>
      <c r="DI11" s="606"/>
      <c r="DJ11" s="606"/>
      <c r="DK11" s="606"/>
      <c r="DL11" s="606"/>
      <c r="DM11" s="606"/>
      <c r="DN11" s="606"/>
      <c r="DO11" s="606"/>
      <c r="DP11" s="607"/>
      <c r="DQ11" s="611">
        <v>94949</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67938</v>
      </c>
      <c r="S12" s="606"/>
      <c r="T12" s="606"/>
      <c r="U12" s="606"/>
      <c r="V12" s="606"/>
      <c r="W12" s="606"/>
      <c r="X12" s="606"/>
      <c r="Y12" s="607"/>
      <c r="Z12" s="665">
        <v>2.1</v>
      </c>
      <c r="AA12" s="665"/>
      <c r="AB12" s="665"/>
      <c r="AC12" s="665"/>
      <c r="AD12" s="666">
        <v>67938</v>
      </c>
      <c r="AE12" s="666"/>
      <c r="AF12" s="666"/>
      <c r="AG12" s="666"/>
      <c r="AH12" s="666"/>
      <c r="AI12" s="666"/>
      <c r="AJ12" s="666"/>
      <c r="AK12" s="666"/>
      <c r="AL12" s="608">
        <v>3.3</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208499</v>
      </c>
      <c r="BH12" s="606"/>
      <c r="BI12" s="606"/>
      <c r="BJ12" s="606"/>
      <c r="BK12" s="606"/>
      <c r="BL12" s="606"/>
      <c r="BM12" s="606"/>
      <c r="BN12" s="607"/>
      <c r="BO12" s="665">
        <v>49.6</v>
      </c>
      <c r="BP12" s="665"/>
      <c r="BQ12" s="665"/>
      <c r="BR12" s="665"/>
      <c r="BS12" s="611" t="s">
        <v>237</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107291</v>
      </c>
      <c r="CS12" s="606"/>
      <c r="CT12" s="606"/>
      <c r="CU12" s="606"/>
      <c r="CV12" s="606"/>
      <c r="CW12" s="606"/>
      <c r="CX12" s="606"/>
      <c r="CY12" s="607"/>
      <c r="CZ12" s="665">
        <v>3.3</v>
      </c>
      <c r="DA12" s="665"/>
      <c r="DB12" s="665"/>
      <c r="DC12" s="665"/>
      <c r="DD12" s="611">
        <v>561</v>
      </c>
      <c r="DE12" s="606"/>
      <c r="DF12" s="606"/>
      <c r="DG12" s="606"/>
      <c r="DH12" s="606"/>
      <c r="DI12" s="606"/>
      <c r="DJ12" s="606"/>
      <c r="DK12" s="606"/>
      <c r="DL12" s="606"/>
      <c r="DM12" s="606"/>
      <c r="DN12" s="606"/>
      <c r="DO12" s="606"/>
      <c r="DP12" s="607"/>
      <c r="DQ12" s="611">
        <v>69527</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t="s">
        <v>220</v>
      </c>
      <c r="S13" s="606"/>
      <c r="T13" s="606"/>
      <c r="U13" s="606"/>
      <c r="V13" s="606"/>
      <c r="W13" s="606"/>
      <c r="X13" s="606"/>
      <c r="Y13" s="607"/>
      <c r="Z13" s="665" t="s">
        <v>237</v>
      </c>
      <c r="AA13" s="665"/>
      <c r="AB13" s="665"/>
      <c r="AC13" s="665"/>
      <c r="AD13" s="666" t="s">
        <v>220</v>
      </c>
      <c r="AE13" s="666"/>
      <c r="AF13" s="666"/>
      <c r="AG13" s="666"/>
      <c r="AH13" s="666"/>
      <c r="AI13" s="666"/>
      <c r="AJ13" s="666"/>
      <c r="AK13" s="666"/>
      <c r="AL13" s="608" t="s">
        <v>220</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208499</v>
      </c>
      <c r="BH13" s="606"/>
      <c r="BI13" s="606"/>
      <c r="BJ13" s="606"/>
      <c r="BK13" s="606"/>
      <c r="BL13" s="606"/>
      <c r="BM13" s="606"/>
      <c r="BN13" s="607"/>
      <c r="BO13" s="665">
        <v>49.6</v>
      </c>
      <c r="BP13" s="665"/>
      <c r="BQ13" s="665"/>
      <c r="BR13" s="665"/>
      <c r="BS13" s="611" t="s">
        <v>220</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338819</v>
      </c>
      <c r="CS13" s="606"/>
      <c r="CT13" s="606"/>
      <c r="CU13" s="606"/>
      <c r="CV13" s="606"/>
      <c r="CW13" s="606"/>
      <c r="CX13" s="606"/>
      <c r="CY13" s="607"/>
      <c r="CZ13" s="665">
        <v>10.4</v>
      </c>
      <c r="DA13" s="665"/>
      <c r="DB13" s="665"/>
      <c r="DC13" s="665"/>
      <c r="DD13" s="611">
        <v>214299</v>
      </c>
      <c r="DE13" s="606"/>
      <c r="DF13" s="606"/>
      <c r="DG13" s="606"/>
      <c r="DH13" s="606"/>
      <c r="DI13" s="606"/>
      <c r="DJ13" s="606"/>
      <c r="DK13" s="606"/>
      <c r="DL13" s="606"/>
      <c r="DM13" s="606"/>
      <c r="DN13" s="606"/>
      <c r="DO13" s="606"/>
      <c r="DP13" s="607"/>
      <c r="DQ13" s="611">
        <v>131539</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237</v>
      </c>
      <c r="S14" s="606"/>
      <c r="T14" s="606"/>
      <c r="U14" s="606"/>
      <c r="V14" s="606"/>
      <c r="W14" s="606"/>
      <c r="X14" s="606"/>
      <c r="Y14" s="607"/>
      <c r="Z14" s="665" t="s">
        <v>220</v>
      </c>
      <c r="AA14" s="665"/>
      <c r="AB14" s="665"/>
      <c r="AC14" s="665"/>
      <c r="AD14" s="666" t="s">
        <v>220</v>
      </c>
      <c r="AE14" s="666"/>
      <c r="AF14" s="666"/>
      <c r="AG14" s="666"/>
      <c r="AH14" s="666"/>
      <c r="AI14" s="666"/>
      <c r="AJ14" s="666"/>
      <c r="AK14" s="666"/>
      <c r="AL14" s="608" t="s">
        <v>220</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18665</v>
      </c>
      <c r="BH14" s="606"/>
      <c r="BI14" s="606"/>
      <c r="BJ14" s="606"/>
      <c r="BK14" s="606"/>
      <c r="BL14" s="606"/>
      <c r="BM14" s="606"/>
      <c r="BN14" s="607"/>
      <c r="BO14" s="665">
        <v>4.4000000000000004</v>
      </c>
      <c r="BP14" s="665"/>
      <c r="BQ14" s="665"/>
      <c r="BR14" s="665"/>
      <c r="BS14" s="611" t="s">
        <v>237</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170023</v>
      </c>
      <c r="CS14" s="606"/>
      <c r="CT14" s="606"/>
      <c r="CU14" s="606"/>
      <c r="CV14" s="606"/>
      <c r="CW14" s="606"/>
      <c r="CX14" s="606"/>
      <c r="CY14" s="607"/>
      <c r="CZ14" s="665">
        <v>5.2</v>
      </c>
      <c r="DA14" s="665"/>
      <c r="DB14" s="665"/>
      <c r="DC14" s="665"/>
      <c r="DD14" s="611">
        <v>13344</v>
      </c>
      <c r="DE14" s="606"/>
      <c r="DF14" s="606"/>
      <c r="DG14" s="606"/>
      <c r="DH14" s="606"/>
      <c r="DI14" s="606"/>
      <c r="DJ14" s="606"/>
      <c r="DK14" s="606"/>
      <c r="DL14" s="606"/>
      <c r="DM14" s="606"/>
      <c r="DN14" s="606"/>
      <c r="DO14" s="606"/>
      <c r="DP14" s="607"/>
      <c r="DQ14" s="611">
        <v>158650</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7724</v>
      </c>
      <c r="S15" s="606"/>
      <c r="T15" s="606"/>
      <c r="U15" s="606"/>
      <c r="V15" s="606"/>
      <c r="W15" s="606"/>
      <c r="X15" s="606"/>
      <c r="Y15" s="607"/>
      <c r="Z15" s="665">
        <v>0.2</v>
      </c>
      <c r="AA15" s="665"/>
      <c r="AB15" s="665"/>
      <c r="AC15" s="665"/>
      <c r="AD15" s="666">
        <v>7724</v>
      </c>
      <c r="AE15" s="666"/>
      <c r="AF15" s="666"/>
      <c r="AG15" s="666"/>
      <c r="AH15" s="666"/>
      <c r="AI15" s="666"/>
      <c r="AJ15" s="666"/>
      <c r="AK15" s="666"/>
      <c r="AL15" s="608">
        <v>0.4</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11927</v>
      </c>
      <c r="BH15" s="606"/>
      <c r="BI15" s="606"/>
      <c r="BJ15" s="606"/>
      <c r="BK15" s="606"/>
      <c r="BL15" s="606"/>
      <c r="BM15" s="606"/>
      <c r="BN15" s="607"/>
      <c r="BO15" s="665">
        <v>2.8</v>
      </c>
      <c r="BP15" s="665"/>
      <c r="BQ15" s="665"/>
      <c r="BR15" s="665"/>
      <c r="BS15" s="611" t="s">
        <v>237</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317538</v>
      </c>
      <c r="CS15" s="606"/>
      <c r="CT15" s="606"/>
      <c r="CU15" s="606"/>
      <c r="CV15" s="606"/>
      <c r="CW15" s="606"/>
      <c r="CX15" s="606"/>
      <c r="CY15" s="607"/>
      <c r="CZ15" s="665">
        <v>9.8000000000000007</v>
      </c>
      <c r="DA15" s="665"/>
      <c r="DB15" s="665"/>
      <c r="DC15" s="665"/>
      <c r="DD15" s="611">
        <v>7902</v>
      </c>
      <c r="DE15" s="606"/>
      <c r="DF15" s="606"/>
      <c r="DG15" s="606"/>
      <c r="DH15" s="606"/>
      <c r="DI15" s="606"/>
      <c r="DJ15" s="606"/>
      <c r="DK15" s="606"/>
      <c r="DL15" s="606"/>
      <c r="DM15" s="606"/>
      <c r="DN15" s="606"/>
      <c r="DO15" s="606"/>
      <c r="DP15" s="607"/>
      <c r="DQ15" s="611">
        <v>261604</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237</v>
      </c>
      <c r="S16" s="606"/>
      <c r="T16" s="606"/>
      <c r="U16" s="606"/>
      <c r="V16" s="606"/>
      <c r="W16" s="606"/>
      <c r="X16" s="606"/>
      <c r="Y16" s="607"/>
      <c r="Z16" s="665" t="s">
        <v>237</v>
      </c>
      <c r="AA16" s="665"/>
      <c r="AB16" s="665"/>
      <c r="AC16" s="665"/>
      <c r="AD16" s="666" t="s">
        <v>220</v>
      </c>
      <c r="AE16" s="666"/>
      <c r="AF16" s="666"/>
      <c r="AG16" s="666"/>
      <c r="AH16" s="666"/>
      <c r="AI16" s="666"/>
      <c r="AJ16" s="666"/>
      <c r="AK16" s="666"/>
      <c r="AL16" s="608" t="s">
        <v>220</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220</v>
      </c>
      <c r="BH16" s="606"/>
      <c r="BI16" s="606"/>
      <c r="BJ16" s="606"/>
      <c r="BK16" s="606"/>
      <c r="BL16" s="606"/>
      <c r="BM16" s="606"/>
      <c r="BN16" s="607"/>
      <c r="BO16" s="665" t="s">
        <v>237</v>
      </c>
      <c r="BP16" s="665"/>
      <c r="BQ16" s="665"/>
      <c r="BR16" s="665"/>
      <c r="BS16" s="611" t="s">
        <v>237</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32699</v>
      </c>
      <c r="CS16" s="606"/>
      <c r="CT16" s="606"/>
      <c r="CU16" s="606"/>
      <c r="CV16" s="606"/>
      <c r="CW16" s="606"/>
      <c r="CX16" s="606"/>
      <c r="CY16" s="607"/>
      <c r="CZ16" s="665">
        <v>1</v>
      </c>
      <c r="DA16" s="665"/>
      <c r="DB16" s="665"/>
      <c r="DC16" s="665"/>
      <c r="DD16" s="611" t="s">
        <v>220</v>
      </c>
      <c r="DE16" s="606"/>
      <c r="DF16" s="606"/>
      <c r="DG16" s="606"/>
      <c r="DH16" s="606"/>
      <c r="DI16" s="606"/>
      <c r="DJ16" s="606"/>
      <c r="DK16" s="606"/>
      <c r="DL16" s="606"/>
      <c r="DM16" s="606"/>
      <c r="DN16" s="606"/>
      <c r="DO16" s="606"/>
      <c r="DP16" s="607"/>
      <c r="DQ16" s="611">
        <v>20692</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643</v>
      </c>
      <c r="S17" s="606"/>
      <c r="T17" s="606"/>
      <c r="U17" s="606"/>
      <c r="V17" s="606"/>
      <c r="W17" s="606"/>
      <c r="X17" s="606"/>
      <c r="Y17" s="607"/>
      <c r="Z17" s="665">
        <v>0</v>
      </c>
      <c r="AA17" s="665"/>
      <c r="AB17" s="665"/>
      <c r="AC17" s="665"/>
      <c r="AD17" s="666">
        <v>643</v>
      </c>
      <c r="AE17" s="666"/>
      <c r="AF17" s="666"/>
      <c r="AG17" s="666"/>
      <c r="AH17" s="666"/>
      <c r="AI17" s="666"/>
      <c r="AJ17" s="666"/>
      <c r="AK17" s="666"/>
      <c r="AL17" s="608">
        <v>0</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220</v>
      </c>
      <c r="BH17" s="606"/>
      <c r="BI17" s="606"/>
      <c r="BJ17" s="606"/>
      <c r="BK17" s="606"/>
      <c r="BL17" s="606"/>
      <c r="BM17" s="606"/>
      <c r="BN17" s="607"/>
      <c r="BO17" s="665" t="s">
        <v>220</v>
      </c>
      <c r="BP17" s="665"/>
      <c r="BQ17" s="665"/>
      <c r="BR17" s="665"/>
      <c r="BS17" s="611" t="s">
        <v>237</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507972</v>
      </c>
      <c r="CS17" s="606"/>
      <c r="CT17" s="606"/>
      <c r="CU17" s="606"/>
      <c r="CV17" s="606"/>
      <c r="CW17" s="606"/>
      <c r="CX17" s="606"/>
      <c r="CY17" s="607"/>
      <c r="CZ17" s="665">
        <v>15.6</v>
      </c>
      <c r="DA17" s="665"/>
      <c r="DB17" s="665"/>
      <c r="DC17" s="665"/>
      <c r="DD17" s="611" t="s">
        <v>237</v>
      </c>
      <c r="DE17" s="606"/>
      <c r="DF17" s="606"/>
      <c r="DG17" s="606"/>
      <c r="DH17" s="606"/>
      <c r="DI17" s="606"/>
      <c r="DJ17" s="606"/>
      <c r="DK17" s="606"/>
      <c r="DL17" s="606"/>
      <c r="DM17" s="606"/>
      <c r="DN17" s="606"/>
      <c r="DO17" s="606"/>
      <c r="DP17" s="607"/>
      <c r="DQ17" s="611">
        <v>492811</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1675649</v>
      </c>
      <c r="S18" s="606"/>
      <c r="T18" s="606"/>
      <c r="U18" s="606"/>
      <c r="V18" s="606"/>
      <c r="W18" s="606"/>
      <c r="X18" s="606"/>
      <c r="Y18" s="607"/>
      <c r="Z18" s="665">
        <v>51.2</v>
      </c>
      <c r="AA18" s="665"/>
      <c r="AB18" s="665"/>
      <c r="AC18" s="665"/>
      <c r="AD18" s="666">
        <v>1525373</v>
      </c>
      <c r="AE18" s="666"/>
      <c r="AF18" s="666"/>
      <c r="AG18" s="666"/>
      <c r="AH18" s="666"/>
      <c r="AI18" s="666"/>
      <c r="AJ18" s="666"/>
      <c r="AK18" s="666"/>
      <c r="AL18" s="608">
        <v>74.2</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237</v>
      </c>
      <c r="BH18" s="606"/>
      <c r="BI18" s="606"/>
      <c r="BJ18" s="606"/>
      <c r="BK18" s="606"/>
      <c r="BL18" s="606"/>
      <c r="BM18" s="606"/>
      <c r="BN18" s="607"/>
      <c r="BO18" s="665" t="s">
        <v>220</v>
      </c>
      <c r="BP18" s="665"/>
      <c r="BQ18" s="665"/>
      <c r="BR18" s="665"/>
      <c r="BS18" s="611" t="s">
        <v>220</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v>23000</v>
      </c>
      <c r="CS18" s="606"/>
      <c r="CT18" s="606"/>
      <c r="CU18" s="606"/>
      <c r="CV18" s="606"/>
      <c r="CW18" s="606"/>
      <c r="CX18" s="606"/>
      <c r="CY18" s="607"/>
      <c r="CZ18" s="665">
        <v>0.7</v>
      </c>
      <c r="DA18" s="665"/>
      <c r="DB18" s="665"/>
      <c r="DC18" s="665"/>
      <c r="DD18" s="611">
        <v>23000</v>
      </c>
      <c r="DE18" s="606"/>
      <c r="DF18" s="606"/>
      <c r="DG18" s="606"/>
      <c r="DH18" s="606"/>
      <c r="DI18" s="606"/>
      <c r="DJ18" s="606"/>
      <c r="DK18" s="606"/>
      <c r="DL18" s="606"/>
      <c r="DM18" s="606"/>
      <c r="DN18" s="606"/>
      <c r="DO18" s="606"/>
      <c r="DP18" s="607"/>
      <c r="DQ18" s="611" t="s">
        <v>237</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1525373</v>
      </c>
      <c r="S19" s="606"/>
      <c r="T19" s="606"/>
      <c r="U19" s="606"/>
      <c r="V19" s="606"/>
      <c r="W19" s="606"/>
      <c r="X19" s="606"/>
      <c r="Y19" s="607"/>
      <c r="Z19" s="665">
        <v>46.6</v>
      </c>
      <c r="AA19" s="665"/>
      <c r="AB19" s="665"/>
      <c r="AC19" s="665"/>
      <c r="AD19" s="666">
        <v>1525373</v>
      </c>
      <c r="AE19" s="666"/>
      <c r="AF19" s="666"/>
      <c r="AG19" s="666"/>
      <c r="AH19" s="666"/>
      <c r="AI19" s="666"/>
      <c r="AJ19" s="666"/>
      <c r="AK19" s="666"/>
      <c r="AL19" s="608">
        <v>74.2</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t="s">
        <v>220</v>
      </c>
      <c r="BH19" s="606"/>
      <c r="BI19" s="606"/>
      <c r="BJ19" s="606"/>
      <c r="BK19" s="606"/>
      <c r="BL19" s="606"/>
      <c r="BM19" s="606"/>
      <c r="BN19" s="607"/>
      <c r="BO19" s="665" t="s">
        <v>237</v>
      </c>
      <c r="BP19" s="665"/>
      <c r="BQ19" s="665"/>
      <c r="BR19" s="665"/>
      <c r="BS19" s="611" t="s">
        <v>237</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237</v>
      </c>
      <c r="CS19" s="606"/>
      <c r="CT19" s="606"/>
      <c r="CU19" s="606"/>
      <c r="CV19" s="606"/>
      <c r="CW19" s="606"/>
      <c r="CX19" s="606"/>
      <c r="CY19" s="607"/>
      <c r="CZ19" s="665" t="s">
        <v>237</v>
      </c>
      <c r="DA19" s="665"/>
      <c r="DB19" s="665"/>
      <c r="DC19" s="665"/>
      <c r="DD19" s="611" t="s">
        <v>220</v>
      </c>
      <c r="DE19" s="606"/>
      <c r="DF19" s="606"/>
      <c r="DG19" s="606"/>
      <c r="DH19" s="606"/>
      <c r="DI19" s="606"/>
      <c r="DJ19" s="606"/>
      <c r="DK19" s="606"/>
      <c r="DL19" s="606"/>
      <c r="DM19" s="606"/>
      <c r="DN19" s="606"/>
      <c r="DO19" s="606"/>
      <c r="DP19" s="607"/>
      <c r="DQ19" s="611" t="s">
        <v>220</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150276</v>
      </c>
      <c r="S20" s="606"/>
      <c r="T20" s="606"/>
      <c r="U20" s="606"/>
      <c r="V20" s="606"/>
      <c r="W20" s="606"/>
      <c r="X20" s="606"/>
      <c r="Y20" s="607"/>
      <c r="Z20" s="665">
        <v>4.5999999999999996</v>
      </c>
      <c r="AA20" s="665"/>
      <c r="AB20" s="665"/>
      <c r="AC20" s="665"/>
      <c r="AD20" s="666" t="s">
        <v>220</v>
      </c>
      <c r="AE20" s="666"/>
      <c r="AF20" s="666"/>
      <c r="AG20" s="666"/>
      <c r="AH20" s="666"/>
      <c r="AI20" s="666"/>
      <c r="AJ20" s="666"/>
      <c r="AK20" s="666"/>
      <c r="AL20" s="608" t="s">
        <v>220</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t="s">
        <v>237</v>
      </c>
      <c r="BH20" s="606"/>
      <c r="BI20" s="606"/>
      <c r="BJ20" s="606"/>
      <c r="BK20" s="606"/>
      <c r="BL20" s="606"/>
      <c r="BM20" s="606"/>
      <c r="BN20" s="607"/>
      <c r="BO20" s="665" t="s">
        <v>237</v>
      </c>
      <c r="BP20" s="665"/>
      <c r="BQ20" s="665"/>
      <c r="BR20" s="665"/>
      <c r="BS20" s="611" t="s">
        <v>220</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3248580</v>
      </c>
      <c r="CS20" s="606"/>
      <c r="CT20" s="606"/>
      <c r="CU20" s="606"/>
      <c r="CV20" s="606"/>
      <c r="CW20" s="606"/>
      <c r="CX20" s="606"/>
      <c r="CY20" s="607"/>
      <c r="CZ20" s="665">
        <v>100</v>
      </c>
      <c r="DA20" s="665"/>
      <c r="DB20" s="665"/>
      <c r="DC20" s="665"/>
      <c r="DD20" s="611">
        <v>307301</v>
      </c>
      <c r="DE20" s="606"/>
      <c r="DF20" s="606"/>
      <c r="DG20" s="606"/>
      <c r="DH20" s="606"/>
      <c r="DI20" s="606"/>
      <c r="DJ20" s="606"/>
      <c r="DK20" s="606"/>
      <c r="DL20" s="606"/>
      <c r="DM20" s="606"/>
      <c r="DN20" s="606"/>
      <c r="DO20" s="606"/>
      <c r="DP20" s="607"/>
      <c r="DQ20" s="611">
        <v>2379103</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220</v>
      </c>
      <c r="S21" s="606"/>
      <c r="T21" s="606"/>
      <c r="U21" s="606"/>
      <c r="V21" s="606"/>
      <c r="W21" s="606"/>
      <c r="X21" s="606"/>
      <c r="Y21" s="607"/>
      <c r="Z21" s="665" t="s">
        <v>237</v>
      </c>
      <c r="AA21" s="665"/>
      <c r="AB21" s="665"/>
      <c r="AC21" s="665"/>
      <c r="AD21" s="666" t="s">
        <v>220</v>
      </c>
      <c r="AE21" s="666"/>
      <c r="AF21" s="666"/>
      <c r="AG21" s="666"/>
      <c r="AH21" s="666"/>
      <c r="AI21" s="666"/>
      <c r="AJ21" s="666"/>
      <c r="AK21" s="666"/>
      <c r="AL21" s="608" t="s">
        <v>220</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220</v>
      </c>
      <c r="BH21" s="606"/>
      <c r="BI21" s="606"/>
      <c r="BJ21" s="606"/>
      <c r="BK21" s="606"/>
      <c r="BL21" s="606"/>
      <c r="BM21" s="606"/>
      <c r="BN21" s="607"/>
      <c r="BO21" s="665" t="s">
        <v>220</v>
      </c>
      <c r="BP21" s="665"/>
      <c r="BQ21" s="665"/>
      <c r="BR21" s="665"/>
      <c r="BS21" s="611" t="s">
        <v>220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2205591</v>
      </c>
      <c r="S22" s="606"/>
      <c r="T22" s="606"/>
      <c r="U22" s="606"/>
      <c r="V22" s="606"/>
      <c r="W22" s="606"/>
      <c r="X22" s="606"/>
      <c r="Y22" s="607"/>
      <c r="Z22" s="665">
        <v>67.400000000000006</v>
      </c>
      <c r="AA22" s="665"/>
      <c r="AB22" s="665"/>
      <c r="AC22" s="665"/>
      <c r="AD22" s="666">
        <v>2055315</v>
      </c>
      <c r="AE22" s="666"/>
      <c r="AF22" s="666"/>
      <c r="AG22" s="666"/>
      <c r="AH22" s="666"/>
      <c r="AI22" s="666"/>
      <c r="AJ22" s="666"/>
      <c r="AK22" s="666"/>
      <c r="AL22" s="608">
        <v>100</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220</v>
      </c>
      <c r="BH22" s="606"/>
      <c r="BI22" s="606"/>
      <c r="BJ22" s="606"/>
      <c r="BK22" s="606"/>
      <c r="BL22" s="606"/>
      <c r="BM22" s="606"/>
      <c r="BN22" s="607"/>
      <c r="BO22" s="665" t="s">
        <v>220</v>
      </c>
      <c r="BP22" s="665"/>
      <c r="BQ22" s="665"/>
      <c r="BR22" s="665"/>
      <c r="BS22" s="611" t="s">
        <v>220</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t="s">
        <v>220</v>
      </c>
      <c r="S23" s="606"/>
      <c r="T23" s="606"/>
      <c r="U23" s="606"/>
      <c r="V23" s="606"/>
      <c r="W23" s="606"/>
      <c r="X23" s="606"/>
      <c r="Y23" s="607"/>
      <c r="Z23" s="665" t="s">
        <v>220</v>
      </c>
      <c r="AA23" s="665"/>
      <c r="AB23" s="665"/>
      <c r="AC23" s="665"/>
      <c r="AD23" s="666" t="s">
        <v>237</v>
      </c>
      <c r="AE23" s="666"/>
      <c r="AF23" s="666"/>
      <c r="AG23" s="666"/>
      <c r="AH23" s="666"/>
      <c r="AI23" s="666"/>
      <c r="AJ23" s="666"/>
      <c r="AK23" s="666"/>
      <c r="AL23" s="608" t="s">
        <v>237</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237</v>
      </c>
      <c r="BH23" s="606"/>
      <c r="BI23" s="606"/>
      <c r="BJ23" s="606"/>
      <c r="BK23" s="606"/>
      <c r="BL23" s="606"/>
      <c r="BM23" s="606"/>
      <c r="BN23" s="607"/>
      <c r="BO23" s="665" t="s">
        <v>220</v>
      </c>
      <c r="BP23" s="665"/>
      <c r="BQ23" s="665"/>
      <c r="BR23" s="665"/>
      <c r="BS23" s="611" t="s">
        <v>220</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16285</v>
      </c>
      <c r="S24" s="606"/>
      <c r="T24" s="606"/>
      <c r="U24" s="606"/>
      <c r="V24" s="606"/>
      <c r="W24" s="606"/>
      <c r="X24" s="606"/>
      <c r="Y24" s="607"/>
      <c r="Z24" s="665">
        <v>0.5</v>
      </c>
      <c r="AA24" s="665"/>
      <c r="AB24" s="665"/>
      <c r="AC24" s="665"/>
      <c r="AD24" s="666" t="s">
        <v>237</v>
      </c>
      <c r="AE24" s="666"/>
      <c r="AF24" s="666"/>
      <c r="AG24" s="666"/>
      <c r="AH24" s="666"/>
      <c r="AI24" s="666"/>
      <c r="AJ24" s="666"/>
      <c r="AK24" s="666"/>
      <c r="AL24" s="608" t="s">
        <v>220</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220</v>
      </c>
      <c r="BH24" s="606"/>
      <c r="BI24" s="606"/>
      <c r="BJ24" s="606"/>
      <c r="BK24" s="606"/>
      <c r="BL24" s="606"/>
      <c r="BM24" s="606"/>
      <c r="BN24" s="607"/>
      <c r="BO24" s="665" t="s">
        <v>237</v>
      </c>
      <c r="BP24" s="665"/>
      <c r="BQ24" s="665"/>
      <c r="BR24" s="665"/>
      <c r="BS24" s="611" t="s">
        <v>237</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1401689</v>
      </c>
      <c r="CS24" s="669"/>
      <c r="CT24" s="669"/>
      <c r="CU24" s="669"/>
      <c r="CV24" s="669"/>
      <c r="CW24" s="669"/>
      <c r="CX24" s="669"/>
      <c r="CY24" s="715"/>
      <c r="CZ24" s="716">
        <v>43.1</v>
      </c>
      <c r="DA24" s="685"/>
      <c r="DB24" s="685"/>
      <c r="DC24" s="719"/>
      <c r="DD24" s="714">
        <v>1189503</v>
      </c>
      <c r="DE24" s="669"/>
      <c r="DF24" s="669"/>
      <c r="DG24" s="669"/>
      <c r="DH24" s="669"/>
      <c r="DI24" s="669"/>
      <c r="DJ24" s="669"/>
      <c r="DK24" s="715"/>
      <c r="DL24" s="714">
        <v>1172504</v>
      </c>
      <c r="DM24" s="669"/>
      <c r="DN24" s="669"/>
      <c r="DO24" s="669"/>
      <c r="DP24" s="669"/>
      <c r="DQ24" s="669"/>
      <c r="DR24" s="669"/>
      <c r="DS24" s="669"/>
      <c r="DT24" s="669"/>
      <c r="DU24" s="669"/>
      <c r="DV24" s="715"/>
      <c r="DW24" s="716">
        <v>54.7</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50822</v>
      </c>
      <c r="S25" s="606"/>
      <c r="T25" s="606"/>
      <c r="U25" s="606"/>
      <c r="V25" s="606"/>
      <c r="W25" s="606"/>
      <c r="X25" s="606"/>
      <c r="Y25" s="607"/>
      <c r="Z25" s="665">
        <v>1.6</v>
      </c>
      <c r="AA25" s="665"/>
      <c r="AB25" s="665"/>
      <c r="AC25" s="665"/>
      <c r="AD25" s="666" t="s">
        <v>237</v>
      </c>
      <c r="AE25" s="666"/>
      <c r="AF25" s="666"/>
      <c r="AG25" s="666"/>
      <c r="AH25" s="666"/>
      <c r="AI25" s="666"/>
      <c r="AJ25" s="666"/>
      <c r="AK25" s="666"/>
      <c r="AL25" s="608" t="s">
        <v>237</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237</v>
      </c>
      <c r="BH25" s="606"/>
      <c r="BI25" s="606"/>
      <c r="BJ25" s="606"/>
      <c r="BK25" s="606"/>
      <c r="BL25" s="606"/>
      <c r="BM25" s="606"/>
      <c r="BN25" s="607"/>
      <c r="BO25" s="665" t="s">
        <v>220</v>
      </c>
      <c r="BP25" s="665"/>
      <c r="BQ25" s="665"/>
      <c r="BR25" s="665"/>
      <c r="BS25" s="611" t="s">
        <v>220</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656327</v>
      </c>
      <c r="CS25" s="604"/>
      <c r="CT25" s="604"/>
      <c r="CU25" s="604"/>
      <c r="CV25" s="604"/>
      <c r="CW25" s="604"/>
      <c r="CX25" s="604"/>
      <c r="CY25" s="605"/>
      <c r="CZ25" s="608">
        <v>20.2</v>
      </c>
      <c r="DA25" s="637"/>
      <c r="DB25" s="637"/>
      <c r="DC25" s="638"/>
      <c r="DD25" s="611">
        <v>626794</v>
      </c>
      <c r="DE25" s="604"/>
      <c r="DF25" s="604"/>
      <c r="DG25" s="604"/>
      <c r="DH25" s="604"/>
      <c r="DI25" s="604"/>
      <c r="DJ25" s="604"/>
      <c r="DK25" s="605"/>
      <c r="DL25" s="611">
        <v>609795</v>
      </c>
      <c r="DM25" s="604"/>
      <c r="DN25" s="604"/>
      <c r="DO25" s="604"/>
      <c r="DP25" s="604"/>
      <c r="DQ25" s="604"/>
      <c r="DR25" s="604"/>
      <c r="DS25" s="604"/>
      <c r="DT25" s="604"/>
      <c r="DU25" s="604"/>
      <c r="DV25" s="605"/>
      <c r="DW25" s="608">
        <v>28.4</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4208</v>
      </c>
      <c r="S26" s="606"/>
      <c r="T26" s="606"/>
      <c r="U26" s="606"/>
      <c r="V26" s="606"/>
      <c r="W26" s="606"/>
      <c r="X26" s="606"/>
      <c r="Y26" s="607"/>
      <c r="Z26" s="665">
        <v>0.1</v>
      </c>
      <c r="AA26" s="665"/>
      <c r="AB26" s="665"/>
      <c r="AC26" s="665"/>
      <c r="AD26" s="666" t="s">
        <v>220</v>
      </c>
      <c r="AE26" s="666"/>
      <c r="AF26" s="666"/>
      <c r="AG26" s="666"/>
      <c r="AH26" s="666"/>
      <c r="AI26" s="666"/>
      <c r="AJ26" s="666"/>
      <c r="AK26" s="666"/>
      <c r="AL26" s="608" t="s">
        <v>220</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220</v>
      </c>
      <c r="BH26" s="606"/>
      <c r="BI26" s="606"/>
      <c r="BJ26" s="606"/>
      <c r="BK26" s="606"/>
      <c r="BL26" s="606"/>
      <c r="BM26" s="606"/>
      <c r="BN26" s="607"/>
      <c r="BO26" s="665" t="s">
        <v>220</v>
      </c>
      <c r="BP26" s="665"/>
      <c r="BQ26" s="665"/>
      <c r="BR26" s="665"/>
      <c r="BS26" s="611" t="s">
        <v>220</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418818</v>
      </c>
      <c r="CS26" s="606"/>
      <c r="CT26" s="606"/>
      <c r="CU26" s="606"/>
      <c r="CV26" s="606"/>
      <c r="CW26" s="606"/>
      <c r="CX26" s="606"/>
      <c r="CY26" s="607"/>
      <c r="CZ26" s="608">
        <v>12.9</v>
      </c>
      <c r="DA26" s="637"/>
      <c r="DB26" s="637"/>
      <c r="DC26" s="638"/>
      <c r="DD26" s="611">
        <v>393994</v>
      </c>
      <c r="DE26" s="606"/>
      <c r="DF26" s="606"/>
      <c r="DG26" s="606"/>
      <c r="DH26" s="606"/>
      <c r="DI26" s="606"/>
      <c r="DJ26" s="606"/>
      <c r="DK26" s="607"/>
      <c r="DL26" s="611" t="s">
        <v>220</v>
      </c>
      <c r="DM26" s="606"/>
      <c r="DN26" s="606"/>
      <c r="DO26" s="606"/>
      <c r="DP26" s="606"/>
      <c r="DQ26" s="606"/>
      <c r="DR26" s="606"/>
      <c r="DS26" s="606"/>
      <c r="DT26" s="606"/>
      <c r="DU26" s="606"/>
      <c r="DV26" s="607"/>
      <c r="DW26" s="608" t="s">
        <v>220</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214032</v>
      </c>
      <c r="S27" s="606"/>
      <c r="T27" s="606"/>
      <c r="U27" s="606"/>
      <c r="V27" s="606"/>
      <c r="W27" s="606"/>
      <c r="X27" s="606"/>
      <c r="Y27" s="607"/>
      <c r="Z27" s="665">
        <v>6.5</v>
      </c>
      <c r="AA27" s="665"/>
      <c r="AB27" s="665"/>
      <c r="AC27" s="665"/>
      <c r="AD27" s="666" t="s">
        <v>220</v>
      </c>
      <c r="AE27" s="666"/>
      <c r="AF27" s="666"/>
      <c r="AG27" s="666"/>
      <c r="AH27" s="666"/>
      <c r="AI27" s="666"/>
      <c r="AJ27" s="666"/>
      <c r="AK27" s="666"/>
      <c r="AL27" s="608" t="s">
        <v>220</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420447</v>
      </c>
      <c r="BH27" s="606"/>
      <c r="BI27" s="606"/>
      <c r="BJ27" s="606"/>
      <c r="BK27" s="606"/>
      <c r="BL27" s="606"/>
      <c r="BM27" s="606"/>
      <c r="BN27" s="607"/>
      <c r="BO27" s="665">
        <v>100</v>
      </c>
      <c r="BP27" s="665"/>
      <c r="BQ27" s="665"/>
      <c r="BR27" s="665"/>
      <c r="BS27" s="611" t="s">
        <v>220</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237390</v>
      </c>
      <c r="CS27" s="604"/>
      <c r="CT27" s="604"/>
      <c r="CU27" s="604"/>
      <c r="CV27" s="604"/>
      <c r="CW27" s="604"/>
      <c r="CX27" s="604"/>
      <c r="CY27" s="605"/>
      <c r="CZ27" s="608">
        <v>7.3</v>
      </c>
      <c r="DA27" s="637"/>
      <c r="DB27" s="637"/>
      <c r="DC27" s="638"/>
      <c r="DD27" s="611">
        <v>69898</v>
      </c>
      <c r="DE27" s="604"/>
      <c r="DF27" s="604"/>
      <c r="DG27" s="604"/>
      <c r="DH27" s="604"/>
      <c r="DI27" s="604"/>
      <c r="DJ27" s="604"/>
      <c r="DK27" s="605"/>
      <c r="DL27" s="611">
        <v>69898</v>
      </c>
      <c r="DM27" s="604"/>
      <c r="DN27" s="604"/>
      <c r="DO27" s="604"/>
      <c r="DP27" s="604"/>
      <c r="DQ27" s="604"/>
      <c r="DR27" s="604"/>
      <c r="DS27" s="604"/>
      <c r="DT27" s="604"/>
      <c r="DU27" s="604"/>
      <c r="DV27" s="605"/>
      <c r="DW27" s="608">
        <v>3.3</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220</v>
      </c>
      <c r="S28" s="606"/>
      <c r="T28" s="606"/>
      <c r="U28" s="606"/>
      <c r="V28" s="606"/>
      <c r="W28" s="606"/>
      <c r="X28" s="606"/>
      <c r="Y28" s="607"/>
      <c r="Z28" s="665" t="s">
        <v>237</v>
      </c>
      <c r="AA28" s="665"/>
      <c r="AB28" s="665"/>
      <c r="AC28" s="665"/>
      <c r="AD28" s="666" t="s">
        <v>220</v>
      </c>
      <c r="AE28" s="666"/>
      <c r="AF28" s="666"/>
      <c r="AG28" s="666"/>
      <c r="AH28" s="666"/>
      <c r="AI28" s="666"/>
      <c r="AJ28" s="666"/>
      <c r="AK28" s="666"/>
      <c r="AL28" s="608" t="s">
        <v>220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507972</v>
      </c>
      <c r="CS28" s="606"/>
      <c r="CT28" s="606"/>
      <c r="CU28" s="606"/>
      <c r="CV28" s="606"/>
      <c r="CW28" s="606"/>
      <c r="CX28" s="606"/>
      <c r="CY28" s="607"/>
      <c r="CZ28" s="608">
        <v>15.6</v>
      </c>
      <c r="DA28" s="637"/>
      <c r="DB28" s="637"/>
      <c r="DC28" s="638"/>
      <c r="DD28" s="611">
        <v>492811</v>
      </c>
      <c r="DE28" s="606"/>
      <c r="DF28" s="606"/>
      <c r="DG28" s="606"/>
      <c r="DH28" s="606"/>
      <c r="DI28" s="606"/>
      <c r="DJ28" s="606"/>
      <c r="DK28" s="607"/>
      <c r="DL28" s="611">
        <v>492811</v>
      </c>
      <c r="DM28" s="606"/>
      <c r="DN28" s="606"/>
      <c r="DO28" s="606"/>
      <c r="DP28" s="606"/>
      <c r="DQ28" s="606"/>
      <c r="DR28" s="606"/>
      <c r="DS28" s="606"/>
      <c r="DT28" s="606"/>
      <c r="DU28" s="606"/>
      <c r="DV28" s="607"/>
      <c r="DW28" s="608">
        <v>23</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151595</v>
      </c>
      <c r="S29" s="606"/>
      <c r="T29" s="606"/>
      <c r="U29" s="606"/>
      <c r="V29" s="606"/>
      <c r="W29" s="606"/>
      <c r="X29" s="606"/>
      <c r="Y29" s="607"/>
      <c r="Z29" s="665">
        <v>4.5999999999999996</v>
      </c>
      <c r="AA29" s="665"/>
      <c r="AB29" s="665"/>
      <c r="AC29" s="665"/>
      <c r="AD29" s="666" t="s">
        <v>220</v>
      </c>
      <c r="AE29" s="666"/>
      <c r="AF29" s="666"/>
      <c r="AG29" s="666"/>
      <c r="AH29" s="666"/>
      <c r="AI29" s="666"/>
      <c r="AJ29" s="666"/>
      <c r="AK29" s="666"/>
      <c r="AL29" s="608" t="s">
        <v>237</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64</v>
      </c>
      <c r="CG29" s="644"/>
      <c r="CH29" s="644"/>
      <c r="CI29" s="644"/>
      <c r="CJ29" s="644"/>
      <c r="CK29" s="644"/>
      <c r="CL29" s="644"/>
      <c r="CM29" s="644"/>
      <c r="CN29" s="644"/>
      <c r="CO29" s="644"/>
      <c r="CP29" s="644"/>
      <c r="CQ29" s="645"/>
      <c r="CR29" s="603">
        <v>507393</v>
      </c>
      <c r="CS29" s="604"/>
      <c r="CT29" s="604"/>
      <c r="CU29" s="604"/>
      <c r="CV29" s="604"/>
      <c r="CW29" s="604"/>
      <c r="CX29" s="604"/>
      <c r="CY29" s="605"/>
      <c r="CZ29" s="608">
        <v>15.6</v>
      </c>
      <c r="DA29" s="637"/>
      <c r="DB29" s="637"/>
      <c r="DC29" s="638"/>
      <c r="DD29" s="611">
        <v>492232</v>
      </c>
      <c r="DE29" s="604"/>
      <c r="DF29" s="604"/>
      <c r="DG29" s="604"/>
      <c r="DH29" s="604"/>
      <c r="DI29" s="604"/>
      <c r="DJ29" s="604"/>
      <c r="DK29" s="605"/>
      <c r="DL29" s="611">
        <v>492232</v>
      </c>
      <c r="DM29" s="604"/>
      <c r="DN29" s="604"/>
      <c r="DO29" s="604"/>
      <c r="DP29" s="604"/>
      <c r="DQ29" s="604"/>
      <c r="DR29" s="604"/>
      <c r="DS29" s="604"/>
      <c r="DT29" s="604"/>
      <c r="DU29" s="604"/>
      <c r="DV29" s="605"/>
      <c r="DW29" s="608">
        <v>23</v>
      </c>
      <c r="DX29" s="637"/>
      <c r="DY29" s="637"/>
      <c r="DZ29" s="637"/>
      <c r="EA29" s="637"/>
      <c r="EB29" s="637"/>
      <c r="EC29" s="639"/>
    </row>
    <row r="30" spans="2:133" ht="11.25" customHeight="1" x14ac:dyDescent="0.15">
      <c r="B30" s="600" t="s">
        <v>300</v>
      </c>
      <c r="C30" s="601"/>
      <c r="D30" s="601"/>
      <c r="E30" s="601"/>
      <c r="F30" s="601"/>
      <c r="G30" s="601"/>
      <c r="H30" s="601"/>
      <c r="I30" s="601"/>
      <c r="J30" s="601"/>
      <c r="K30" s="601"/>
      <c r="L30" s="601"/>
      <c r="M30" s="601"/>
      <c r="N30" s="601"/>
      <c r="O30" s="601"/>
      <c r="P30" s="601"/>
      <c r="Q30" s="602"/>
      <c r="R30" s="603">
        <v>8807</v>
      </c>
      <c r="S30" s="606"/>
      <c r="T30" s="606"/>
      <c r="U30" s="606"/>
      <c r="V30" s="606"/>
      <c r="W30" s="606"/>
      <c r="X30" s="606"/>
      <c r="Y30" s="607"/>
      <c r="Z30" s="665">
        <v>0.3</v>
      </c>
      <c r="AA30" s="665"/>
      <c r="AB30" s="665"/>
      <c r="AC30" s="665"/>
      <c r="AD30" s="666" t="s">
        <v>220</v>
      </c>
      <c r="AE30" s="666"/>
      <c r="AF30" s="666"/>
      <c r="AG30" s="666"/>
      <c r="AH30" s="666"/>
      <c r="AI30" s="666"/>
      <c r="AJ30" s="666"/>
      <c r="AK30" s="666"/>
      <c r="AL30" s="608" t="s">
        <v>237</v>
      </c>
      <c r="AM30" s="609"/>
      <c r="AN30" s="609"/>
      <c r="AO30" s="667"/>
      <c r="AP30" s="693" t="s">
        <v>301</v>
      </c>
      <c r="AQ30" s="694"/>
      <c r="AR30" s="694"/>
      <c r="AS30" s="694"/>
      <c r="AT30" s="699" t="s">
        <v>302</v>
      </c>
      <c r="AU30" s="210"/>
      <c r="AV30" s="210"/>
      <c r="AW30" s="210"/>
      <c r="AX30" s="702" t="s">
        <v>180</v>
      </c>
      <c r="AY30" s="703"/>
      <c r="AZ30" s="703"/>
      <c r="BA30" s="703"/>
      <c r="BB30" s="703"/>
      <c r="BC30" s="703"/>
      <c r="BD30" s="703"/>
      <c r="BE30" s="703"/>
      <c r="BF30" s="704"/>
      <c r="BG30" s="683">
        <v>99.3</v>
      </c>
      <c r="BH30" s="684"/>
      <c r="BI30" s="684"/>
      <c r="BJ30" s="684"/>
      <c r="BK30" s="684"/>
      <c r="BL30" s="684"/>
      <c r="BM30" s="685">
        <v>97.7</v>
      </c>
      <c r="BN30" s="684"/>
      <c r="BO30" s="684"/>
      <c r="BP30" s="684"/>
      <c r="BQ30" s="686"/>
      <c r="BR30" s="683">
        <v>99.3</v>
      </c>
      <c r="BS30" s="684"/>
      <c r="BT30" s="684"/>
      <c r="BU30" s="684"/>
      <c r="BV30" s="684"/>
      <c r="BW30" s="684"/>
      <c r="BX30" s="685">
        <v>97.8</v>
      </c>
      <c r="BY30" s="684"/>
      <c r="BZ30" s="684"/>
      <c r="CA30" s="684"/>
      <c r="CB30" s="686"/>
      <c r="CD30" s="689"/>
      <c r="CE30" s="690"/>
      <c r="CF30" s="647" t="s">
        <v>303</v>
      </c>
      <c r="CG30" s="644"/>
      <c r="CH30" s="644"/>
      <c r="CI30" s="644"/>
      <c r="CJ30" s="644"/>
      <c r="CK30" s="644"/>
      <c r="CL30" s="644"/>
      <c r="CM30" s="644"/>
      <c r="CN30" s="644"/>
      <c r="CO30" s="644"/>
      <c r="CP30" s="644"/>
      <c r="CQ30" s="645"/>
      <c r="CR30" s="603">
        <v>475755</v>
      </c>
      <c r="CS30" s="606"/>
      <c r="CT30" s="606"/>
      <c r="CU30" s="606"/>
      <c r="CV30" s="606"/>
      <c r="CW30" s="606"/>
      <c r="CX30" s="606"/>
      <c r="CY30" s="607"/>
      <c r="CZ30" s="608">
        <v>14.6</v>
      </c>
      <c r="DA30" s="637"/>
      <c r="DB30" s="637"/>
      <c r="DC30" s="638"/>
      <c r="DD30" s="611">
        <v>460594</v>
      </c>
      <c r="DE30" s="606"/>
      <c r="DF30" s="606"/>
      <c r="DG30" s="606"/>
      <c r="DH30" s="606"/>
      <c r="DI30" s="606"/>
      <c r="DJ30" s="606"/>
      <c r="DK30" s="607"/>
      <c r="DL30" s="611">
        <v>460594</v>
      </c>
      <c r="DM30" s="606"/>
      <c r="DN30" s="606"/>
      <c r="DO30" s="606"/>
      <c r="DP30" s="606"/>
      <c r="DQ30" s="606"/>
      <c r="DR30" s="606"/>
      <c r="DS30" s="606"/>
      <c r="DT30" s="606"/>
      <c r="DU30" s="606"/>
      <c r="DV30" s="607"/>
      <c r="DW30" s="608">
        <v>21.5</v>
      </c>
      <c r="DX30" s="637"/>
      <c r="DY30" s="637"/>
      <c r="DZ30" s="637"/>
      <c r="EA30" s="637"/>
      <c r="EB30" s="637"/>
      <c r="EC30" s="639"/>
    </row>
    <row r="31" spans="2:133" ht="11.25" customHeight="1" x14ac:dyDescent="0.15">
      <c r="B31" s="600" t="s">
        <v>304</v>
      </c>
      <c r="C31" s="601"/>
      <c r="D31" s="601"/>
      <c r="E31" s="601"/>
      <c r="F31" s="601"/>
      <c r="G31" s="601"/>
      <c r="H31" s="601"/>
      <c r="I31" s="601"/>
      <c r="J31" s="601"/>
      <c r="K31" s="601"/>
      <c r="L31" s="601"/>
      <c r="M31" s="601"/>
      <c r="N31" s="601"/>
      <c r="O31" s="601"/>
      <c r="P31" s="601"/>
      <c r="Q31" s="602"/>
      <c r="R31" s="603">
        <v>144785</v>
      </c>
      <c r="S31" s="606"/>
      <c r="T31" s="606"/>
      <c r="U31" s="606"/>
      <c r="V31" s="606"/>
      <c r="W31" s="606"/>
      <c r="X31" s="606"/>
      <c r="Y31" s="607"/>
      <c r="Z31" s="665">
        <v>4.4000000000000004</v>
      </c>
      <c r="AA31" s="665"/>
      <c r="AB31" s="665"/>
      <c r="AC31" s="665"/>
      <c r="AD31" s="666" t="s">
        <v>220</v>
      </c>
      <c r="AE31" s="666"/>
      <c r="AF31" s="666"/>
      <c r="AG31" s="666"/>
      <c r="AH31" s="666"/>
      <c r="AI31" s="666"/>
      <c r="AJ31" s="666"/>
      <c r="AK31" s="666"/>
      <c r="AL31" s="608" t="s">
        <v>220</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99.7</v>
      </c>
      <c r="BH31" s="604"/>
      <c r="BI31" s="604"/>
      <c r="BJ31" s="604"/>
      <c r="BK31" s="604"/>
      <c r="BL31" s="604"/>
      <c r="BM31" s="609">
        <v>98.9</v>
      </c>
      <c r="BN31" s="682"/>
      <c r="BO31" s="682"/>
      <c r="BP31" s="682"/>
      <c r="BQ31" s="643"/>
      <c r="BR31" s="681">
        <v>99.7</v>
      </c>
      <c r="BS31" s="604"/>
      <c r="BT31" s="604"/>
      <c r="BU31" s="604"/>
      <c r="BV31" s="604"/>
      <c r="BW31" s="604"/>
      <c r="BX31" s="609">
        <v>98.6</v>
      </c>
      <c r="BY31" s="682"/>
      <c r="BZ31" s="682"/>
      <c r="CA31" s="682"/>
      <c r="CB31" s="643"/>
      <c r="CD31" s="689"/>
      <c r="CE31" s="690"/>
      <c r="CF31" s="647" t="s">
        <v>307</v>
      </c>
      <c r="CG31" s="644"/>
      <c r="CH31" s="644"/>
      <c r="CI31" s="644"/>
      <c r="CJ31" s="644"/>
      <c r="CK31" s="644"/>
      <c r="CL31" s="644"/>
      <c r="CM31" s="644"/>
      <c r="CN31" s="644"/>
      <c r="CO31" s="644"/>
      <c r="CP31" s="644"/>
      <c r="CQ31" s="645"/>
      <c r="CR31" s="603">
        <v>31638</v>
      </c>
      <c r="CS31" s="604"/>
      <c r="CT31" s="604"/>
      <c r="CU31" s="604"/>
      <c r="CV31" s="604"/>
      <c r="CW31" s="604"/>
      <c r="CX31" s="604"/>
      <c r="CY31" s="605"/>
      <c r="CZ31" s="608">
        <v>1</v>
      </c>
      <c r="DA31" s="637"/>
      <c r="DB31" s="637"/>
      <c r="DC31" s="638"/>
      <c r="DD31" s="611">
        <v>31638</v>
      </c>
      <c r="DE31" s="604"/>
      <c r="DF31" s="604"/>
      <c r="DG31" s="604"/>
      <c r="DH31" s="604"/>
      <c r="DI31" s="604"/>
      <c r="DJ31" s="604"/>
      <c r="DK31" s="605"/>
      <c r="DL31" s="611">
        <v>31638</v>
      </c>
      <c r="DM31" s="604"/>
      <c r="DN31" s="604"/>
      <c r="DO31" s="604"/>
      <c r="DP31" s="604"/>
      <c r="DQ31" s="604"/>
      <c r="DR31" s="604"/>
      <c r="DS31" s="604"/>
      <c r="DT31" s="604"/>
      <c r="DU31" s="604"/>
      <c r="DV31" s="605"/>
      <c r="DW31" s="608">
        <v>1.5</v>
      </c>
      <c r="DX31" s="637"/>
      <c r="DY31" s="637"/>
      <c r="DZ31" s="637"/>
      <c r="EA31" s="637"/>
      <c r="EB31" s="637"/>
      <c r="EC31" s="639"/>
    </row>
    <row r="32" spans="2:133" ht="11.25" customHeight="1" x14ac:dyDescent="0.15">
      <c r="B32" s="600" t="s">
        <v>308</v>
      </c>
      <c r="C32" s="601"/>
      <c r="D32" s="601"/>
      <c r="E32" s="601"/>
      <c r="F32" s="601"/>
      <c r="G32" s="601"/>
      <c r="H32" s="601"/>
      <c r="I32" s="601"/>
      <c r="J32" s="601"/>
      <c r="K32" s="601"/>
      <c r="L32" s="601"/>
      <c r="M32" s="601"/>
      <c r="N32" s="601"/>
      <c r="O32" s="601"/>
      <c r="P32" s="601"/>
      <c r="Q32" s="602"/>
      <c r="R32" s="603">
        <v>141037</v>
      </c>
      <c r="S32" s="606"/>
      <c r="T32" s="606"/>
      <c r="U32" s="606"/>
      <c r="V32" s="606"/>
      <c r="W32" s="606"/>
      <c r="X32" s="606"/>
      <c r="Y32" s="607"/>
      <c r="Z32" s="665">
        <v>4.3</v>
      </c>
      <c r="AA32" s="665"/>
      <c r="AB32" s="665"/>
      <c r="AC32" s="665"/>
      <c r="AD32" s="666" t="s">
        <v>220</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98.9</v>
      </c>
      <c r="BH32" s="619"/>
      <c r="BI32" s="619"/>
      <c r="BJ32" s="619"/>
      <c r="BK32" s="619"/>
      <c r="BL32" s="619"/>
      <c r="BM32" s="663">
        <v>96.7</v>
      </c>
      <c r="BN32" s="619"/>
      <c r="BO32" s="619"/>
      <c r="BP32" s="619"/>
      <c r="BQ32" s="656"/>
      <c r="BR32" s="680">
        <v>99</v>
      </c>
      <c r="BS32" s="619"/>
      <c r="BT32" s="619"/>
      <c r="BU32" s="619"/>
      <c r="BV32" s="619"/>
      <c r="BW32" s="619"/>
      <c r="BX32" s="663">
        <v>97.1</v>
      </c>
      <c r="BY32" s="619"/>
      <c r="BZ32" s="619"/>
      <c r="CA32" s="619"/>
      <c r="CB32" s="656"/>
      <c r="CD32" s="691"/>
      <c r="CE32" s="692"/>
      <c r="CF32" s="647" t="s">
        <v>310</v>
      </c>
      <c r="CG32" s="644"/>
      <c r="CH32" s="644"/>
      <c r="CI32" s="644"/>
      <c r="CJ32" s="644"/>
      <c r="CK32" s="644"/>
      <c r="CL32" s="644"/>
      <c r="CM32" s="644"/>
      <c r="CN32" s="644"/>
      <c r="CO32" s="644"/>
      <c r="CP32" s="644"/>
      <c r="CQ32" s="645"/>
      <c r="CR32" s="603">
        <v>579</v>
      </c>
      <c r="CS32" s="606"/>
      <c r="CT32" s="606"/>
      <c r="CU32" s="606"/>
      <c r="CV32" s="606"/>
      <c r="CW32" s="606"/>
      <c r="CX32" s="606"/>
      <c r="CY32" s="607"/>
      <c r="CZ32" s="608">
        <v>0</v>
      </c>
      <c r="DA32" s="637"/>
      <c r="DB32" s="637"/>
      <c r="DC32" s="638"/>
      <c r="DD32" s="611">
        <v>579</v>
      </c>
      <c r="DE32" s="606"/>
      <c r="DF32" s="606"/>
      <c r="DG32" s="606"/>
      <c r="DH32" s="606"/>
      <c r="DI32" s="606"/>
      <c r="DJ32" s="606"/>
      <c r="DK32" s="607"/>
      <c r="DL32" s="611">
        <v>579</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311</v>
      </c>
      <c r="C33" s="601"/>
      <c r="D33" s="601"/>
      <c r="E33" s="601"/>
      <c r="F33" s="601"/>
      <c r="G33" s="601"/>
      <c r="H33" s="601"/>
      <c r="I33" s="601"/>
      <c r="J33" s="601"/>
      <c r="K33" s="601"/>
      <c r="L33" s="601"/>
      <c r="M33" s="601"/>
      <c r="N33" s="601"/>
      <c r="O33" s="601"/>
      <c r="P33" s="601"/>
      <c r="Q33" s="602"/>
      <c r="R33" s="603">
        <v>17903</v>
      </c>
      <c r="S33" s="606"/>
      <c r="T33" s="606"/>
      <c r="U33" s="606"/>
      <c r="V33" s="606"/>
      <c r="W33" s="606"/>
      <c r="X33" s="606"/>
      <c r="Y33" s="607"/>
      <c r="Z33" s="665">
        <v>0.5</v>
      </c>
      <c r="AA33" s="665"/>
      <c r="AB33" s="665"/>
      <c r="AC33" s="665"/>
      <c r="AD33" s="666" t="s">
        <v>237</v>
      </c>
      <c r="AE33" s="666"/>
      <c r="AF33" s="666"/>
      <c r="AG33" s="666"/>
      <c r="AH33" s="666"/>
      <c r="AI33" s="666"/>
      <c r="AJ33" s="666"/>
      <c r="AK33" s="666"/>
      <c r="AL33" s="608" t="s">
        <v>220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1506891</v>
      </c>
      <c r="CS33" s="604"/>
      <c r="CT33" s="604"/>
      <c r="CU33" s="604"/>
      <c r="CV33" s="604"/>
      <c r="CW33" s="604"/>
      <c r="CX33" s="604"/>
      <c r="CY33" s="605"/>
      <c r="CZ33" s="608">
        <v>46.4</v>
      </c>
      <c r="DA33" s="637"/>
      <c r="DB33" s="637"/>
      <c r="DC33" s="638"/>
      <c r="DD33" s="611">
        <v>1111612</v>
      </c>
      <c r="DE33" s="604"/>
      <c r="DF33" s="604"/>
      <c r="DG33" s="604"/>
      <c r="DH33" s="604"/>
      <c r="DI33" s="604"/>
      <c r="DJ33" s="604"/>
      <c r="DK33" s="605"/>
      <c r="DL33" s="611">
        <v>932490</v>
      </c>
      <c r="DM33" s="604"/>
      <c r="DN33" s="604"/>
      <c r="DO33" s="604"/>
      <c r="DP33" s="604"/>
      <c r="DQ33" s="604"/>
      <c r="DR33" s="604"/>
      <c r="DS33" s="604"/>
      <c r="DT33" s="604"/>
      <c r="DU33" s="604"/>
      <c r="DV33" s="605"/>
      <c r="DW33" s="608">
        <v>43.5</v>
      </c>
      <c r="DX33" s="637"/>
      <c r="DY33" s="637"/>
      <c r="DZ33" s="637"/>
      <c r="EA33" s="637"/>
      <c r="EB33" s="637"/>
      <c r="EC33" s="639"/>
    </row>
    <row r="34" spans="2:133" ht="11.25" customHeight="1" x14ac:dyDescent="0.15">
      <c r="B34" s="600" t="s">
        <v>313</v>
      </c>
      <c r="C34" s="601"/>
      <c r="D34" s="601"/>
      <c r="E34" s="601"/>
      <c r="F34" s="601"/>
      <c r="G34" s="601"/>
      <c r="H34" s="601"/>
      <c r="I34" s="601"/>
      <c r="J34" s="601"/>
      <c r="K34" s="601"/>
      <c r="L34" s="601"/>
      <c r="M34" s="601"/>
      <c r="N34" s="601"/>
      <c r="O34" s="601"/>
      <c r="P34" s="601"/>
      <c r="Q34" s="602"/>
      <c r="R34" s="603">
        <v>46542</v>
      </c>
      <c r="S34" s="606"/>
      <c r="T34" s="606"/>
      <c r="U34" s="606"/>
      <c r="V34" s="606"/>
      <c r="W34" s="606"/>
      <c r="X34" s="606"/>
      <c r="Y34" s="607"/>
      <c r="Z34" s="665">
        <v>1.4</v>
      </c>
      <c r="AA34" s="665"/>
      <c r="AB34" s="665"/>
      <c r="AC34" s="665"/>
      <c r="AD34" s="666">
        <v>10</v>
      </c>
      <c r="AE34" s="666"/>
      <c r="AF34" s="666"/>
      <c r="AG34" s="666"/>
      <c r="AH34" s="666"/>
      <c r="AI34" s="666"/>
      <c r="AJ34" s="666"/>
      <c r="AK34" s="666"/>
      <c r="AL34" s="608">
        <v>0</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628444</v>
      </c>
      <c r="CS34" s="606"/>
      <c r="CT34" s="606"/>
      <c r="CU34" s="606"/>
      <c r="CV34" s="606"/>
      <c r="CW34" s="606"/>
      <c r="CX34" s="606"/>
      <c r="CY34" s="607"/>
      <c r="CZ34" s="608">
        <v>19.3</v>
      </c>
      <c r="DA34" s="637"/>
      <c r="DB34" s="637"/>
      <c r="DC34" s="638"/>
      <c r="DD34" s="611">
        <v>421171</v>
      </c>
      <c r="DE34" s="606"/>
      <c r="DF34" s="606"/>
      <c r="DG34" s="606"/>
      <c r="DH34" s="606"/>
      <c r="DI34" s="606"/>
      <c r="DJ34" s="606"/>
      <c r="DK34" s="607"/>
      <c r="DL34" s="611">
        <v>377694</v>
      </c>
      <c r="DM34" s="606"/>
      <c r="DN34" s="606"/>
      <c r="DO34" s="606"/>
      <c r="DP34" s="606"/>
      <c r="DQ34" s="606"/>
      <c r="DR34" s="606"/>
      <c r="DS34" s="606"/>
      <c r="DT34" s="606"/>
      <c r="DU34" s="606"/>
      <c r="DV34" s="607"/>
      <c r="DW34" s="608">
        <v>17.600000000000001</v>
      </c>
      <c r="DX34" s="637"/>
      <c r="DY34" s="637"/>
      <c r="DZ34" s="637"/>
      <c r="EA34" s="637"/>
      <c r="EB34" s="637"/>
      <c r="EC34" s="639"/>
    </row>
    <row r="35" spans="2:133" ht="11.25" customHeight="1" x14ac:dyDescent="0.15">
      <c r="B35" s="600" t="s">
        <v>317</v>
      </c>
      <c r="C35" s="601"/>
      <c r="D35" s="601"/>
      <c r="E35" s="601"/>
      <c r="F35" s="601"/>
      <c r="G35" s="601"/>
      <c r="H35" s="601"/>
      <c r="I35" s="601"/>
      <c r="J35" s="601"/>
      <c r="K35" s="601"/>
      <c r="L35" s="601"/>
      <c r="M35" s="601"/>
      <c r="N35" s="601"/>
      <c r="O35" s="601"/>
      <c r="P35" s="601"/>
      <c r="Q35" s="602"/>
      <c r="R35" s="603">
        <v>273125</v>
      </c>
      <c r="S35" s="606"/>
      <c r="T35" s="606"/>
      <c r="U35" s="606"/>
      <c r="V35" s="606"/>
      <c r="W35" s="606"/>
      <c r="X35" s="606"/>
      <c r="Y35" s="607"/>
      <c r="Z35" s="665">
        <v>8.3000000000000007</v>
      </c>
      <c r="AA35" s="665"/>
      <c r="AB35" s="665"/>
      <c r="AC35" s="665"/>
      <c r="AD35" s="666" t="s">
        <v>220</v>
      </c>
      <c r="AE35" s="666"/>
      <c r="AF35" s="666"/>
      <c r="AG35" s="666"/>
      <c r="AH35" s="666"/>
      <c r="AI35" s="666"/>
      <c r="AJ35" s="666"/>
      <c r="AK35" s="666"/>
      <c r="AL35" s="608" t="s">
        <v>220</v>
      </c>
      <c r="AM35" s="609"/>
      <c r="AN35" s="609"/>
      <c r="AO35" s="667"/>
      <c r="AP35" s="214"/>
      <c r="AQ35" s="671" t="s">
        <v>318</v>
      </c>
      <c r="AR35" s="672"/>
      <c r="AS35" s="672"/>
      <c r="AT35" s="672"/>
      <c r="AU35" s="672"/>
      <c r="AV35" s="672"/>
      <c r="AW35" s="672"/>
      <c r="AX35" s="672"/>
      <c r="AY35" s="673"/>
      <c r="AZ35" s="668">
        <v>488780</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63698</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18774</v>
      </c>
      <c r="CS35" s="604"/>
      <c r="CT35" s="604"/>
      <c r="CU35" s="604"/>
      <c r="CV35" s="604"/>
      <c r="CW35" s="604"/>
      <c r="CX35" s="604"/>
      <c r="CY35" s="605"/>
      <c r="CZ35" s="608">
        <v>0.6</v>
      </c>
      <c r="DA35" s="637"/>
      <c r="DB35" s="637"/>
      <c r="DC35" s="638"/>
      <c r="DD35" s="611">
        <v>17374</v>
      </c>
      <c r="DE35" s="604"/>
      <c r="DF35" s="604"/>
      <c r="DG35" s="604"/>
      <c r="DH35" s="604"/>
      <c r="DI35" s="604"/>
      <c r="DJ35" s="604"/>
      <c r="DK35" s="605"/>
      <c r="DL35" s="611">
        <v>17374</v>
      </c>
      <c r="DM35" s="604"/>
      <c r="DN35" s="604"/>
      <c r="DO35" s="604"/>
      <c r="DP35" s="604"/>
      <c r="DQ35" s="604"/>
      <c r="DR35" s="604"/>
      <c r="DS35" s="604"/>
      <c r="DT35" s="604"/>
      <c r="DU35" s="604"/>
      <c r="DV35" s="605"/>
      <c r="DW35" s="608">
        <v>0.8</v>
      </c>
      <c r="DX35" s="637"/>
      <c r="DY35" s="637"/>
      <c r="DZ35" s="637"/>
      <c r="EA35" s="637"/>
      <c r="EB35" s="637"/>
      <c r="EC35" s="639"/>
    </row>
    <row r="36" spans="2:133" ht="11.25" customHeight="1" x14ac:dyDescent="0.15">
      <c r="B36" s="600" t="s">
        <v>321</v>
      </c>
      <c r="C36" s="601"/>
      <c r="D36" s="601"/>
      <c r="E36" s="601"/>
      <c r="F36" s="601"/>
      <c r="G36" s="601"/>
      <c r="H36" s="601"/>
      <c r="I36" s="601"/>
      <c r="J36" s="601"/>
      <c r="K36" s="601"/>
      <c r="L36" s="601"/>
      <c r="M36" s="601"/>
      <c r="N36" s="601"/>
      <c r="O36" s="601"/>
      <c r="P36" s="601"/>
      <c r="Q36" s="602"/>
      <c r="R36" s="603" t="s">
        <v>220</v>
      </c>
      <c r="S36" s="606"/>
      <c r="T36" s="606"/>
      <c r="U36" s="606"/>
      <c r="V36" s="606"/>
      <c r="W36" s="606"/>
      <c r="X36" s="606"/>
      <c r="Y36" s="607"/>
      <c r="Z36" s="665" t="s">
        <v>220</v>
      </c>
      <c r="AA36" s="665"/>
      <c r="AB36" s="665"/>
      <c r="AC36" s="665"/>
      <c r="AD36" s="666" t="s">
        <v>220</v>
      </c>
      <c r="AE36" s="666"/>
      <c r="AF36" s="666"/>
      <c r="AG36" s="666"/>
      <c r="AH36" s="666"/>
      <c r="AI36" s="666"/>
      <c r="AJ36" s="666"/>
      <c r="AK36" s="666"/>
      <c r="AL36" s="608" t="s">
        <v>220</v>
      </c>
      <c r="AM36" s="609"/>
      <c r="AN36" s="609"/>
      <c r="AO36" s="667"/>
      <c r="AQ36" s="640" t="s">
        <v>322</v>
      </c>
      <c r="AR36" s="641"/>
      <c r="AS36" s="641"/>
      <c r="AT36" s="641"/>
      <c r="AU36" s="641"/>
      <c r="AV36" s="641"/>
      <c r="AW36" s="641"/>
      <c r="AX36" s="641"/>
      <c r="AY36" s="642"/>
      <c r="AZ36" s="603">
        <v>114946</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46597</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306500</v>
      </c>
      <c r="CS36" s="606"/>
      <c r="CT36" s="606"/>
      <c r="CU36" s="606"/>
      <c r="CV36" s="606"/>
      <c r="CW36" s="606"/>
      <c r="CX36" s="606"/>
      <c r="CY36" s="607"/>
      <c r="CZ36" s="608">
        <v>9.4</v>
      </c>
      <c r="DA36" s="637"/>
      <c r="DB36" s="637"/>
      <c r="DC36" s="638"/>
      <c r="DD36" s="611">
        <v>222065</v>
      </c>
      <c r="DE36" s="606"/>
      <c r="DF36" s="606"/>
      <c r="DG36" s="606"/>
      <c r="DH36" s="606"/>
      <c r="DI36" s="606"/>
      <c r="DJ36" s="606"/>
      <c r="DK36" s="607"/>
      <c r="DL36" s="611">
        <v>210053</v>
      </c>
      <c r="DM36" s="606"/>
      <c r="DN36" s="606"/>
      <c r="DO36" s="606"/>
      <c r="DP36" s="606"/>
      <c r="DQ36" s="606"/>
      <c r="DR36" s="606"/>
      <c r="DS36" s="606"/>
      <c r="DT36" s="606"/>
      <c r="DU36" s="606"/>
      <c r="DV36" s="607"/>
      <c r="DW36" s="608">
        <v>9.8000000000000007</v>
      </c>
      <c r="DX36" s="637"/>
      <c r="DY36" s="637"/>
      <c r="DZ36" s="637"/>
      <c r="EA36" s="637"/>
      <c r="EB36" s="637"/>
      <c r="EC36" s="639"/>
    </row>
    <row r="37" spans="2:133" ht="11.25" customHeight="1" x14ac:dyDescent="0.15">
      <c r="B37" s="600" t="s">
        <v>325</v>
      </c>
      <c r="C37" s="601"/>
      <c r="D37" s="601"/>
      <c r="E37" s="601"/>
      <c r="F37" s="601"/>
      <c r="G37" s="601"/>
      <c r="H37" s="601"/>
      <c r="I37" s="601"/>
      <c r="J37" s="601"/>
      <c r="K37" s="601"/>
      <c r="L37" s="601"/>
      <c r="M37" s="601"/>
      <c r="N37" s="601"/>
      <c r="O37" s="601"/>
      <c r="P37" s="601"/>
      <c r="Q37" s="602"/>
      <c r="R37" s="603">
        <v>88325</v>
      </c>
      <c r="S37" s="606"/>
      <c r="T37" s="606"/>
      <c r="U37" s="606"/>
      <c r="V37" s="606"/>
      <c r="W37" s="606"/>
      <c r="X37" s="606"/>
      <c r="Y37" s="607"/>
      <c r="Z37" s="665">
        <v>2.7</v>
      </c>
      <c r="AA37" s="665"/>
      <c r="AB37" s="665"/>
      <c r="AC37" s="665"/>
      <c r="AD37" s="666" t="s">
        <v>237</v>
      </c>
      <c r="AE37" s="666"/>
      <c r="AF37" s="666"/>
      <c r="AG37" s="666"/>
      <c r="AH37" s="666"/>
      <c r="AI37" s="666"/>
      <c r="AJ37" s="666"/>
      <c r="AK37" s="666"/>
      <c r="AL37" s="608" t="s">
        <v>220</v>
      </c>
      <c r="AM37" s="609"/>
      <c r="AN37" s="609"/>
      <c r="AO37" s="667"/>
      <c r="AQ37" s="640" t="s">
        <v>326</v>
      </c>
      <c r="AR37" s="641"/>
      <c r="AS37" s="641"/>
      <c r="AT37" s="641"/>
      <c r="AU37" s="641"/>
      <c r="AV37" s="641"/>
      <c r="AW37" s="641"/>
      <c r="AX37" s="641"/>
      <c r="AY37" s="642"/>
      <c r="AZ37" s="603">
        <v>72497</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808</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170132</v>
      </c>
      <c r="CS37" s="604"/>
      <c r="CT37" s="604"/>
      <c r="CU37" s="604"/>
      <c r="CV37" s="604"/>
      <c r="CW37" s="604"/>
      <c r="CX37" s="604"/>
      <c r="CY37" s="605"/>
      <c r="CZ37" s="608">
        <v>5.2</v>
      </c>
      <c r="DA37" s="637"/>
      <c r="DB37" s="637"/>
      <c r="DC37" s="638"/>
      <c r="DD37" s="611">
        <v>170132</v>
      </c>
      <c r="DE37" s="604"/>
      <c r="DF37" s="604"/>
      <c r="DG37" s="604"/>
      <c r="DH37" s="604"/>
      <c r="DI37" s="604"/>
      <c r="DJ37" s="604"/>
      <c r="DK37" s="605"/>
      <c r="DL37" s="611">
        <v>168807</v>
      </c>
      <c r="DM37" s="604"/>
      <c r="DN37" s="604"/>
      <c r="DO37" s="604"/>
      <c r="DP37" s="604"/>
      <c r="DQ37" s="604"/>
      <c r="DR37" s="604"/>
      <c r="DS37" s="604"/>
      <c r="DT37" s="604"/>
      <c r="DU37" s="604"/>
      <c r="DV37" s="605"/>
      <c r="DW37" s="608">
        <v>7.9</v>
      </c>
      <c r="DX37" s="637"/>
      <c r="DY37" s="637"/>
      <c r="DZ37" s="637"/>
      <c r="EA37" s="637"/>
      <c r="EB37" s="637"/>
      <c r="EC37" s="639"/>
    </row>
    <row r="38" spans="2:133" ht="11.25" customHeight="1" x14ac:dyDescent="0.15">
      <c r="B38" s="615" t="s">
        <v>329</v>
      </c>
      <c r="C38" s="616"/>
      <c r="D38" s="616"/>
      <c r="E38" s="616"/>
      <c r="F38" s="616"/>
      <c r="G38" s="616"/>
      <c r="H38" s="616"/>
      <c r="I38" s="616"/>
      <c r="J38" s="616"/>
      <c r="K38" s="616"/>
      <c r="L38" s="616"/>
      <c r="M38" s="616"/>
      <c r="N38" s="616"/>
      <c r="O38" s="616"/>
      <c r="P38" s="616"/>
      <c r="Q38" s="617"/>
      <c r="R38" s="618">
        <v>3274732</v>
      </c>
      <c r="S38" s="655"/>
      <c r="T38" s="655"/>
      <c r="U38" s="655"/>
      <c r="V38" s="655"/>
      <c r="W38" s="655"/>
      <c r="X38" s="655"/>
      <c r="Y38" s="660"/>
      <c r="Z38" s="661">
        <v>100</v>
      </c>
      <c r="AA38" s="661"/>
      <c r="AB38" s="661"/>
      <c r="AC38" s="661"/>
      <c r="AD38" s="662">
        <v>2055325</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t="s">
        <v>237</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1348</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488780</v>
      </c>
      <c r="CS38" s="606"/>
      <c r="CT38" s="606"/>
      <c r="CU38" s="606"/>
      <c r="CV38" s="606"/>
      <c r="CW38" s="606"/>
      <c r="CX38" s="606"/>
      <c r="CY38" s="607"/>
      <c r="CZ38" s="608">
        <v>15</v>
      </c>
      <c r="DA38" s="637"/>
      <c r="DB38" s="637"/>
      <c r="DC38" s="638"/>
      <c r="DD38" s="611">
        <v>451000</v>
      </c>
      <c r="DE38" s="606"/>
      <c r="DF38" s="606"/>
      <c r="DG38" s="606"/>
      <c r="DH38" s="606"/>
      <c r="DI38" s="606"/>
      <c r="DJ38" s="606"/>
      <c r="DK38" s="607"/>
      <c r="DL38" s="611">
        <v>327369</v>
      </c>
      <c r="DM38" s="606"/>
      <c r="DN38" s="606"/>
      <c r="DO38" s="606"/>
      <c r="DP38" s="606"/>
      <c r="DQ38" s="606"/>
      <c r="DR38" s="606"/>
      <c r="DS38" s="606"/>
      <c r="DT38" s="606"/>
      <c r="DU38" s="606"/>
      <c r="DV38" s="607"/>
      <c r="DW38" s="608">
        <v>15.3</v>
      </c>
      <c r="DX38" s="637"/>
      <c r="DY38" s="637"/>
      <c r="DZ38" s="637"/>
      <c r="EA38" s="637"/>
      <c r="EB38" s="637"/>
      <c r="EC38" s="639"/>
    </row>
    <row r="39" spans="2:133" ht="11.25" customHeight="1" x14ac:dyDescent="0.15">
      <c r="AQ39" s="640" t="s">
        <v>333</v>
      </c>
      <c r="AR39" s="641"/>
      <c r="AS39" s="641"/>
      <c r="AT39" s="641"/>
      <c r="AU39" s="641"/>
      <c r="AV39" s="641"/>
      <c r="AW39" s="641"/>
      <c r="AX39" s="641"/>
      <c r="AY39" s="642"/>
      <c r="AZ39" s="603" t="s">
        <v>220</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91</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64393</v>
      </c>
      <c r="CS39" s="604"/>
      <c r="CT39" s="604"/>
      <c r="CU39" s="604"/>
      <c r="CV39" s="604"/>
      <c r="CW39" s="604"/>
      <c r="CX39" s="604"/>
      <c r="CY39" s="605"/>
      <c r="CZ39" s="608">
        <v>2</v>
      </c>
      <c r="DA39" s="637"/>
      <c r="DB39" s="637"/>
      <c r="DC39" s="638"/>
      <c r="DD39" s="611">
        <v>2</v>
      </c>
      <c r="DE39" s="604"/>
      <c r="DF39" s="604"/>
      <c r="DG39" s="604"/>
      <c r="DH39" s="604"/>
      <c r="DI39" s="604"/>
      <c r="DJ39" s="604"/>
      <c r="DK39" s="605"/>
      <c r="DL39" s="611" t="s">
        <v>220</v>
      </c>
      <c r="DM39" s="604"/>
      <c r="DN39" s="604"/>
      <c r="DO39" s="604"/>
      <c r="DP39" s="604"/>
      <c r="DQ39" s="604"/>
      <c r="DR39" s="604"/>
      <c r="DS39" s="604"/>
      <c r="DT39" s="604"/>
      <c r="DU39" s="604"/>
      <c r="DV39" s="605"/>
      <c r="DW39" s="608" t="s">
        <v>237</v>
      </c>
      <c r="DX39" s="637"/>
      <c r="DY39" s="637"/>
      <c r="DZ39" s="637"/>
      <c r="EA39" s="637"/>
      <c r="EB39" s="637"/>
      <c r="EC39" s="639"/>
    </row>
    <row r="40" spans="2:133" ht="11.25" customHeight="1" x14ac:dyDescent="0.15">
      <c r="AQ40" s="640" t="s">
        <v>337</v>
      </c>
      <c r="AR40" s="641"/>
      <c r="AS40" s="641"/>
      <c r="AT40" s="641"/>
      <c r="AU40" s="641"/>
      <c r="AV40" s="641"/>
      <c r="AW40" s="641"/>
      <c r="AX40" s="641"/>
      <c r="AY40" s="642"/>
      <c r="AZ40" s="603">
        <v>73401</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117</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t="s">
        <v>220</v>
      </c>
      <c r="CS40" s="606"/>
      <c r="CT40" s="606"/>
      <c r="CU40" s="606"/>
      <c r="CV40" s="606"/>
      <c r="CW40" s="606"/>
      <c r="CX40" s="606"/>
      <c r="CY40" s="607"/>
      <c r="CZ40" s="608" t="s">
        <v>237</v>
      </c>
      <c r="DA40" s="637"/>
      <c r="DB40" s="637"/>
      <c r="DC40" s="638"/>
      <c r="DD40" s="611" t="s">
        <v>220</v>
      </c>
      <c r="DE40" s="606"/>
      <c r="DF40" s="606"/>
      <c r="DG40" s="606"/>
      <c r="DH40" s="606"/>
      <c r="DI40" s="606"/>
      <c r="DJ40" s="606"/>
      <c r="DK40" s="607"/>
      <c r="DL40" s="611" t="s">
        <v>237</v>
      </c>
      <c r="DM40" s="606"/>
      <c r="DN40" s="606"/>
      <c r="DO40" s="606"/>
      <c r="DP40" s="606"/>
      <c r="DQ40" s="606"/>
      <c r="DR40" s="606"/>
      <c r="DS40" s="606"/>
      <c r="DT40" s="606"/>
      <c r="DU40" s="606"/>
      <c r="DV40" s="607"/>
      <c r="DW40" s="608" t="s">
        <v>237</v>
      </c>
      <c r="DX40" s="637"/>
      <c r="DY40" s="637"/>
      <c r="DZ40" s="637"/>
      <c r="EA40" s="637"/>
      <c r="EB40" s="637"/>
      <c r="EC40" s="639"/>
    </row>
    <row r="41" spans="2:133" ht="11.25" customHeight="1" x14ac:dyDescent="0.15">
      <c r="AQ41" s="652" t="s">
        <v>340</v>
      </c>
      <c r="AR41" s="653"/>
      <c r="AS41" s="653"/>
      <c r="AT41" s="653"/>
      <c r="AU41" s="653"/>
      <c r="AV41" s="653"/>
      <c r="AW41" s="653"/>
      <c r="AX41" s="653"/>
      <c r="AY41" s="654"/>
      <c r="AZ41" s="618">
        <v>227936</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343</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220</v>
      </c>
      <c r="CS41" s="604"/>
      <c r="CT41" s="604"/>
      <c r="CU41" s="604"/>
      <c r="CV41" s="604"/>
      <c r="CW41" s="604"/>
      <c r="CX41" s="604"/>
      <c r="CY41" s="605"/>
      <c r="CZ41" s="608" t="s">
        <v>237</v>
      </c>
      <c r="DA41" s="637"/>
      <c r="DB41" s="637"/>
      <c r="DC41" s="638"/>
      <c r="DD41" s="611" t="s">
        <v>220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340000</v>
      </c>
      <c r="CS42" s="606"/>
      <c r="CT42" s="606"/>
      <c r="CU42" s="606"/>
      <c r="CV42" s="606"/>
      <c r="CW42" s="606"/>
      <c r="CX42" s="606"/>
      <c r="CY42" s="607"/>
      <c r="CZ42" s="608">
        <v>10.5</v>
      </c>
      <c r="DA42" s="609"/>
      <c r="DB42" s="609"/>
      <c r="DC42" s="610"/>
      <c r="DD42" s="611">
        <v>77988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43108</v>
      </c>
      <c r="CS43" s="604"/>
      <c r="CT43" s="604"/>
      <c r="CU43" s="604"/>
      <c r="CV43" s="604"/>
      <c r="CW43" s="604"/>
      <c r="CX43" s="604"/>
      <c r="CY43" s="605"/>
      <c r="CZ43" s="608">
        <v>1.3</v>
      </c>
      <c r="DA43" s="637"/>
      <c r="DB43" s="637"/>
      <c r="DC43" s="638"/>
      <c r="DD43" s="611">
        <v>43108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347</v>
      </c>
      <c r="CD44" s="631" t="s">
        <v>299</v>
      </c>
      <c r="CE44" s="632"/>
      <c r="CF44" s="600" t="s">
        <v>348</v>
      </c>
      <c r="CG44" s="601"/>
      <c r="CH44" s="601"/>
      <c r="CI44" s="601"/>
      <c r="CJ44" s="601"/>
      <c r="CK44" s="601"/>
      <c r="CL44" s="601"/>
      <c r="CM44" s="601"/>
      <c r="CN44" s="601"/>
      <c r="CO44" s="601"/>
      <c r="CP44" s="601"/>
      <c r="CQ44" s="602"/>
      <c r="CR44" s="603">
        <v>307301</v>
      </c>
      <c r="CS44" s="606"/>
      <c r="CT44" s="606"/>
      <c r="CU44" s="606"/>
      <c r="CV44" s="606"/>
      <c r="CW44" s="606"/>
      <c r="CX44" s="606"/>
      <c r="CY44" s="607"/>
      <c r="CZ44" s="608">
        <v>9.5</v>
      </c>
      <c r="DA44" s="609"/>
      <c r="DB44" s="609"/>
      <c r="DC44" s="610"/>
      <c r="DD44" s="611">
        <v>57296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349</v>
      </c>
      <c r="CG45" s="601"/>
      <c r="CH45" s="601"/>
      <c r="CI45" s="601"/>
      <c r="CJ45" s="601"/>
      <c r="CK45" s="601"/>
      <c r="CL45" s="601"/>
      <c r="CM45" s="601"/>
      <c r="CN45" s="601"/>
      <c r="CO45" s="601"/>
      <c r="CP45" s="601"/>
      <c r="CQ45" s="602"/>
      <c r="CR45" s="603">
        <v>187725</v>
      </c>
      <c r="CS45" s="604"/>
      <c r="CT45" s="604"/>
      <c r="CU45" s="604"/>
      <c r="CV45" s="604"/>
      <c r="CW45" s="604"/>
      <c r="CX45" s="604"/>
      <c r="CY45" s="605"/>
      <c r="CZ45" s="608">
        <v>5.8</v>
      </c>
      <c r="DA45" s="637"/>
      <c r="DB45" s="637"/>
      <c r="DC45" s="638"/>
      <c r="DD45" s="611">
        <v>19083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350</v>
      </c>
      <c r="CG46" s="601"/>
      <c r="CH46" s="601"/>
      <c r="CI46" s="601"/>
      <c r="CJ46" s="601"/>
      <c r="CK46" s="601"/>
      <c r="CL46" s="601"/>
      <c r="CM46" s="601"/>
      <c r="CN46" s="601"/>
      <c r="CO46" s="601"/>
      <c r="CP46" s="601"/>
      <c r="CQ46" s="602"/>
      <c r="CR46" s="603">
        <v>88545</v>
      </c>
      <c r="CS46" s="606"/>
      <c r="CT46" s="606"/>
      <c r="CU46" s="606"/>
      <c r="CV46" s="606"/>
      <c r="CW46" s="606"/>
      <c r="CX46" s="606"/>
      <c r="CY46" s="607"/>
      <c r="CZ46" s="608">
        <v>2.7</v>
      </c>
      <c r="DA46" s="609"/>
      <c r="DB46" s="609"/>
      <c r="DC46" s="610"/>
      <c r="DD46" s="611">
        <v>38182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351</v>
      </c>
      <c r="CG47" s="601"/>
      <c r="CH47" s="601"/>
      <c r="CI47" s="601"/>
      <c r="CJ47" s="601"/>
      <c r="CK47" s="601"/>
      <c r="CL47" s="601"/>
      <c r="CM47" s="601"/>
      <c r="CN47" s="601"/>
      <c r="CO47" s="601"/>
      <c r="CP47" s="601"/>
      <c r="CQ47" s="602"/>
      <c r="CR47" s="603">
        <v>32699</v>
      </c>
      <c r="CS47" s="604"/>
      <c r="CT47" s="604"/>
      <c r="CU47" s="604"/>
      <c r="CV47" s="604"/>
      <c r="CW47" s="604"/>
      <c r="CX47" s="604"/>
      <c r="CY47" s="605"/>
      <c r="CZ47" s="608">
        <v>1</v>
      </c>
      <c r="DA47" s="637"/>
      <c r="DB47" s="637"/>
      <c r="DC47" s="638"/>
      <c r="DD47" s="611">
        <v>20692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352</v>
      </c>
      <c r="CG48" s="601"/>
      <c r="CH48" s="601"/>
      <c r="CI48" s="601"/>
      <c r="CJ48" s="601"/>
      <c r="CK48" s="601"/>
      <c r="CL48" s="601"/>
      <c r="CM48" s="601"/>
      <c r="CN48" s="601"/>
      <c r="CO48" s="601"/>
      <c r="CP48" s="601"/>
      <c r="CQ48" s="602"/>
      <c r="CR48" s="603" t="s">
        <v>220</v>
      </c>
      <c r="CS48" s="606"/>
      <c r="CT48" s="606"/>
      <c r="CU48" s="606"/>
      <c r="CV48" s="606"/>
      <c r="CW48" s="606"/>
      <c r="CX48" s="606"/>
      <c r="CY48" s="607"/>
      <c r="CZ48" s="608" t="s">
        <v>220</v>
      </c>
      <c r="DA48" s="609"/>
      <c r="DB48" s="609"/>
      <c r="DC48" s="610"/>
      <c r="DD48" s="611" t="s">
        <v>220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353</v>
      </c>
      <c r="CE49" s="616"/>
      <c r="CF49" s="616"/>
      <c r="CG49" s="616"/>
      <c r="CH49" s="616"/>
      <c r="CI49" s="616"/>
      <c r="CJ49" s="616"/>
      <c r="CK49" s="616"/>
      <c r="CL49" s="616"/>
      <c r="CM49" s="616"/>
      <c r="CN49" s="616"/>
      <c r="CO49" s="616"/>
      <c r="CP49" s="616"/>
      <c r="CQ49" s="617"/>
      <c r="CR49" s="618">
        <v>3248580</v>
      </c>
      <c r="CS49" s="619"/>
      <c r="CT49" s="619"/>
      <c r="CU49" s="619"/>
      <c r="CV49" s="619"/>
      <c r="CW49" s="619"/>
      <c r="CX49" s="619"/>
      <c r="CY49" s="620"/>
      <c r="CZ49" s="621">
        <v>100</v>
      </c>
      <c r="DA49" s="622"/>
      <c r="DB49" s="622"/>
      <c r="DC49" s="623"/>
      <c r="DD49" s="624">
        <v>2379103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KecuHD41jhCKGrN/X2IGcyekzngoI2jX6P/gsXTttlqgFhjTeV3A0dmO20p+jNUBfJDqYli3JGvoweRyRccPNw==" saltValue="1jFHOIObitEaVN5/BC6+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U70" sqref="AU70:AY7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376</v>
      </c>
      <c r="C7" s="1082"/>
      <c r="D7" s="1082"/>
      <c r="E7" s="1082"/>
      <c r="F7" s="1082"/>
      <c r="G7" s="1082"/>
      <c r="H7" s="1082"/>
      <c r="I7" s="1082"/>
      <c r="J7" s="1082"/>
      <c r="K7" s="1082"/>
      <c r="L7" s="1082"/>
      <c r="M7" s="1082"/>
      <c r="N7" s="1082"/>
      <c r="O7" s="1082"/>
      <c r="P7" s="1083"/>
      <c r="Q7" s="1135">
        <v>3275</v>
      </c>
      <c r="R7" s="1136"/>
      <c r="S7" s="1136"/>
      <c r="T7" s="1136"/>
      <c r="U7" s="1136"/>
      <c r="V7" s="1136">
        <v>3249</v>
      </c>
      <c r="W7" s="1136"/>
      <c r="X7" s="1136"/>
      <c r="Y7" s="1136"/>
      <c r="Z7" s="1136"/>
      <c r="AA7" s="1136">
        <v>26</v>
      </c>
      <c r="AB7" s="1136"/>
      <c r="AC7" s="1136"/>
      <c r="AD7" s="1136"/>
      <c r="AE7" s="1137"/>
      <c r="AF7" s="1138">
        <v>26</v>
      </c>
      <c r="AG7" s="1139"/>
      <c r="AH7" s="1139"/>
      <c r="AI7" s="1139"/>
      <c r="AJ7" s="1140"/>
      <c r="AK7" s="1122">
        <v>4</v>
      </c>
      <c r="AL7" s="1123"/>
      <c r="AM7" s="1123"/>
      <c r="AN7" s="1123"/>
      <c r="AO7" s="1123"/>
      <c r="AP7" s="1123">
        <v>4366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578</v>
      </c>
      <c r="BT7" s="1127"/>
      <c r="BU7" s="1127"/>
      <c r="BV7" s="1127"/>
      <c r="BW7" s="1127"/>
      <c r="BX7" s="1127"/>
      <c r="BY7" s="1127"/>
      <c r="BZ7" s="1127"/>
      <c r="CA7" s="1127"/>
      <c r="CB7" s="1127"/>
      <c r="CC7" s="1127"/>
      <c r="CD7" s="1127"/>
      <c r="CE7" s="1127"/>
      <c r="CF7" s="1127"/>
      <c r="CG7" s="1128"/>
      <c r="CH7" s="1119">
        <v>-17</v>
      </c>
      <c r="CI7" s="1120"/>
      <c r="CJ7" s="1120"/>
      <c r="CK7" s="1120"/>
      <c r="CL7" s="1121"/>
      <c r="CM7" s="1119">
        <v>59</v>
      </c>
      <c r="CN7" s="1120"/>
      <c r="CO7" s="1120"/>
      <c r="CP7" s="1120"/>
      <c r="CQ7" s="1121"/>
      <c r="CR7" s="1119">
        <v>100</v>
      </c>
      <c r="CS7" s="1120"/>
      <c r="CT7" s="1120"/>
      <c r="CU7" s="1120"/>
      <c r="CV7" s="1121"/>
      <c r="CW7" s="1119">
        <v>10</v>
      </c>
      <c r="CX7" s="1120"/>
      <c r="CY7" s="1120"/>
      <c r="CZ7" s="1120"/>
      <c r="DA7" s="1121"/>
      <c r="DB7" s="1119" t="s">
        <v>581</v>
      </c>
      <c r="DC7" s="1120"/>
      <c r="DD7" s="1120"/>
      <c r="DE7" s="1120"/>
      <c r="DF7" s="1121"/>
      <c r="DG7" s="1119" t="s">
        <v>582</v>
      </c>
      <c r="DH7" s="1120"/>
      <c r="DI7" s="1120"/>
      <c r="DJ7" s="1120"/>
      <c r="DK7" s="1121"/>
      <c r="DL7" s="1119" t="s">
        <v>582</v>
      </c>
      <c r="DM7" s="1120"/>
      <c r="DN7" s="1120"/>
      <c r="DO7" s="1120"/>
      <c r="DP7" s="1121"/>
      <c r="DQ7" s="1119" t="s">
        <v>583</v>
      </c>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099">
        <v>3275</v>
      </c>
      <c r="R23" s="1100"/>
      <c r="S23" s="1100"/>
      <c r="T23" s="1100"/>
      <c r="U23" s="1100"/>
      <c r="V23" s="1100">
        <v>3249</v>
      </c>
      <c r="W23" s="1100"/>
      <c r="X23" s="1100"/>
      <c r="Y23" s="1100"/>
      <c r="Z23" s="1100"/>
      <c r="AA23" s="1100">
        <v>26</v>
      </c>
      <c r="AB23" s="1100"/>
      <c r="AC23" s="1100"/>
      <c r="AD23" s="1100"/>
      <c r="AE23" s="1101"/>
      <c r="AF23" s="1102">
        <v>26</v>
      </c>
      <c r="AG23" s="1100"/>
      <c r="AH23" s="1100"/>
      <c r="AI23" s="1100"/>
      <c r="AJ23" s="1103"/>
      <c r="AK23" s="1104"/>
      <c r="AL23" s="1105"/>
      <c r="AM23" s="1105"/>
      <c r="AN23" s="1105"/>
      <c r="AO23" s="1105"/>
      <c r="AP23" s="1100">
        <v>4366</v>
      </c>
      <c r="AQ23" s="1100"/>
      <c r="AR23" s="1100"/>
      <c r="AS23" s="1100"/>
      <c r="AT23" s="1100"/>
      <c r="AU23" s="1106"/>
      <c r="AV23" s="1106"/>
      <c r="AW23" s="1106"/>
      <c r="AX23" s="1106"/>
      <c r="AY23" s="1107"/>
      <c r="AZ23" s="1096" t="s">
        <v>380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359</v>
      </c>
      <c r="B26" s="1027"/>
      <c r="C26" s="1027"/>
      <c r="D26" s="1027"/>
      <c r="E26" s="1027"/>
      <c r="F26" s="1027"/>
      <c r="G26" s="1027"/>
      <c r="H26" s="1027"/>
      <c r="I26" s="1027"/>
      <c r="J26" s="1027"/>
      <c r="K26" s="1027"/>
      <c r="L26" s="1027"/>
      <c r="M26" s="1027"/>
      <c r="N26" s="1027"/>
      <c r="O26" s="1027"/>
      <c r="P26" s="1028"/>
      <c r="Q26" s="1032" t="s">
        <v>383</v>
      </c>
      <c r="R26" s="1033"/>
      <c r="S26" s="1033"/>
      <c r="T26" s="1033"/>
      <c r="U26" s="1034"/>
      <c r="V26" s="1032" t="s">
        <v>384</v>
      </c>
      <c r="W26" s="1033"/>
      <c r="X26" s="1033"/>
      <c r="Y26" s="1033"/>
      <c r="Z26" s="1034"/>
      <c r="AA26" s="1032" t="s">
        <v>385</v>
      </c>
      <c r="AB26" s="1033"/>
      <c r="AC26" s="1033"/>
      <c r="AD26" s="1033"/>
      <c r="AE26" s="1033"/>
      <c r="AF26" s="1090" t="s">
        <v>386</v>
      </c>
      <c r="AG26" s="1039"/>
      <c r="AH26" s="1039"/>
      <c r="AI26" s="1039"/>
      <c r="AJ26" s="1091"/>
      <c r="AK26" s="1033" t="s">
        <v>387</v>
      </c>
      <c r="AL26" s="1033"/>
      <c r="AM26" s="1033"/>
      <c r="AN26" s="1033"/>
      <c r="AO26" s="1034"/>
      <c r="AP26" s="1032" t="s">
        <v>388</v>
      </c>
      <c r="AQ26" s="1033"/>
      <c r="AR26" s="1033"/>
      <c r="AS26" s="1033"/>
      <c r="AT26" s="1034"/>
      <c r="AU26" s="1032" t="s">
        <v>389</v>
      </c>
      <c r="AV26" s="1033"/>
      <c r="AW26" s="1033"/>
      <c r="AX26" s="1033"/>
      <c r="AY26" s="1034"/>
      <c r="AZ26" s="1032" t="s">
        <v>390</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391</v>
      </c>
      <c r="C28" s="1082"/>
      <c r="D28" s="1082"/>
      <c r="E28" s="1082"/>
      <c r="F28" s="1082"/>
      <c r="G28" s="1082"/>
      <c r="H28" s="1082"/>
      <c r="I28" s="1082"/>
      <c r="J28" s="1082"/>
      <c r="K28" s="1082"/>
      <c r="L28" s="1082"/>
      <c r="M28" s="1082"/>
      <c r="N28" s="1082"/>
      <c r="O28" s="1082"/>
      <c r="P28" s="1083"/>
      <c r="Q28" s="1084">
        <v>879</v>
      </c>
      <c r="R28" s="1085"/>
      <c r="S28" s="1085"/>
      <c r="T28" s="1085"/>
      <c r="U28" s="1085"/>
      <c r="V28" s="1085">
        <v>815</v>
      </c>
      <c r="W28" s="1085"/>
      <c r="X28" s="1085"/>
      <c r="Y28" s="1085"/>
      <c r="Z28" s="1085"/>
      <c r="AA28" s="1085">
        <v>64</v>
      </c>
      <c r="AB28" s="1085"/>
      <c r="AC28" s="1085"/>
      <c r="AD28" s="1085"/>
      <c r="AE28" s="1086"/>
      <c r="AF28" s="1087">
        <v>64</v>
      </c>
      <c r="AG28" s="1085"/>
      <c r="AH28" s="1085"/>
      <c r="AI28" s="1085"/>
      <c r="AJ28" s="1088"/>
      <c r="AK28" s="1089">
        <v>73</v>
      </c>
      <c r="AL28" s="1077"/>
      <c r="AM28" s="1077"/>
      <c r="AN28" s="1077"/>
      <c r="AO28" s="1077"/>
      <c r="AP28" s="1077" t="s">
        <v>580</v>
      </c>
      <c r="AQ28" s="1077"/>
      <c r="AR28" s="1077"/>
      <c r="AS28" s="1077"/>
      <c r="AT28" s="1077"/>
      <c r="AU28" s="1077" t="s">
        <v>580</v>
      </c>
      <c r="AV28" s="1077"/>
      <c r="AW28" s="1077"/>
      <c r="AX28" s="1077"/>
      <c r="AY28" s="1077"/>
      <c r="AZ28" s="1078" t="s">
        <v>580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392</v>
      </c>
      <c r="C29" s="1069"/>
      <c r="D29" s="1069"/>
      <c r="E29" s="1069"/>
      <c r="F29" s="1069"/>
      <c r="G29" s="1069"/>
      <c r="H29" s="1069"/>
      <c r="I29" s="1069"/>
      <c r="J29" s="1069"/>
      <c r="K29" s="1069"/>
      <c r="L29" s="1069"/>
      <c r="M29" s="1069"/>
      <c r="N29" s="1069"/>
      <c r="O29" s="1069"/>
      <c r="P29" s="1070"/>
      <c r="Q29" s="1074">
        <v>775</v>
      </c>
      <c r="R29" s="1075"/>
      <c r="S29" s="1075"/>
      <c r="T29" s="1075"/>
      <c r="U29" s="1075"/>
      <c r="V29" s="1075">
        <v>756</v>
      </c>
      <c r="W29" s="1075"/>
      <c r="X29" s="1075"/>
      <c r="Y29" s="1075"/>
      <c r="Z29" s="1075"/>
      <c r="AA29" s="1075">
        <v>19</v>
      </c>
      <c r="AB29" s="1075"/>
      <c r="AC29" s="1075"/>
      <c r="AD29" s="1075"/>
      <c r="AE29" s="1076"/>
      <c r="AF29" s="1050">
        <v>19</v>
      </c>
      <c r="AG29" s="1051"/>
      <c r="AH29" s="1051"/>
      <c r="AI29" s="1051"/>
      <c r="AJ29" s="1052"/>
      <c r="AK29" s="1011">
        <v>119</v>
      </c>
      <c r="AL29" s="1002"/>
      <c r="AM29" s="1002"/>
      <c r="AN29" s="1002"/>
      <c r="AO29" s="1002"/>
      <c r="AP29" s="1002" t="s">
        <v>580</v>
      </c>
      <c r="AQ29" s="1002"/>
      <c r="AR29" s="1002"/>
      <c r="AS29" s="1002"/>
      <c r="AT29" s="1002"/>
      <c r="AU29" s="1002" t="s">
        <v>580</v>
      </c>
      <c r="AV29" s="1002"/>
      <c r="AW29" s="1002"/>
      <c r="AX29" s="1002"/>
      <c r="AY29" s="1002"/>
      <c r="AZ29" s="1073" t="s">
        <v>580</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393</v>
      </c>
      <c r="C30" s="1069"/>
      <c r="D30" s="1069"/>
      <c r="E30" s="1069"/>
      <c r="F30" s="1069"/>
      <c r="G30" s="1069"/>
      <c r="H30" s="1069"/>
      <c r="I30" s="1069"/>
      <c r="J30" s="1069"/>
      <c r="K30" s="1069"/>
      <c r="L30" s="1069"/>
      <c r="M30" s="1069"/>
      <c r="N30" s="1069"/>
      <c r="O30" s="1069"/>
      <c r="P30" s="1070"/>
      <c r="Q30" s="1074">
        <v>173</v>
      </c>
      <c r="R30" s="1075"/>
      <c r="S30" s="1075"/>
      <c r="T30" s="1075"/>
      <c r="U30" s="1075"/>
      <c r="V30" s="1075">
        <v>173</v>
      </c>
      <c r="W30" s="1075"/>
      <c r="X30" s="1075"/>
      <c r="Y30" s="1075"/>
      <c r="Z30" s="1075"/>
      <c r="AA30" s="1075">
        <v>0</v>
      </c>
      <c r="AB30" s="1075"/>
      <c r="AC30" s="1075"/>
      <c r="AD30" s="1075"/>
      <c r="AE30" s="1076"/>
      <c r="AF30" s="1050" t="s">
        <v>394</v>
      </c>
      <c r="AG30" s="1051"/>
      <c r="AH30" s="1051"/>
      <c r="AI30" s="1051"/>
      <c r="AJ30" s="1052"/>
      <c r="AK30" s="1011">
        <v>108</v>
      </c>
      <c r="AL30" s="1002"/>
      <c r="AM30" s="1002"/>
      <c r="AN30" s="1002"/>
      <c r="AO30" s="1002"/>
      <c r="AP30" s="1002" t="s">
        <v>580</v>
      </c>
      <c r="AQ30" s="1002"/>
      <c r="AR30" s="1002"/>
      <c r="AS30" s="1002"/>
      <c r="AT30" s="1002"/>
      <c r="AU30" s="1002" t="s">
        <v>580</v>
      </c>
      <c r="AV30" s="1002"/>
      <c r="AW30" s="1002"/>
      <c r="AX30" s="1002"/>
      <c r="AY30" s="1002"/>
      <c r="AZ30" s="1073" t="s">
        <v>580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395</v>
      </c>
      <c r="C31" s="1069"/>
      <c r="D31" s="1069"/>
      <c r="E31" s="1069"/>
      <c r="F31" s="1069"/>
      <c r="G31" s="1069"/>
      <c r="H31" s="1069"/>
      <c r="I31" s="1069"/>
      <c r="J31" s="1069"/>
      <c r="K31" s="1069"/>
      <c r="L31" s="1069"/>
      <c r="M31" s="1069"/>
      <c r="N31" s="1069"/>
      <c r="O31" s="1069"/>
      <c r="P31" s="1070"/>
      <c r="Q31" s="1074">
        <v>187</v>
      </c>
      <c r="R31" s="1075"/>
      <c r="S31" s="1075"/>
      <c r="T31" s="1075"/>
      <c r="U31" s="1075"/>
      <c r="V31" s="1075">
        <v>187</v>
      </c>
      <c r="W31" s="1075"/>
      <c r="X31" s="1075"/>
      <c r="Y31" s="1075"/>
      <c r="Z31" s="1075"/>
      <c r="AA31" s="1075">
        <v>0</v>
      </c>
      <c r="AB31" s="1075"/>
      <c r="AC31" s="1075"/>
      <c r="AD31" s="1075"/>
      <c r="AE31" s="1076"/>
      <c r="AF31" s="1050" t="s">
        <v>396</v>
      </c>
      <c r="AG31" s="1051"/>
      <c r="AH31" s="1051"/>
      <c r="AI31" s="1051"/>
      <c r="AJ31" s="1052"/>
      <c r="AK31" s="1011">
        <v>72</v>
      </c>
      <c r="AL31" s="1002"/>
      <c r="AM31" s="1002"/>
      <c r="AN31" s="1002"/>
      <c r="AO31" s="1002"/>
      <c r="AP31" s="1002">
        <v>949</v>
      </c>
      <c r="AQ31" s="1002"/>
      <c r="AR31" s="1002"/>
      <c r="AS31" s="1002"/>
      <c r="AT31" s="1002"/>
      <c r="AU31" s="1002">
        <v>563</v>
      </c>
      <c r="AV31" s="1002"/>
      <c r="AW31" s="1002"/>
      <c r="AX31" s="1002"/>
      <c r="AY31" s="1002"/>
      <c r="AZ31" s="1073" t="s">
        <v>580</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398</v>
      </c>
      <c r="C32" s="1069"/>
      <c r="D32" s="1069"/>
      <c r="E32" s="1069"/>
      <c r="F32" s="1069"/>
      <c r="G32" s="1069"/>
      <c r="H32" s="1069"/>
      <c r="I32" s="1069"/>
      <c r="J32" s="1069"/>
      <c r="K32" s="1069"/>
      <c r="L32" s="1069"/>
      <c r="M32" s="1069"/>
      <c r="N32" s="1069"/>
      <c r="O32" s="1069"/>
      <c r="P32" s="1070"/>
      <c r="Q32" s="1074">
        <v>239</v>
      </c>
      <c r="R32" s="1075"/>
      <c r="S32" s="1075"/>
      <c r="T32" s="1075"/>
      <c r="U32" s="1075"/>
      <c r="V32" s="1075">
        <v>239</v>
      </c>
      <c r="W32" s="1075"/>
      <c r="X32" s="1075"/>
      <c r="Y32" s="1075"/>
      <c r="Z32" s="1075"/>
      <c r="AA32" s="1075">
        <v>0</v>
      </c>
      <c r="AB32" s="1075"/>
      <c r="AC32" s="1075"/>
      <c r="AD32" s="1075"/>
      <c r="AE32" s="1076"/>
      <c r="AF32" s="1050">
        <v>0</v>
      </c>
      <c r="AG32" s="1051"/>
      <c r="AH32" s="1051"/>
      <c r="AI32" s="1051"/>
      <c r="AJ32" s="1052"/>
      <c r="AK32" s="1011">
        <v>115</v>
      </c>
      <c r="AL32" s="1002"/>
      <c r="AM32" s="1002"/>
      <c r="AN32" s="1002"/>
      <c r="AO32" s="1002"/>
      <c r="AP32" s="1002">
        <v>1110</v>
      </c>
      <c r="AQ32" s="1002"/>
      <c r="AR32" s="1002"/>
      <c r="AS32" s="1002"/>
      <c r="AT32" s="1002"/>
      <c r="AU32" s="1002">
        <v>1038</v>
      </c>
      <c r="AV32" s="1002"/>
      <c r="AW32" s="1002"/>
      <c r="AX32" s="1002"/>
      <c r="AY32" s="1002"/>
      <c r="AZ32" s="1073" t="s">
        <v>580</v>
      </c>
      <c r="BA32" s="1073"/>
      <c r="BB32" s="1073"/>
      <c r="BC32" s="1073"/>
      <c r="BD32" s="1073"/>
      <c r="BE32" s="1063" t="s">
        <v>399</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400</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378</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83</v>
      </c>
      <c r="AG63" s="990"/>
      <c r="AH63" s="990"/>
      <c r="AI63" s="990"/>
      <c r="AJ63" s="1061"/>
      <c r="AK63" s="1062"/>
      <c r="AL63" s="994"/>
      <c r="AM63" s="994"/>
      <c r="AN63" s="994"/>
      <c r="AO63" s="994"/>
      <c r="AP63" s="990">
        <v>2059</v>
      </c>
      <c r="AQ63" s="990"/>
      <c r="AR63" s="990"/>
      <c r="AS63" s="990"/>
      <c r="AT63" s="990"/>
      <c r="AU63" s="990">
        <v>1601</v>
      </c>
      <c r="AV63" s="990"/>
      <c r="AW63" s="990"/>
      <c r="AX63" s="990"/>
      <c r="AY63" s="990"/>
      <c r="AZ63" s="1056"/>
      <c r="BA63" s="1056"/>
      <c r="BB63" s="1056"/>
      <c r="BC63" s="1056"/>
      <c r="BD63" s="1056"/>
      <c r="BE63" s="991"/>
      <c r="BF63" s="991"/>
      <c r="BG63" s="991"/>
      <c r="BH63" s="991"/>
      <c r="BI63" s="992"/>
      <c r="BJ63" s="1057" t="s">
        <v>402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404</v>
      </c>
      <c r="B66" s="1027"/>
      <c r="C66" s="1027"/>
      <c r="D66" s="1027"/>
      <c r="E66" s="1027"/>
      <c r="F66" s="1027"/>
      <c r="G66" s="1027"/>
      <c r="H66" s="1027"/>
      <c r="I66" s="1027"/>
      <c r="J66" s="1027"/>
      <c r="K66" s="1027"/>
      <c r="L66" s="1027"/>
      <c r="M66" s="1027"/>
      <c r="N66" s="1027"/>
      <c r="O66" s="1027"/>
      <c r="P66" s="1028"/>
      <c r="Q66" s="1032" t="s">
        <v>405</v>
      </c>
      <c r="R66" s="1033"/>
      <c r="S66" s="1033"/>
      <c r="T66" s="1033"/>
      <c r="U66" s="1034"/>
      <c r="V66" s="1032" t="s">
        <v>406</v>
      </c>
      <c r="W66" s="1033"/>
      <c r="X66" s="1033"/>
      <c r="Y66" s="1033"/>
      <c r="Z66" s="1034"/>
      <c r="AA66" s="1032" t="s">
        <v>407</v>
      </c>
      <c r="AB66" s="1033"/>
      <c r="AC66" s="1033"/>
      <c r="AD66" s="1033"/>
      <c r="AE66" s="1034"/>
      <c r="AF66" s="1038" t="s">
        <v>408</v>
      </c>
      <c r="AG66" s="1039"/>
      <c r="AH66" s="1039"/>
      <c r="AI66" s="1039"/>
      <c r="AJ66" s="1040"/>
      <c r="AK66" s="1032" t="s">
        <v>409</v>
      </c>
      <c r="AL66" s="1027"/>
      <c r="AM66" s="1027"/>
      <c r="AN66" s="1027"/>
      <c r="AO66" s="1028"/>
      <c r="AP66" s="1032" t="s">
        <v>410</v>
      </c>
      <c r="AQ66" s="1033"/>
      <c r="AR66" s="1033"/>
      <c r="AS66" s="1033"/>
      <c r="AT66" s="1034"/>
      <c r="AU66" s="1032" t="s">
        <v>411</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568</v>
      </c>
      <c r="C68" s="1017"/>
      <c r="D68" s="1017"/>
      <c r="E68" s="1017"/>
      <c r="F68" s="1017"/>
      <c r="G68" s="1017"/>
      <c r="H68" s="1017"/>
      <c r="I68" s="1017"/>
      <c r="J68" s="1017"/>
      <c r="K68" s="1017"/>
      <c r="L68" s="1017"/>
      <c r="M68" s="1017"/>
      <c r="N68" s="1017"/>
      <c r="O68" s="1017"/>
      <c r="P68" s="1018"/>
      <c r="Q68" s="1019">
        <v>8850</v>
      </c>
      <c r="R68" s="1013"/>
      <c r="S68" s="1013"/>
      <c r="T68" s="1013"/>
      <c r="U68" s="1013"/>
      <c r="V68" s="1013">
        <v>7338</v>
      </c>
      <c r="W68" s="1013"/>
      <c r="X68" s="1013"/>
      <c r="Y68" s="1013"/>
      <c r="Z68" s="1013"/>
      <c r="AA68" s="1013">
        <v>1512</v>
      </c>
      <c r="AB68" s="1013"/>
      <c r="AC68" s="1013"/>
      <c r="AD68" s="1013"/>
      <c r="AE68" s="1013"/>
      <c r="AF68" s="1013">
        <v>1512</v>
      </c>
      <c r="AG68" s="1013"/>
      <c r="AH68" s="1013"/>
      <c r="AI68" s="1013"/>
      <c r="AJ68" s="1013"/>
      <c r="AK68" s="1013" t="s">
        <v>579</v>
      </c>
      <c r="AL68" s="1013"/>
      <c r="AM68" s="1013"/>
      <c r="AN68" s="1013"/>
      <c r="AO68" s="1013"/>
      <c r="AP68" s="1013" t="s">
        <v>579</v>
      </c>
      <c r="AQ68" s="1013"/>
      <c r="AR68" s="1013"/>
      <c r="AS68" s="1013"/>
      <c r="AT68" s="1013"/>
      <c r="AU68" s="1013" t="s">
        <v>579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569</v>
      </c>
      <c r="C69" s="1006"/>
      <c r="D69" s="1006"/>
      <c r="E69" s="1006"/>
      <c r="F69" s="1006"/>
      <c r="G69" s="1006"/>
      <c r="H69" s="1006"/>
      <c r="I69" s="1006"/>
      <c r="J69" s="1006"/>
      <c r="K69" s="1006"/>
      <c r="L69" s="1006"/>
      <c r="M69" s="1006"/>
      <c r="N69" s="1006"/>
      <c r="O69" s="1006"/>
      <c r="P69" s="1007"/>
      <c r="Q69" s="1008">
        <v>141</v>
      </c>
      <c r="R69" s="1002"/>
      <c r="S69" s="1002"/>
      <c r="T69" s="1002"/>
      <c r="U69" s="1002"/>
      <c r="V69" s="1002">
        <v>140</v>
      </c>
      <c r="W69" s="1002"/>
      <c r="X69" s="1002"/>
      <c r="Y69" s="1002"/>
      <c r="Z69" s="1002"/>
      <c r="AA69" s="1002">
        <v>1</v>
      </c>
      <c r="AB69" s="1002"/>
      <c r="AC69" s="1002"/>
      <c r="AD69" s="1002"/>
      <c r="AE69" s="1002"/>
      <c r="AF69" s="1002">
        <v>1</v>
      </c>
      <c r="AG69" s="1002"/>
      <c r="AH69" s="1002"/>
      <c r="AI69" s="1002"/>
      <c r="AJ69" s="1002"/>
      <c r="AK69" s="1002">
        <v>17</v>
      </c>
      <c r="AL69" s="1002"/>
      <c r="AM69" s="1002"/>
      <c r="AN69" s="1002"/>
      <c r="AO69" s="1002"/>
      <c r="AP69" s="1002" t="s">
        <v>579</v>
      </c>
      <c r="AQ69" s="1002"/>
      <c r="AR69" s="1002"/>
      <c r="AS69" s="1002"/>
      <c r="AT69" s="1002"/>
      <c r="AU69" s="1002" t="s">
        <v>579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570</v>
      </c>
      <c r="C70" s="1006"/>
      <c r="D70" s="1006"/>
      <c r="E70" s="1006"/>
      <c r="F70" s="1006"/>
      <c r="G70" s="1006"/>
      <c r="H70" s="1006"/>
      <c r="I70" s="1006"/>
      <c r="J70" s="1006"/>
      <c r="K70" s="1006"/>
      <c r="L70" s="1006"/>
      <c r="M70" s="1006"/>
      <c r="N70" s="1006"/>
      <c r="O70" s="1006"/>
      <c r="P70" s="1007"/>
      <c r="Q70" s="1008">
        <v>1459</v>
      </c>
      <c r="R70" s="1002"/>
      <c r="S70" s="1002"/>
      <c r="T70" s="1002"/>
      <c r="U70" s="1002"/>
      <c r="V70" s="1002">
        <v>1338</v>
      </c>
      <c r="W70" s="1002"/>
      <c r="X70" s="1002"/>
      <c r="Y70" s="1002"/>
      <c r="Z70" s="1002"/>
      <c r="AA70" s="1002">
        <v>121</v>
      </c>
      <c r="AB70" s="1002"/>
      <c r="AC70" s="1002"/>
      <c r="AD70" s="1002"/>
      <c r="AE70" s="1002"/>
      <c r="AF70" s="1002">
        <v>121</v>
      </c>
      <c r="AG70" s="1002"/>
      <c r="AH70" s="1002"/>
      <c r="AI70" s="1002"/>
      <c r="AJ70" s="1002"/>
      <c r="AK70" s="1002">
        <v>56</v>
      </c>
      <c r="AL70" s="1002"/>
      <c r="AM70" s="1002"/>
      <c r="AN70" s="1002"/>
      <c r="AO70" s="1002"/>
      <c r="AP70" s="1002">
        <v>1943</v>
      </c>
      <c r="AQ70" s="1002"/>
      <c r="AR70" s="1002"/>
      <c r="AS70" s="1002"/>
      <c r="AT70" s="1002"/>
      <c r="AU70" s="1002">
        <v>91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571</v>
      </c>
      <c r="C71" s="1006"/>
      <c r="D71" s="1006"/>
      <c r="E71" s="1006"/>
      <c r="F71" s="1006"/>
      <c r="G71" s="1006"/>
      <c r="H71" s="1006"/>
      <c r="I71" s="1006"/>
      <c r="J71" s="1006"/>
      <c r="K71" s="1006"/>
      <c r="L71" s="1006"/>
      <c r="M71" s="1006"/>
      <c r="N71" s="1006"/>
      <c r="O71" s="1006"/>
      <c r="P71" s="1007"/>
      <c r="Q71" s="1008">
        <v>227</v>
      </c>
      <c r="R71" s="1002"/>
      <c r="S71" s="1002"/>
      <c r="T71" s="1002"/>
      <c r="U71" s="1002"/>
      <c r="V71" s="1002">
        <v>219</v>
      </c>
      <c r="W71" s="1002"/>
      <c r="X71" s="1002"/>
      <c r="Y71" s="1002"/>
      <c r="Z71" s="1002"/>
      <c r="AA71" s="1002">
        <v>8</v>
      </c>
      <c r="AB71" s="1002"/>
      <c r="AC71" s="1002"/>
      <c r="AD71" s="1002"/>
      <c r="AE71" s="1002"/>
      <c r="AF71" s="1002">
        <v>8</v>
      </c>
      <c r="AG71" s="1002"/>
      <c r="AH71" s="1002"/>
      <c r="AI71" s="1002"/>
      <c r="AJ71" s="1002"/>
      <c r="AK71" s="1002">
        <v>8</v>
      </c>
      <c r="AL71" s="1002"/>
      <c r="AM71" s="1002"/>
      <c r="AN71" s="1002"/>
      <c r="AO71" s="1002"/>
      <c r="AP71" s="1002" t="s">
        <v>579</v>
      </c>
      <c r="AQ71" s="1002"/>
      <c r="AR71" s="1002"/>
      <c r="AS71" s="1002"/>
      <c r="AT71" s="1002"/>
      <c r="AU71" s="1002" t="s">
        <v>579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572</v>
      </c>
      <c r="C72" s="1006"/>
      <c r="D72" s="1006"/>
      <c r="E72" s="1006"/>
      <c r="F72" s="1006"/>
      <c r="G72" s="1006"/>
      <c r="H72" s="1006"/>
      <c r="I72" s="1006"/>
      <c r="J72" s="1006"/>
      <c r="K72" s="1006"/>
      <c r="L72" s="1006"/>
      <c r="M72" s="1006"/>
      <c r="N72" s="1006"/>
      <c r="O72" s="1006"/>
      <c r="P72" s="1007"/>
      <c r="Q72" s="1008">
        <v>67</v>
      </c>
      <c r="R72" s="1002"/>
      <c r="S72" s="1002"/>
      <c r="T72" s="1002"/>
      <c r="U72" s="1002"/>
      <c r="V72" s="1002">
        <v>61</v>
      </c>
      <c r="W72" s="1002"/>
      <c r="X72" s="1002"/>
      <c r="Y72" s="1002"/>
      <c r="Z72" s="1002"/>
      <c r="AA72" s="1002">
        <v>7</v>
      </c>
      <c r="AB72" s="1002"/>
      <c r="AC72" s="1002"/>
      <c r="AD72" s="1002"/>
      <c r="AE72" s="1002"/>
      <c r="AF72" s="1002">
        <v>7</v>
      </c>
      <c r="AG72" s="1002"/>
      <c r="AH72" s="1002"/>
      <c r="AI72" s="1002"/>
      <c r="AJ72" s="1002"/>
      <c r="AK72" s="1002">
        <v>3</v>
      </c>
      <c r="AL72" s="1002"/>
      <c r="AM72" s="1002"/>
      <c r="AN72" s="1002"/>
      <c r="AO72" s="1002"/>
      <c r="AP72" s="1002" t="s">
        <v>579</v>
      </c>
      <c r="AQ72" s="1002"/>
      <c r="AR72" s="1002"/>
      <c r="AS72" s="1002"/>
      <c r="AT72" s="1002"/>
      <c r="AU72" s="1002" t="s">
        <v>579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573</v>
      </c>
      <c r="C73" s="1006"/>
      <c r="D73" s="1006"/>
      <c r="E73" s="1006"/>
      <c r="F73" s="1006"/>
      <c r="G73" s="1006"/>
      <c r="H73" s="1006"/>
      <c r="I73" s="1006"/>
      <c r="J73" s="1006"/>
      <c r="K73" s="1006"/>
      <c r="L73" s="1006"/>
      <c r="M73" s="1006"/>
      <c r="N73" s="1006"/>
      <c r="O73" s="1006"/>
      <c r="P73" s="1007"/>
      <c r="Q73" s="1008">
        <v>289</v>
      </c>
      <c r="R73" s="1002"/>
      <c r="S73" s="1002"/>
      <c r="T73" s="1002"/>
      <c r="U73" s="1002"/>
      <c r="V73" s="1002">
        <v>281</v>
      </c>
      <c r="W73" s="1002"/>
      <c r="X73" s="1002"/>
      <c r="Y73" s="1002"/>
      <c r="Z73" s="1002"/>
      <c r="AA73" s="1002">
        <v>7</v>
      </c>
      <c r="AB73" s="1002"/>
      <c r="AC73" s="1002"/>
      <c r="AD73" s="1002"/>
      <c r="AE73" s="1002"/>
      <c r="AF73" s="1002">
        <v>7</v>
      </c>
      <c r="AG73" s="1002"/>
      <c r="AH73" s="1002"/>
      <c r="AI73" s="1002"/>
      <c r="AJ73" s="1002"/>
      <c r="AK73" s="1002">
        <v>37</v>
      </c>
      <c r="AL73" s="1002"/>
      <c r="AM73" s="1002"/>
      <c r="AN73" s="1002"/>
      <c r="AO73" s="1002"/>
      <c r="AP73" s="1002">
        <v>21</v>
      </c>
      <c r="AQ73" s="1002"/>
      <c r="AR73" s="1002"/>
      <c r="AS73" s="1002"/>
      <c r="AT73" s="1002"/>
      <c r="AU73" s="1002">
        <v>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574</v>
      </c>
      <c r="C74" s="1006"/>
      <c r="D74" s="1006"/>
      <c r="E74" s="1006"/>
      <c r="F74" s="1006"/>
      <c r="G74" s="1006"/>
      <c r="H74" s="1006"/>
      <c r="I74" s="1006"/>
      <c r="J74" s="1006"/>
      <c r="K74" s="1006"/>
      <c r="L74" s="1006"/>
      <c r="M74" s="1006"/>
      <c r="N74" s="1006"/>
      <c r="O74" s="1006"/>
      <c r="P74" s="1007"/>
      <c r="Q74" s="1008">
        <v>604</v>
      </c>
      <c r="R74" s="1002"/>
      <c r="S74" s="1002"/>
      <c r="T74" s="1002"/>
      <c r="U74" s="1002"/>
      <c r="V74" s="1002">
        <v>593</v>
      </c>
      <c r="W74" s="1002"/>
      <c r="X74" s="1002"/>
      <c r="Y74" s="1002"/>
      <c r="Z74" s="1002"/>
      <c r="AA74" s="1002">
        <v>10</v>
      </c>
      <c r="AB74" s="1002"/>
      <c r="AC74" s="1002"/>
      <c r="AD74" s="1002"/>
      <c r="AE74" s="1002"/>
      <c r="AF74" s="1002">
        <v>10</v>
      </c>
      <c r="AG74" s="1002"/>
      <c r="AH74" s="1002"/>
      <c r="AI74" s="1002"/>
      <c r="AJ74" s="1002"/>
      <c r="AK74" s="1002" t="s">
        <v>579</v>
      </c>
      <c r="AL74" s="1002"/>
      <c r="AM74" s="1002"/>
      <c r="AN74" s="1002"/>
      <c r="AO74" s="1002"/>
      <c r="AP74" s="1002">
        <v>421</v>
      </c>
      <c r="AQ74" s="1002"/>
      <c r="AR74" s="1002"/>
      <c r="AS74" s="1002"/>
      <c r="AT74" s="1002"/>
      <c r="AU74" s="1002">
        <v>72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575</v>
      </c>
      <c r="C75" s="1006"/>
      <c r="D75" s="1006"/>
      <c r="E75" s="1006"/>
      <c r="F75" s="1006"/>
      <c r="G75" s="1006"/>
      <c r="H75" s="1006"/>
      <c r="I75" s="1006"/>
      <c r="J75" s="1006"/>
      <c r="K75" s="1006"/>
      <c r="L75" s="1006"/>
      <c r="M75" s="1006"/>
      <c r="N75" s="1006"/>
      <c r="O75" s="1006"/>
      <c r="P75" s="1007"/>
      <c r="Q75" s="1009">
        <v>127</v>
      </c>
      <c r="R75" s="1010"/>
      <c r="S75" s="1010"/>
      <c r="T75" s="1010"/>
      <c r="U75" s="1011"/>
      <c r="V75" s="1012">
        <v>115</v>
      </c>
      <c r="W75" s="1010"/>
      <c r="X75" s="1010"/>
      <c r="Y75" s="1010"/>
      <c r="Z75" s="1011"/>
      <c r="AA75" s="1012">
        <v>12</v>
      </c>
      <c r="AB75" s="1010"/>
      <c r="AC75" s="1010"/>
      <c r="AD75" s="1010"/>
      <c r="AE75" s="1011"/>
      <c r="AF75" s="1012">
        <v>10</v>
      </c>
      <c r="AG75" s="1010"/>
      <c r="AH75" s="1010"/>
      <c r="AI75" s="1010"/>
      <c r="AJ75" s="1011"/>
      <c r="AK75" s="1012" t="s">
        <v>579</v>
      </c>
      <c r="AL75" s="1010"/>
      <c r="AM75" s="1010"/>
      <c r="AN75" s="1010"/>
      <c r="AO75" s="1011"/>
      <c r="AP75" s="1012" t="s">
        <v>579</v>
      </c>
      <c r="AQ75" s="1010"/>
      <c r="AR75" s="1010"/>
      <c r="AS75" s="1010"/>
      <c r="AT75" s="1011"/>
      <c r="AU75" s="1012" t="s">
        <v>579</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576</v>
      </c>
      <c r="C76" s="1006"/>
      <c r="D76" s="1006"/>
      <c r="E76" s="1006"/>
      <c r="F76" s="1006"/>
      <c r="G76" s="1006"/>
      <c r="H76" s="1006"/>
      <c r="I76" s="1006"/>
      <c r="J76" s="1006"/>
      <c r="K76" s="1006"/>
      <c r="L76" s="1006"/>
      <c r="M76" s="1006"/>
      <c r="N76" s="1006"/>
      <c r="O76" s="1006"/>
      <c r="P76" s="1007"/>
      <c r="Q76" s="1009">
        <v>145875</v>
      </c>
      <c r="R76" s="1010"/>
      <c r="S76" s="1010"/>
      <c r="T76" s="1010"/>
      <c r="U76" s="1011"/>
      <c r="V76" s="1012">
        <v>144159</v>
      </c>
      <c r="W76" s="1010"/>
      <c r="X76" s="1010"/>
      <c r="Y76" s="1010"/>
      <c r="Z76" s="1011"/>
      <c r="AA76" s="1012">
        <v>1716</v>
      </c>
      <c r="AB76" s="1010"/>
      <c r="AC76" s="1010"/>
      <c r="AD76" s="1010"/>
      <c r="AE76" s="1011"/>
      <c r="AF76" s="1012">
        <v>1716</v>
      </c>
      <c r="AG76" s="1010"/>
      <c r="AH76" s="1010"/>
      <c r="AI76" s="1010"/>
      <c r="AJ76" s="1011"/>
      <c r="AK76" s="1012">
        <v>26</v>
      </c>
      <c r="AL76" s="1010"/>
      <c r="AM76" s="1010"/>
      <c r="AN76" s="1010"/>
      <c r="AO76" s="1011"/>
      <c r="AP76" s="1012" t="s">
        <v>579</v>
      </c>
      <c r="AQ76" s="1010"/>
      <c r="AR76" s="1010"/>
      <c r="AS76" s="1010"/>
      <c r="AT76" s="1011"/>
      <c r="AU76" s="1012" t="s">
        <v>579</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577</v>
      </c>
      <c r="C77" s="1006"/>
      <c r="D77" s="1006"/>
      <c r="E77" s="1006"/>
      <c r="F77" s="1006"/>
      <c r="G77" s="1006"/>
      <c r="H77" s="1006"/>
      <c r="I77" s="1006"/>
      <c r="J77" s="1006"/>
      <c r="K77" s="1006"/>
      <c r="L77" s="1006"/>
      <c r="M77" s="1006"/>
      <c r="N77" s="1006"/>
      <c r="O77" s="1006"/>
      <c r="P77" s="1007"/>
      <c r="Q77" s="1009">
        <v>311</v>
      </c>
      <c r="R77" s="1010"/>
      <c r="S77" s="1010"/>
      <c r="T77" s="1010"/>
      <c r="U77" s="1011"/>
      <c r="V77" s="1012">
        <v>305</v>
      </c>
      <c r="W77" s="1010"/>
      <c r="X77" s="1010"/>
      <c r="Y77" s="1010"/>
      <c r="Z77" s="1011"/>
      <c r="AA77" s="1012">
        <v>37</v>
      </c>
      <c r="AB77" s="1010"/>
      <c r="AC77" s="1010"/>
      <c r="AD77" s="1010"/>
      <c r="AE77" s="1011"/>
      <c r="AF77" s="1012">
        <v>37</v>
      </c>
      <c r="AG77" s="1010"/>
      <c r="AH77" s="1010"/>
      <c r="AI77" s="1010"/>
      <c r="AJ77" s="1011"/>
      <c r="AK77" s="1012" t="s">
        <v>579</v>
      </c>
      <c r="AL77" s="1010"/>
      <c r="AM77" s="1010"/>
      <c r="AN77" s="1010"/>
      <c r="AO77" s="1011"/>
      <c r="AP77" s="1012" t="s">
        <v>579</v>
      </c>
      <c r="AQ77" s="1010"/>
      <c r="AR77" s="1010"/>
      <c r="AS77" s="1010"/>
      <c r="AT77" s="1011"/>
      <c r="AU77" s="1012" t="s">
        <v>579</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3429</v>
      </c>
      <c r="AG88" s="990"/>
      <c r="AH88" s="990"/>
      <c r="AI88" s="990"/>
      <c r="AJ88" s="990"/>
      <c r="AK88" s="994"/>
      <c r="AL88" s="994"/>
      <c r="AM88" s="994"/>
      <c r="AN88" s="994"/>
      <c r="AO88" s="994"/>
      <c r="AP88" s="990">
        <v>2385</v>
      </c>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100</v>
      </c>
      <c r="CS102" s="982"/>
      <c r="CT102" s="982"/>
      <c r="CU102" s="982"/>
      <c r="CV102" s="983"/>
      <c r="CW102" s="981">
        <v>10</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298</v>
      </c>
      <c r="AG109" s="925"/>
      <c r="AH109" s="925"/>
      <c r="AI109" s="925"/>
      <c r="AJ109" s="926"/>
      <c r="AK109" s="927" t="s">
        <v>297</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298</v>
      </c>
      <c r="BW109" s="925"/>
      <c r="BX109" s="925"/>
      <c r="BY109" s="925"/>
      <c r="BZ109" s="926"/>
      <c r="CA109" s="927" t="s">
        <v>297</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298</v>
      </c>
      <c r="DM109" s="925"/>
      <c r="DN109" s="925"/>
      <c r="DO109" s="925"/>
      <c r="DP109" s="926"/>
      <c r="DQ109" s="927" t="s">
        <v>297</v>
      </c>
      <c r="DR109" s="925"/>
      <c r="DS109" s="925"/>
      <c r="DT109" s="925"/>
      <c r="DU109" s="926"/>
      <c r="DV109" s="927" t="s">
        <v>422</v>
      </c>
      <c r="DW109" s="925"/>
      <c r="DX109" s="925"/>
      <c r="DY109" s="925"/>
      <c r="DZ109" s="956"/>
    </row>
    <row r="110" spans="1:131" s="226" customFormat="1" ht="26.25" customHeight="1" x14ac:dyDescent="0.15">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609188</v>
      </c>
      <c r="AB110" s="918"/>
      <c r="AC110" s="918"/>
      <c r="AD110" s="918"/>
      <c r="AE110" s="919"/>
      <c r="AF110" s="920">
        <v>544177</v>
      </c>
      <c r="AG110" s="918"/>
      <c r="AH110" s="918"/>
      <c r="AI110" s="918"/>
      <c r="AJ110" s="919"/>
      <c r="AK110" s="920">
        <v>507393</v>
      </c>
      <c r="AL110" s="918"/>
      <c r="AM110" s="918"/>
      <c r="AN110" s="918"/>
      <c r="AO110" s="919"/>
      <c r="AP110" s="921">
        <v>29.6</v>
      </c>
      <c r="AQ110" s="922"/>
      <c r="AR110" s="922"/>
      <c r="AS110" s="922"/>
      <c r="AT110" s="923"/>
      <c r="AU110" s="957" t="s">
        <v>67</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4832954</v>
      </c>
      <c r="BR110" s="865"/>
      <c r="BS110" s="865"/>
      <c r="BT110" s="865"/>
      <c r="BU110" s="865"/>
      <c r="BV110" s="865">
        <v>4569022</v>
      </c>
      <c r="BW110" s="865"/>
      <c r="BX110" s="865"/>
      <c r="BY110" s="865"/>
      <c r="BZ110" s="865"/>
      <c r="CA110" s="865">
        <v>4366392</v>
      </c>
      <c r="CB110" s="865"/>
      <c r="CC110" s="865"/>
      <c r="CD110" s="865"/>
      <c r="CE110" s="865"/>
      <c r="CF110" s="889">
        <v>254.9</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428</v>
      </c>
      <c r="DH110" s="865"/>
      <c r="DI110" s="865"/>
      <c r="DJ110" s="865"/>
      <c r="DK110" s="865"/>
      <c r="DL110" s="865" t="s">
        <v>428</v>
      </c>
      <c r="DM110" s="865"/>
      <c r="DN110" s="865"/>
      <c r="DO110" s="865"/>
      <c r="DP110" s="865"/>
      <c r="DQ110" s="865" t="s">
        <v>428</v>
      </c>
      <c r="DR110" s="865"/>
      <c r="DS110" s="865"/>
      <c r="DT110" s="865"/>
      <c r="DU110" s="865"/>
      <c r="DV110" s="866" t="s">
        <v>428</v>
      </c>
      <c r="DW110" s="866"/>
      <c r="DX110" s="866"/>
      <c r="DY110" s="866"/>
      <c r="DZ110" s="867"/>
    </row>
    <row r="111" spans="1:131" s="226" customFormat="1" ht="26.25" customHeight="1" x14ac:dyDescent="0.15">
      <c r="A111" s="794" t="s">
        <v>429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380</v>
      </c>
      <c r="AB111" s="946"/>
      <c r="AC111" s="946"/>
      <c r="AD111" s="946"/>
      <c r="AE111" s="947"/>
      <c r="AF111" s="948" t="s">
        <v>380</v>
      </c>
      <c r="AG111" s="946"/>
      <c r="AH111" s="946"/>
      <c r="AI111" s="946"/>
      <c r="AJ111" s="947"/>
      <c r="AK111" s="948" t="s">
        <v>430</v>
      </c>
      <c r="AL111" s="946"/>
      <c r="AM111" s="946"/>
      <c r="AN111" s="946"/>
      <c r="AO111" s="947"/>
      <c r="AP111" s="949" t="s">
        <v>380</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t="s">
        <v>380</v>
      </c>
      <c r="BR111" s="837"/>
      <c r="BS111" s="837"/>
      <c r="BT111" s="837"/>
      <c r="BU111" s="837"/>
      <c r="BV111" s="837" t="s">
        <v>380</v>
      </c>
      <c r="BW111" s="837"/>
      <c r="BX111" s="837"/>
      <c r="BY111" s="837"/>
      <c r="BZ111" s="837"/>
      <c r="CA111" s="837" t="s">
        <v>430</v>
      </c>
      <c r="CB111" s="837"/>
      <c r="CC111" s="837"/>
      <c r="CD111" s="837"/>
      <c r="CE111" s="837"/>
      <c r="CF111" s="898" t="s">
        <v>432</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434</v>
      </c>
      <c r="DH111" s="837"/>
      <c r="DI111" s="837"/>
      <c r="DJ111" s="837"/>
      <c r="DK111" s="837"/>
      <c r="DL111" s="837" t="s">
        <v>380</v>
      </c>
      <c r="DM111" s="837"/>
      <c r="DN111" s="837"/>
      <c r="DO111" s="837"/>
      <c r="DP111" s="837"/>
      <c r="DQ111" s="837" t="s">
        <v>432</v>
      </c>
      <c r="DR111" s="837"/>
      <c r="DS111" s="837"/>
      <c r="DT111" s="837"/>
      <c r="DU111" s="837"/>
      <c r="DV111" s="814" t="s">
        <v>380</v>
      </c>
      <c r="DW111" s="814"/>
      <c r="DX111" s="814"/>
      <c r="DY111" s="814"/>
      <c r="DZ111" s="815"/>
    </row>
    <row r="112" spans="1:131" s="226" customFormat="1" ht="26.25" customHeight="1" x14ac:dyDescent="0.15">
      <c r="A112" s="939" t="s">
        <v>435</v>
      </c>
      <c r="B112" s="940"/>
      <c r="C112" s="770" t="s">
        <v>436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434</v>
      </c>
      <c r="AB112" s="800"/>
      <c r="AC112" s="800"/>
      <c r="AD112" s="800"/>
      <c r="AE112" s="801"/>
      <c r="AF112" s="802" t="s">
        <v>380</v>
      </c>
      <c r="AG112" s="800"/>
      <c r="AH112" s="800"/>
      <c r="AI112" s="800"/>
      <c r="AJ112" s="801"/>
      <c r="AK112" s="802" t="s">
        <v>434</v>
      </c>
      <c r="AL112" s="800"/>
      <c r="AM112" s="800"/>
      <c r="AN112" s="800"/>
      <c r="AO112" s="801"/>
      <c r="AP112" s="847" t="s">
        <v>434</v>
      </c>
      <c r="AQ112" s="848"/>
      <c r="AR112" s="848"/>
      <c r="AS112" s="848"/>
      <c r="AT112" s="849"/>
      <c r="AU112" s="959"/>
      <c r="AV112" s="960"/>
      <c r="AW112" s="960"/>
      <c r="AX112" s="960"/>
      <c r="AY112" s="960"/>
      <c r="AZ112" s="835" t="s">
        <v>437</v>
      </c>
      <c r="BA112" s="770"/>
      <c r="BB112" s="770"/>
      <c r="BC112" s="770"/>
      <c r="BD112" s="770"/>
      <c r="BE112" s="770"/>
      <c r="BF112" s="770"/>
      <c r="BG112" s="770"/>
      <c r="BH112" s="770"/>
      <c r="BI112" s="770"/>
      <c r="BJ112" s="770"/>
      <c r="BK112" s="770"/>
      <c r="BL112" s="770"/>
      <c r="BM112" s="770"/>
      <c r="BN112" s="770"/>
      <c r="BO112" s="770"/>
      <c r="BP112" s="771"/>
      <c r="BQ112" s="836">
        <v>1641544</v>
      </c>
      <c r="BR112" s="837"/>
      <c r="BS112" s="837"/>
      <c r="BT112" s="837"/>
      <c r="BU112" s="837"/>
      <c r="BV112" s="837">
        <v>1592805</v>
      </c>
      <c r="BW112" s="837"/>
      <c r="BX112" s="837"/>
      <c r="BY112" s="837"/>
      <c r="BZ112" s="837"/>
      <c r="CA112" s="837">
        <v>1601216</v>
      </c>
      <c r="CB112" s="837"/>
      <c r="CC112" s="837"/>
      <c r="CD112" s="837"/>
      <c r="CE112" s="837"/>
      <c r="CF112" s="898">
        <v>93.5</v>
      </c>
      <c r="CG112" s="899"/>
      <c r="CH112" s="899"/>
      <c r="CI112" s="899"/>
      <c r="CJ112" s="899"/>
      <c r="CK112" s="954"/>
      <c r="CL112" s="841"/>
      <c r="CM112" s="844" t="s">
        <v>438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380</v>
      </c>
      <c r="DH112" s="837"/>
      <c r="DI112" s="837"/>
      <c r="DJ112" s="837"/>
      <c r="DK112" s="837"/>
      <c r="DL112" s="837" t="s">
        <v>380</v>
      </c>
      <c r="DM112" s="837"/>
      <c r="DN112" s="837"/>
      <c r="DO112" s="837"/>
      <c r="DP112" s="837"/>
      <c r="DQ112" s="837" t="s">
        <v>380</v>
      </c>
      <c r="DR112" s="837"/>
      <c r="DS112" s="837"/>
      <c r="DT112" s="837"/>
      <c r="DU112" s="837"/>
      <c r="DV112" s="814" t="s">
        <v>434</v>
      </c>
      <c r="DW112" s="814"/>
      <c r="DX112" s="814"/>
      <c r="DY112" s="814"/>
      <c r="DZ112" s="815"/>
    </row>
    <row r="113" spans="1:130" s="226" customFormat="1" ht="26.25" customHeight="1" x14ac:dyDescent="0.15">
      <c r="A113" s="941"/>
      <c r="B113" s="942"/>
      <c r="C113" s="770" t="s">
        <v>439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133138</v>
      </c>
      <c r="AB113" s="946"/>
      <c r="AC113" s="946"/>
      <c r="AD113" s="946"/>
      <c r="AE113" s="947"/>
      <c r="AF113" s="948">
        <v>124860</v>
      </c>
      <c r="AG113" s="946"/>
      <c r="AH113" s="946"/>
      <c r="AI113" s="946"/>
      <c r="AJ113" s="947"/>
      <c r="AK113" s="948">
        <v>143145</v>
      </c>
      <c r="AL113" s="946"/>
      <c r="AM113" s="946"/>
      <c r="AN113" s="946"/>
      <c r="AO113" s="947"/>
      <c r="AP113" s="949">
        <v>8.4</v>
      </c>
      <c r="AQ113" s="950"/>
      <c r="AR113" s="950"/>
      <c r="AS113" s="950"/>
      <c r="AT113" s="951"/>
      <c r="AU113" s="959"/>
      <c r="AV113" s="960"/>
      <c r="AW113" s="960"/>
      <c r="AX113" s="960"/>
      <c r="AY113" s="960"/>
      <c r="AZ113" s="835" t="s">
        <v>440</v>
      </c>
      <c r="BA113" s="770"/>
      <c r="BB113" s="770"/>
      <c r="BC113" s="770"/>
      <c r="BD113" s="770"/>
      <c r="BE113" s="770"/>
      <c r="BF113" s="770"/>
      <c r="BG113" s="770"/>
      <c r="BH113" s="770"/>
      <c r="BI113" s="770"/>
      <c r="BJ113" s="770"/>
      <c r="BK113" s="770"/>
      <c r="BL113" s="770"/>
      <c r="BM113" s="770"/>
      <c r="BN113" s="770"/>
      <c r="BO113" s="770"/>
      <c r="BP113" s="771"/>
      <c r="BQ113" s="836">
        <v>207602</v>
      </c>
      <c r="BR113" s="837"/>
      <c r="BS113" s="837"/>
      <c r="BT113" s="837"/>
      <c r="BU113" s="837"/>
      <c r="BV113" s="837">
        <v>188320</v>
      </c>
      <c r="BW113" s="837"/>
      <c r="BX113" s="837"/>
      <c r="BY113" s="837"/>
      <c r="BZ113" s="837"/>
      <c r="CA113" s="837">
        <v>165376</v>
      </c>
      <c r="CB113" s="837"/>
      <c r="CC113" s="837"/>
      <c r="CD113" s="837"/>
      <c r="CE113" s="837"/>
      <c r="CF113" s="898">
        <v>9.6999999999999993</v>
      </c>
      <c r="CG113" s="899"/>
      <c r="CH113" s="899"/>
      <c r="CI113" s="899"/>
      <c r="CJ113" s="899"/>
      <c r="CK113" s="954"/>
      <c r="CL113" s="841"/>
      <c r="CM113" s="844" t="s">
        <v>441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380</v>
      </c>
      <c r="DH113" s="800"/>
      <c r="DI113" s="800"/>
      <c r="DJ113" s="800"/>
      <c r="DK113" s="801"/>
      <c r="DL113" s="802" t="s">
        <v>432</v>
      </c>
      <c r="DM113" s="800"/>
      <c r="DN113" s="800"/>
      <c r="DO113" s="800"/>
      <c r="DP113" s="801"/>
      <c r="DQ113" s="802" t="s">
        <v>434</v>
      </c>
      <c r="DR113" s="800"/>
      <c r="DS113" s="800"/>
      <c r="DT113" s="800"/>
      <c r="DU113" s="801"/>
      <c r="DV113" s="847" t="s">
        <v>434</v>
      </c>
      <c r="DW113" s="848"/>
      <c r="DX113" s="848"/>
      <c r="DY113" s="848"/>
      <c r="DZ113" s="849"/>
    </row>
    <row r="114" spans="1:130" s="226" customFormat="1" ht="26.25" customHeight="1" x14ac:dyDescent="0.15">
      <c r="A114" s="941"/>
      <c r="B114" s="942"/>
      <c r="C114" s="770" t="s">
        <v>442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15824</v>
      </c>
      <c r="AB114" s="800"/>
      <c r="AC114" s="800"/>
      <c r="AD114" s="800"/>
      <c r="AE114" s="801"/>
      <c r="AF114" s="802">
        <v>19829</v>
      </c>
      <c r="AG114" s="800"/>
      <c r="AH114" s="800"/>
      <c r="AI114" s="800"/>
      <c r="AJ114" s="801"/>
      <c r="AK114" s="802">
        <v>22632</v>
      </c>
      <c r="AL114" s="800"/>
      <c r="AM114" s="800"/>
      <c r="AN114" s="800"/>
      <c r="AO114" s="801"/>
      <c r="AP114" s="847">
        <v>1.3</v>
      </c>
      <c r="AQ114" s="848"/>
      <c r="AR114" s="848"/>
      <c r="AS114" s="848"/>
      <c r="AT114" s="849"/>
      <c r="AU114" s="959"/>
      <c r="AV114" s="960"/>
      <c r="AW114" s="960"/>
      <c r="AX114" s="960"/>
      <c r="AY114" s="960"/>
      <c r="AZ114" s="835" t="s">
        <v>443</v>
      </c>
      <c r="BA114" s="770"/>
      <c r="BB114" s="770"/>
      <c r="BC114" s="770"/>
      <c r="BD114" s="770"/>
      <c r="BE114" s="770"/>
      <c r="BF114" s="770"/>
      <c r="BG114" s="770"/>
      <c r="BH114" s="770"/>
      <c r="BI114" s="770"/>
      <c r="BJ114" s="770"/>
      <c r="BK114" s="770"/>
      <c r="BL114" s="770"/>
      <c r="BM114" s="770"/>
      <c r="BN114" s="770"/>
      <c r="BO114" s="770"/>
      <c r="BP114" s="771"/>
      <c r="BQ114" s="836">
        <v>696533</v>
      </c>
      <c r="BR114" s="837"/>
      <c r="BS114" s="837"/>
      <c r="BT114" s="837"/>
      <c r="BU114" s="837"/>
      <c r="BV114" s="837">
        <v>624887</v>
      </c>
      <c r="BW114" s="837"/>
      <c r="BX114" s="837"/>
      <c r="BY114" s="837"/>
      <c r="BZ114" s="837"/>
      <c r="CA114" s="837">
        <v>583674</v>
      </c>
      <c r="CB114" s="837"/>
      <c r="CC114" s="837"/>
      <c r="CD114" s="837"/>
      <c r="CE114" s="837"/>
      <c r="CF114" s="898">
        <v>34.1</v>
      </c>
      <c r="CG114" s="899"/>
      <c r="CH114" s="899"/>
      <c r="CI114" s="899"/>
      <c r="CJ114" s="899"/>
      <c r="CK114" s="954"/>
      <c r="CL114" s="841"/>
      <c r="CM114" s="844" t="s">
        <v>444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380</v>
      </c>
      <c r="DH114" s="800"/>
      <c r="DI114" s="800"/>
      <c r="DJ114" s="800"/>
      <c r="DK114" s="801"/>
      <c r="DL114" s="802" t="s">
        <v>380</v>
      </c>
      <c r="DM114" s="800"/>
      <c r="DN114" s="800"/>
      <c r="DO114" s="800"/>
      <c r="DP114" s="801"/>
      <c r="DQ114" s="802" t="s">
        <v>380</v>
      </c>
      <c r="DR114" s="800"/>
      <c r="DS114" s="800"/>
      <c r="DT114" s="800"/>
      <c r="DU114" s="801"/>
      <c r="DV114" s="847" t="s">
        <v>445</v>
      </c>
      <c r="DW114" s="848"/>
      <c r="DX114" s="848"/>
      <c r="DY114" s="848"/>
      <c r="DZ114" s="849"/>
    </row>
    <row r="115" spans="1:130" s="226" customFormat="1" ht="26.25" customHeight="1" x14ac:dyDescent="0.15">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380</v>
      </c>
      <c r="AB115" s="946"/>
      <c r="AC115" s="946"/>
      <c r="AD115" s="946"/>
      <c r="AE115" s="947"/>
      <c r="AF115" s="948" t="s">
        <v>380</v>
      </c>
      <c r="AG115" s="946"/>
      <c r="AH115" s="946"/>
      <c r="AI115" s="946"/>
      <c r="AJ115" s="947"/>
      <c r="AK115" s="948" t="s">
        <v>430</v>
      </c>
      <c r="AL115" s="946"/>
      <c r="AM115" s="946"/>
      <c r="AN115" s="946"/>
      <c r="AO115" s="947"/>
      <c r="AP115" s="949" t="s">
        <v>380</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445</v>
      </c>
      <c r="BR115" s="837"/>
      <c r="BS115" s="837"/>
      <c r="BT115" s="837"/>
      <c r="BU115" s="837"/>
      <c r="BV115" s="837" t="s">
        <v>434</v>
      </c>
      <c r="BW115" s="837"/>
      <c r="BX115" s="837"/>
      <c r="BY115" s="837"/>
      <c r="BZ115" s="837"/>
      <c r="CA115" s="837" t="s">
        <v>434</v>
      </c>
      <c r="CB115" s="837"/>
      <c r="CC115" s="837"/>
      <c r="CD115" s="837"/>
      <c r="CE115" s="837"/>
      <c r="CF115" s="898" t="s">
        <v>445</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434</v>
      </c>
      <c r="DH115" s="800"/>
      <c r="DI115" s="800"/>
      <c r="DJ115" s="800"/>
      <c r="DK115" s="801"/>
      <c r="DL115" s="802" t="s">
        <v>445</v>
      </c>
      <c r="DM115" s="800"/>
      <c r="DN115" s="800"/>
      <c r="DO115" s="800"/>
      <c r="DP115" s="801"/>
      <c r="DQ115" s="802" t="s">
        <v>432</v>
      </c>
      <c r="DR115" s="800"/>
      <c r="DS115" s="800"/>
      <c r="DT115" s="800"/>
      <c r="DU115" s="801"/>
      <c r="DV115" s="847" t="s">
        <v>380</v>
      </c>
      <c r="DW115" s="848"/>
      <c r="DX115" s="848"/>
      <c r="DY115" s="848"/>
      <c r="DZ115" s="849"/>
    </row>
    <row r="116" spans="1:130" s="226" customFormat="1" ht="26.25" customHeight="1" x14ac:dyDescent="0.15">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153</v>
      </c>
      <c r="AB116" s="800"/>
      <c r="AC116" s="800"/>
      <c r="AD116" s="800"/>
      <c r="AE116" s="801"/>
      <c r="AF116" s="802">
        <v>222</v>
      </c>
      <c r="AG116" s="800"/>
      <c r="AH116" s="800"/>
      <c r="AI116" s="800"/>
      <c r="AJ116" s="801"/>
      <c r="AK116" s="802">
        <v>579</v>
      </c>
      <c r="AL116" s="800"/>
      <c r="AM116" s="800"/>
      <c r="AN116" s="800"/>
      <c r="AO116" s="801"/>
      <c r="AP116" s="847">
        <v>0</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445</v>
      </c>
      <c r="BR116" s="837"/>
      <c r="BS116" s="837"/>
      <c r="BT116" s="837"/>
      <c r="BU116" s="837"/>
      <c r="BV116" s="837" t="s">
        <v>380</v>
      </c>
      <c r="BW116" s="837"/>
      <c r="BX116" s="837"/>
      <c r="BY116" s="837"/>
      <c r="BZ116" s="837"/>
      <c r="CA116" s="837" t="s">
        <v>380</v>
      </c>
      <c r="CB116" s="837"/>
      <c r="CC116" s="837"/>
      <c r="CD116" s="837"/>
      <c r="CE116" s="837"/>
      <c r="CF116" s="898" t="s">
        <v>432</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380</v>
      </c>
      <c r="DH116" s="800"/>
      <c r="DI116" s="800"/>
      <c r="DJ116" s="800"/>
      <c r="DK116" s="801"/>
      <c r="DL116" s="802" t="s">
        <v>445</v>
      </c>
      <c r="DM116" s="800"/>
      <c r="DN116" s="800"/>
      <c r="DO116" s="800"/>
      <c r="DP116" s="801"/>
      <c r="DQ116" s="802" t="s">
        <v>380</v>
      </c>
      <c r="DR116" s="800"/>
      <c r="DS116" s="800"/>
      <c r="DT116" s="800"/>
      <c r="DU116" s="801"/>
      <c r="DV116" s="847" t="s">
        <v>434</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758303</v>
      </c>
      <c r="AB117" s="932"/>
      <c r="AC117" s="932"/>
      <c r="AD117" s="932"/>
      <c r="AE117" s="933"/>
      <c r="AF117" s="934">
        <v>689088</v>
      </c>
      <c r="AG117" s="932"/>
      <c r="AH117" s="932"/>
      <c r="AI117" s="932"/>
      <c r="AJ117" s="933"/>
      <c r="AK117" s="934">
        <v>673749</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454</v>
      </c>
      <c r="BR117" s="837"/>
      <c r="BS117" s="837"/>
      <c r="BT117" s="837"/>
      <c r="BU117" s="837"/>
      <c r="BV117" s="837" t="s">
        <v>434</v>
      </c>
      <c r="BW117" s="837"/>
      <c r="BX117" s="837"/>
      <c r="BY117" s="837"/>
      <c r="BZ117" s="837"/>
      <c r="CA117" s="837" t="s">
        <v>434</v>
      </c>
      <c r="CB117" s="837"/>
      <c r="CC117" s="837"/>
      <c r="CD117" s="837"/>
      <c r="CE117" s="837"/>
      <c r="CF117" s="898" t="s">
        <v>434</v>
      </c>
      <c r="CG117" s="899"/>
      <c r="CH117" s="899"/>
      <c r="CI117" s="899"/>
      <c r="CJ117" s="899"/>
      <c r="CK117" s="954"/>
      <c r="CL117" s="841"/>
      <c r="CM117" s="844" t="s">
        <v>455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380</v>
      </c>
      <c r="DH117" s="800"/>
      <c r="DI117" s="800"/>
      <c r="DJ117" s="800"/>
      <c r="DK117" s="801"/>
      <c r="DL117" s="802" t="s">
        <v>434</v>
      </c>
      <c r="DM117" s="800"/>
      <c r="DN117" s="800"/>
      <c r="DO117" s="800"/>
      <c r="DP117" s="801"/>
      <c r="DQ117" s="802" t="s">
        <v>445</v>
      </c>
      <c r="DR117" s="800"/>
      <c r="DS117" s="800"/>
      <c r="DT117" s="800"/>
      <c r="DU117" s="801"/>
      <c r="DV117" s="847" t="s">
        <v>380</v>
      </c>
      <c r="DW117" s="848"/>
      <c r="DX117" s="848"/>
      <c r="DY117" s="848"/>
      <c r="DZ117" s="849"/>
    </row>
    <row r="118" spans="1:130" s="226" customFormat="1" ht="26.25" customHeight="1" x14ac:dyDescent="0.15">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298</v>
      </c>
      <c r="AG118" s="925"/>
      <c r="AH118" s="925"/>
      <c r="AI118" s="925"/>
      <c r="AJ118" s="926"/>
      <c r="AK118" s="927" t="s">
        <v>297</v>
      </c>
      <c r="AL118" s="925"/>
      <c r="AM118" s="925"/>
      <c r="AN118" s="925"/>
      <c r="AO118" s="926"/>
      <c r="AP118" s="928" t="s">
        <v>422</v>
      </c>
      <c r="AQ118" s="929"/>
      <c r="AR118" s="929"/>
      <c r="AS118" s="929"/>
      <c r="AT118" s="930"/>
      <c r="AU118" s="959"/>
      <c r="AV118" s="960"/>
      <c r="AW118" s="960"/>
      <c r="AX118" s="960"/>
      <c r="AY118" s="960"/>
      <c r="AZ118" s="902" t="s">
        <v>456</v>
      </c>
      <c r="BA118" s="903"/>
      <c r="BB118" s="903"/>
      <c r="BC118" s="903"/>
      <c r="BD118" s="903"/>
      <c r="BE118" s="903"/>
      <c r="BF118" s="903"/>
      <c r="BG118" s="903"/>
      <c r="BH118" s="903"/>
      <c r="BI118" s="903"/>
      <c r="BJ118" s="903"/>
      <c r="BK118" s="903"/>
      <c r="BL118" s="903"/>
      <c r="BM118" s="903"/>
      <c r="BN118" s="903"/>
      <c r="BO118" s="903"/>
      <c r="BP118" s="904"/>
      <c r="BQ118" s="905" t="s">
        <v>432</v>
      </c>
      <c r="BR118" s="868"/>
      <c r="BS118" s="868"/>
      <c r="BT118" s="868"/>
      <c r="BU118" s="868"/>
      <c r="BV118" s="868" t="s">
        <v>430</v>
      </c>
      <c r="BW118" s="868"/>
      <c r="BX118" s="868"/>
      <c r="BY118" s="868"/>
      <c r="BZ118" s="868"/>
      <c r="CA118" s="868" t="s">
        <v>445</v>
      </c>
      <c r="CB118" s="868"/>
      <c r="CC118" s="868"/>
      <c r="CD118" s="868"/>
      <c r="CE118" s="868"/>
      <c r="CF118" s="898" t="s">
        <v>445</v>
      </c>
      <c r="CG118" s="899"/>
      <c r="CH118" s="899"/>
      <c r="CI118" s="899"/>
      <c r="CJ118" s="899"/>
      <c r="CK118" s="954"/>
      <c r="CL118" s="841"/>
      <c r="CM118" s="844" t="s">
        <v>457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445</v>
      </c>
      <c r="DH118" s="800"/>
      <c r="DI118" s="800"/>
      <c r="DJ118" s="800"/>
      <c r="DK118" s="801"/>
      <c r="DL118" s="802" t="s">
        <v>432</v>
      </c>
      <c r="DM118" s="800"/>
      <c r="DN118" s="800"/>
      <c r="DO118" s="800"/>
      <c r="DP118" s="801"/>
      <c r="DQ118" s="802" t="s">
        <v>434</v>
      </c>
      <c r="DR118" s="800"/>
      <c r="DS118" s="800"/>
      <c r="DT118" s="800"/>
      <c r="DU118" s="801"/>
      <c r="DV118" s="847" t="s">
        <v>434</v>
      </c>
      <c r="DW118" s="848"/>
      <c r="DX118" s="848"/>
      <c r="DY118" s="848"/>
      <c r="DZ118" s="849"/>
    </row>
    <row r="119" spans="1:130" s="226" customFormat="1" ht="26.25" customHeight="1" x14ac:dyDescent="0.15">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434</v>
      </c>
      <c r="AB119" s="918"/>
      <c r="AC119" s="918"/>
      <c r="AD119" s="918"/>
      <c r="AE119" s="919"/>
      <c r="AF119" s="920" t="s">
        <v>380</v>
      </c>
      <c r="AG119" s="918"/>
      <c r="AH119" s="918"/>
      <c r="AI119" s="918"/>
      <c r="AJ119" s="919"/>
      <c r="AK119" s="920" t="s">
        <v>454</v>
      </c>
      <c r="AL119" s="918"/>
      <c r="AM119" s="918"/>
      <c r="AN119" s="918"/>
      <c r="AO119" s="919"/>
      <c r="AP119" s="921" t="s">
        <v>380</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458</v>
      </c>
      <c r="BP119" s="901"/>
      <c r="BQ119" s="905">
        <v>7378633</v>
      </c>
      <c r="BR119" s="868"/>
      <c r="BS119" s="868"/>
      <c r="BT119" s="868"/>
      <c r="BU119" s="868"/>
      <c r="BV119" s="868">
        <v>6975034</v>
      </c>
      <c r="BW119" s="868"/>
      <c r="BX119" s="868"/>
      <c r="BY119" s="868"/>
      <c r="BZ119" s="868"/>
      <c r="CA119" s="868">
        <v>6716658</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434</v>
      </c>
      <c r="DH119" s="783"/>
      <c r="DI119" s="783"/>
      <c r="DJ119" s="783"/>
      <c r="DK119" s="784"/>
      <c r="DL119" s="785" t="s">
        <v>434</v>
      </c>
      <c r="DM119" s="783"/>
      <c r="DN119" s="783"/>
      <c r="DO119" s="783"/>
      <c r="DP119" s="784"/>
      <c r="DQ119" s="785" t="s">
        <v>454</v>
      </c>
      <c r="DR119" s="783"/>
      <c r="DS119" s="783"/>
      <c r="DT119" s="783"/>
      <c r="DU119" s="784"/>
      <c r="DV119" s="871" t="s">
        <v>454</v>
      </c>
      <c r="DW119" s="872"/>
      <c r="DX119" s="872"/>
      <c r="DY119" s="872"/>
      <c r="DZ119" s="873"/>
    </row>
    <row r="120" spans="1:130" s="226" customFormat="1" ht="26.25" customHeight="1" x14ac:dyDescent="0.15">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454</v>
      </c>
      <c r="AB120" s="800"/>
      <c r="AC120" s="800"/>
      <c r="AD120" s="800"/>
      <c r="AE120" s="801"/>
      <c r="AF120" s="802" t="s">
        <v>430</v>
      </c>
      <c r="AG120" s="800"/>
      <c r="AH120" s="800"/>
      <c r="AI120" s="800"/>
      <c r="AJ120" s="801"/>
      <c r="AK120" s="802" t="s">
        <v>380</v>
      </c>
      <c r="AL120" s="800"/>
      <c r="AM120" s="800"/>
      <c r="AN120" s="800"/>
      <c r="AO120" s="801"/>
      <c r="AP120" s="847" t="s">
        <v>380</v>
      </c>
      <c r="AQ120" s="848"/>
      <c r="AR120" s="848"/>
      <c r="AS120" s="848"/>
      <c r="AT120" s="849"/>
      <c r="AU120" s="906" t="s">
        <v>460</v>
      </c>
      <c r="AV120" s="907"/>
      <c r="AW120" s="907"/>
      <c r="AX120" s="907"/>
      <c r="AY120" s="908"/>
      <c r="AZ120" s="883" t="s">
        <v>461</v>
      </c>
      <c r="BA120" s="828"/>
      <c r="BB120" s="828"/>
      <c r="BC120" s="828"/>
      <c r="BD120" s="828"/>
      <c r="BE120" s="828"/>
      <c r="BF120" s="828"/>
      <c r="BG120" s="828"/>
      <c r="BH120" s="828"/>
      <c r="BI120" s="828"/>
      <c r="BJ120" s="828"/>
      <c r="BK120" s="828"/>
      <c r="BL120" s="828"/>
      <c r="BM120" s="828"/>
      <c r="BN120" s="828"/>
      <c r="BO120" s="828"/>
      <c r="BP120" s="829"/>
      <c r="BQ120" s="884">
        <v>884742</v>
      </c>
      <c r="BR120" s="865"/>
      <c r="BS120" s="865"/>
      <c r="BT120" s="865"/>
      <c r="BU120" s="865"/>
      <c r="BV120" s="865">
        <v>879240</v>
      </c>
      <c r="BW120" s="865"/>
      <c r="BX120" s="865"/>
      <c r="BY120" s="865"/>
      <c r="BZ120" s="865"/>
      <c r="CA120" s="865">
        <v>891633</v>
      </c>
      <c r="CB120" s="865"/>
      <c r="CC120" s="865"/>
      <c r="CD120" s="865"/>
      <c r="CE120" s="865"/>
      <c r="CF120" s="889">
        <v>52.1</v>
      </c>
      <c r="CG120" s="890"/>
      <c r="CH120" s="890"/>
      <c r="CI120" s="890"/>
      <c r="CJ120" s="890"/>
      <c r="CK120" s="891" t="s">
        <v>462</v>
      </c>
      <c r="CL120" s="875"/>
      <c r="CM120" s="875"/>
      <c r="CN120" s="875"/>
      <c r="CO120" s="876"/>
      <c r="CP120" s="895" t="s">
        <v>463</v>
      </c>
      <c r="CQ120" s="896"/>
      <c r="CR120" s="896"/>
      <c r="CS120" s="896"/>
      <c r="CT120" s="896"/>
      <c r="CU120" s="896"/>
      <c r="CV120" s="896"/>
      <c r="CW120" s="896"/>
      <c r="CX120" s="896"/>
      <c r="CY120" s="896"/>
      <c r="CZ120" s="896"/>
      <c r="DA120" s="896"/>
      <c r="DB120" s="896"/>
      <c r="DC120" s="896"/>
      <c r="DD120" s="896"/>
      <c r="DE120" s="896"/>
      <c r="DF120" s="897"/>
      <c r="DG120" s="884">
        <v>1010126</v>
      </c>
      <c r="DH120" s="865"/>
      <c r="DI120" s="865"/>
      <c r="DJ120" s="865"/>
      <c r="DK120" s="865"/>
      <c r="DL120" s="865">
        <v>997456</v>
      </c>
      <c r="DM120" s="865"/>
      <c r="DN120" s="865"/>
      <c r="DO120" s="865"/>
      <c r="DP120" s="865"/>
      <c r="DQ120" s="865">
        <v>1038290</v>
      </c>
      <c r="DR120" s="865"/>
      <c r="DS120" s="865"/>
      <c r="DT120" s="865"/>
      <c r="DU120" s="865"/>
      <c r="DV120" s="866">
        <v>60.6</v>
      </c>
      <c r="DW120" s="866"/>
      <c r="DX120" s="866"/>
      <c r="DY120" s="866"/>
      <c r="DZ120" s="867"/>
    </row>
    <row r="121" spans="1:130" s="226" customFormat="1" ht="26.25" customHeight="1" x14ac:dyDescent="0.15">
      <c r="A121" s="840"/>
      <c r="B121" s="841"/>
      <c r="C121" s="886" t="s">
        <v>464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434</v>
      </c>
      <c r="AB121" s="800"/>
      <c r="AC121" s="800"/>
      <c r="AD121" s="800"/>
      <c r="AE121" s="801"/>
      <c r="AF121" s="802" t="s">
        <v>434</v>
      </c>
      <c r="AG121" s="800"/>
      <c r="AH121" s="800"/>
      <c r="AI121" s="800"/>
      <c r="AJ121" s="801"/>
      <c r="AK121" s="802" t="s">
        <v>454</v>
      </c>
      <c r="AL121" s="800"/>
      <c r="AM121" s="800"/>
      <c r="AN121" s="800"/>
      <c r="AO121" s="801"/>
      <c r="AP121" s="847" t="s">
        <v>432</v>
      </c>
      <c r="AQ121" s="848"/>
      <c r="AR121" s="848"/>
      <c r="AS121" s="848"/>
      <c r="AT121" s="849"/>
      <c r="AU121" s="909"/>
      <c r="AV121" s="910"/>
      <c r="AW121" s="910"/>
      <c r="AX121" s="910"/>
      <c r="AY121" s="911"/>
      <c r="AZ121" s="835" t="s">
        <v>465</v>
      </c>
      <c r="BA121" s="770"/>
      <c r="BB121" s="770"/>
      <c r="BC121" s="770"/>
      <c r="BD121" s="770"/>
      <c r="BE121" s="770"/>
      <c r="BF121" s="770"/>
      <c r="BG121" s="770"/>
      <c r="BH121" s="770"/>
      <c r="BI121" s="770"/>
      <c r="BJ121" s="770"/>
      <c r="BK121" s="770"/>
      <c r="BL121" s="770"/>
      <c r="BM121" s="770"/>
      <c r="BN121" s="770"/>
      <c r="BO121" s="770"/>
      <c r="BP121" s="771"/>
      <c r="BQ121" s="836">
        <v>325346</v>
      </c>
      <c r="BR121" s="837"/>
      <c r="BS121" s="837"/>
      <c r="BT121" s="837"/>
      <c r="BU121" s="837"/>
      <c r="BV121" s="837">
        <v>307097</v>
      </c>
      <c r="BW121" s="837"/>
      <c r="BX121" s="837"/>
      <c r="BY121" s="837"/>
      <c r="BZ121" s="837"/>
      <c r="CA121" s="837">
        <v>289975</v>
      </c>
      <c r="CB121" s="837"/>
      <c r="CC121" s="837"/>
      <c r="CD121" s="837"/>
      <c r="CE121" s="837"/>
      <c r="CF121" s="898">
        <v>16.899999999999999</v>
      </c>
      <c r="CG121" s="899"/>
      <c r="CH121" s="899"/>
      <c r="CI121" s="899"/>
      <c r="CJ121" s="899"/>
      <c r="CK121" s="892"/>
      <c r="CL121" s="878"/>
      <c r="CM121" s="878"/>
      <c r="CN121" s="878"/>
      <c r="CO121" s="879"/>
      <c r="CP121" s="858" t="s">
        <v>466</v>
      </c>
      <c r="CQ121" s="859"/>
      <c r="CR121" s="859"/>
      <c r="CS121" s="859"/>
      <c r="CT121" s="859"/>
      <c r="CU121" s="859"/>
      <c r="CV121" s="859"/>
      <c r="CW121" s="859"/>
      <c r="CX121" s="859"/>
      <c r="CY121" s="859"/>
      <c r="CZ121" s="859"/>
      <c r="DA121" s="859"/>
      <c r="DB121" s="859"/>
      <c r="DC121" s="859"/>
      <c r="DD121" s="859"/>
      <c r="DE121" s="859"/>
      <c r="DF121" s="860"/>
      <c r="DG121" s="836">
        <v>631418</v>
      </c>
      <c r="DH121" s="837"/>
      <c r="DI121" s="837"/>
      <c r="DJ121" s="837"/>
      <c r="DK121" s="837"/>
      <c r="DL121" s="837">
        <v>595349</v>
      </c>
      <c r="DM121" s="837"/>
      <c r="DN121" s="837"/>
      <c r="DO121" s="837"/>
      <c r="DP121" s="837"/>
      <c r="DQ121" s="837">
        <v>562926</v>
      </c>
      <c r="DR121" s="837"/>
      <c r="DS121" s="837"/>
      <c r="DT121" s="837"/>
      <c r="DU121" s="837"/>
      <c r="DV121" s="814">
        <v>32.9</v>
      </c>
      <c r="DW121" s="814"/>
      <c r="DX121" s="814"/>
      <c r="DY121" s="814"/>
      <c r="DZ121" s="815"/>
    </row>
    <row r="122" spans="1:130" s="226" customFormat="1" ht="26.25" customHeight="1" x14ac:dyDescent="0.15">
      <c r="A122" s="840"/>
      <c r="B122" s="841"/>
      <c r="C122" s="844" t="s">
        <v>444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432</v>
      </c>
      <c r="AB122" s="800"/>
      <c r="AC122" s="800"/>
      <c r="AD122" s="800"/>
      <c r="AE122" s="801"/>
      <c r="AF122" s="802" t="s">
        <v>434</v>
      </c>
      <c r="AG122" s="800"/>
      <c r="AH122" s="800"/>
      <c r="AI122" s="800"/>
      <c r="AJ122" s="801"/>
      <c r="AK122" s="802" t="s">
        <v>380</v>
      </c>
      <c r="AL122" s="800"/>
      <c r="AM122" s="800"/>
      <c r="AN122" s="800"/>
      <c r="AO122" s="801"/>
      <c r="AP122" s="847" t="s">
        <v>434</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4191345</v>
      </c>
      <c r="BR122" s="868"/>
      <c r="BS122" s="868"/>
      <c r="BT122" s="868"/>
      <c r="BU122" s="868"/>
      <c r="BV122" s="868">
        <v>4080537</v>
      </c>
      <c r="BW122" s="868"/>
      <c r="BX122" s="868"/>
      <c r="BY122" s="868"/>
      <c r="BZ122" s="868"/>
      <c r="CA122" s="868">
        <v>3970901</v>
      </c>
      <c r="CB122" s="868"/>
      <c r="CC122" s="868"/>
      <c r="CD122" s="868"/>
      <c r="CE122" s="868"/>
      <c r="CF122" s="869">
        <v>231.8</v>
      </c>
      <c r="CG122" s="870"/>
      <c r="CH122" s="870"/>
      <c r="CI122" s="870"/>
      <c r="CJ122" s="870"/>
      <c r="CK122" s="892"/>
      <c r="CL122" s="878"/>
      <c r="CM122" s="878"/>
      <c r="CN122" s="878"/>
      <c r="CO122" s="879"/>
      <c r="CP122" s="858" t="s">
        <v>468</v>
      </c>
      <c r="CQ122" s="859"/>
      <c r="CR122" s="859"/>
      <c r="CS122" s="859"/>
      <c r="CT122" s="859"/>
      <c r="CU122" s="859"/>
      <c r="CV122" s="859"/>
      <c r="CW122" s="859"/>
      <c r="CX122" s="859"/>
      <c r="CY122" s="859"/>
      <c r="CZ122" s="859"/>
      <c r="DA122" s="859"/>
      <c r="DB122" s="859"/>
      <c r="DC122" s="859"/>
      <c r="DD122" s="859"/>
      <c r="DE122" s="859"/>
      <c r="DF122" s="860"/>
      <c r="DG122" s="836" t="s">
        <v>434</v>
      </c>
      <c r="DH122" s="837"/>
      <c r="DI122" s="837"/>
      <c r="DJ122" s="837"/>
      <c r="DK122" s="837"/>
      <c r="DL122" s="837" t="s">
        <v>445</v>
      </c>
      <c r="DM122" s="837"/>
      <c r="DN122" s="837"/>
      <c r="DO122" s="837"/>
      <c r="DP122" s="837"/>
      <c r="DQ122" s="837" t="s">
        <v>380</v>
      </c>
      <c r="DR122" s="837"/>
      <c r="DS122" s="837"/>
      <c r="DT122" s="837"/>
      <c r="DU122" s="837"/>
      <c r="DV122" s="814" t="s">
        <v>432</v>
      </c>
      <c r="DW122" s="814"/>
      <c r="DX122" s="814"/>
      <c r="DY122" s="814"/>
      <c r="DZ122" s="815"/>
    </row>
    <row r="123" spans="1:130" s="226" customFormat="1" ht="26.25" customHeight="1" x14ac:dyDescent="0.15">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434</v>
      </c>
      <c r="AB123" s="800"/>
      <c r="AC123" s="800"/>
      <c r="AD123" s="800"/>
      <c r="AE123" s="801"/>
      <c r="AF123" s="802" t="s">
        <v>432</v>
      </c>
      <c r="AG123" s="800"/>
      <c r="AH123" s="800"/>
      <c r="AI123" s="800"/>
      <c r="AJ123" s="801"/>
      <c r="AK123" s="802" t="s">
        <v>380</v>
      </c>
      <c r="AL123" s="800"/>
      <c r="AM123" s="800"/>
      <c r="AN123" s="800"/>
      <c r="AO123" s="801"/>
      <c r="AP123" s="847" t="s">
        <v>380</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469</v>
      </c>
      <c r="BP123" s="901"/>
      <c r="BQ123" s="855">
        <v>5401433</v>
      </c>
      <c r="BR123" s="856"/>
      <c r="BS123" s="856"/>
      <c r="BT123" s="856"/>
      <c r="BU123" s="856"/>
      <c r="BV123" s="856">
        <v>5266874</v>
      </c>
      <c r="BW123" s="856"/>
      <c r="BX123" s="856"/>
      <c r="BY123" s="856"/>
      <c r="BZ123" s="856"/>
      <c r="CA123" s="856">
        <v>5152509</v>
      </c>
      <c r="CB123" s="856"/>
      <c r="CC123" s="856"/>
      <c r="CD123" s="856"/>
      <c r="CE123" s="856"/>
      <c r="CF123" s="766"/>
      <c r="CG123" s="767"/>
      <c r="CH123" s="767"/>
      <c r="CI123" s="767"/>
      <c r="CJ123" s="857"/>
      <c r="CK123" s="892"/>
      <c r="CL123" s="878"/>
      <c r="CM123" s="878"/>
      <c r="CN123" s="878"/>
      <c r="CO123" s="879"/>
      <c r="CP123" s="858" t="s">
        <v>470</v>
      </c>
      <c r="CQ123" s="859"/>
      <c r="CR123" s="859"/>
      <c r="CS123" s="859"/>
      <c r="CT123" s="859"/>
      <c r="CU123" s="859"/>
      <c r="CV123" s="859"/>
      <c r="CW123" s="859"/>
      <c r="CX123" s="859"/>
      <c r="CY123" s="859"/>
      <c r="CZ123" s="859"/>
      <c r="DA123" s="859"/>
      <c r="DB123" s="859"/>
      <c r="DC123" s="859"/>
      <c r="DD123" s="859"/>
      <c r="DE123" s="859"/>
      <c r="DF123" s="860"/>
      <c r="DG123" s="799" t="s">
        <v>380</v>
      </c>
      <c r="DH123" s="800"/>
      <c r="DI123" s="800"/>
      <c r="DJ123" s="800"/>
      <c r="DK123" s="801"/>
      <c r="DL123" s="802" t="s">
        <v>445</v>
      </c>
      <c r="DM123" s="800"/>
      <c r="DN123" s="800"/>
      <c r="DO123" s="800"/>
      <c r="DP123" s="801"/>
      <c r="DQ123" s="802" t="s">
        <v>445</v>
      </c>
      <c r="DR123" s="800"/>
      <c r="DS123" s="800"/>
      <c r="DT123" s="800"/>
      <c r="DU123" s="801"/>
      <c r="DV123" s="847" t="s">
        <v>432</v>
      </c>
      <c r="DW123" s="848"/>
      <c r="DX123" s="848"/>
      <c r="DY123" s="848"/>
      <c r="DZ123" s="849"/>
    </row>
    <row r="124" spans="1:130" s="226" customFormat="1" ht="26.25" customHeight="1" thickBot="1" x14ac:dyDescent="0.2">
      <c r="A124" s="840"/>
      <c r="B124" s="841"/>
      <c r="C124" s="844" t="s">
        <v>455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445</v>
      </c>
      <c r="AB124" s="800"/>
      <c r="AC124" s="800"/>
      <c r="AD124" s="800"/>
      <c r="AE124" s="801"/>
      <c r="AF124" s="802" t="s">
        <v>445</v>
      </c>
      <c r="AG124" s="800"/>
      <c r="AH124" s="800"/>
      <c r="AI124" s="800"/>
      <c r="AJ124" s="801"/>
      <c r="AK124" s="802" t="s">
        <v>380</v>
      </c>
      <c r="AL124" s="800"/>
      <c r="AM124" s="800"/>
      <c r="AN124" s="800"/>
      <c r="AO124" s="801"/>
      <c r="AP124" s="847" t="s">
        <v>432</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109</v>
      </c>
      <c r="BR124" s="854"/>
      <c r="BS124" s="854"/>
      <c r="BT124" s="854"/>
      <c r="BU124" s="854"/>
      <c r="BV124" s="854">
        <v>97.5</v>
      </c>
      <c r="BW124" s="854"/>
      <c r="BX124" s="854"/>
      <c r="BY124" s="854"/>
      <c r="BZ124" s="854"/>
      <c r="CA124" s="854">
        <v>91.3</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t="s">
        <v>445</v>
      </c>
      <c r="DH124" s="783"/>
      <c r="DI124" s="783"/>
      <c r="DJ124" s="783"/>
      <c r="DK124" s="784"/>
      <c r="DL124" s="785" t="s">
        <v>434</v>
      </c>
      <c r="DM124" s="783"/>
      <c r="DN124" s="783"/>
      <c r="DO124" s="783"/>
      <c r="DP124" s="784"/>
      <c r="DQ124" s="785" t="s">
        <v>434</v>
      </c>
      <c r="DR124" s="783"/>
      <c r="DS124" s="783"/>
      <c r="DT124" s="783"/>
      <c r="DU124" s="784"/>
      <c r="DV124" s="871" t="s">
        <v>445</v>
      </c>
      <c r="DW124" s="872"/>
      <c r="DX124" s="872"/>
      <c r="DY124" s="872"/>
      <c r="DZ124" s="873"/>
    </row>
    <row r="125" spans="1:130" s="226" customFormat="1" ht="26.25" customHeight="1" x14ac:dyDescent="0.15">
      <c r="A125" s="840"/>
      <c r="B125" s="841"/>
      <c r="C125" s="844" t="s">
        <v>457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445</v>
      </c>
      <c r="AB125" s="800"/>
      <c r="AC125" s="800"/>
      <c r="AD125" s="800"/>
      <c r="AE125" s="801"/>
      <c r="AF125" s="802" t="s">
        <v>434</v>
      </c>
      <c r="AG125" s="800"/>
      <c r="AH125" s="800"/>
      <c r="AI125" s="800"/>
      <c r="AJ125" s="801"/>
      <c r="AK125" s="802" t="s">
        <v>380</v>
      </c>
      <c r="AL125" s="800"/>
      <c r="AM125" s="800"/>
      <c r="AN125" s="800"/>
      <c r="AO125" s="801"/>
      <c r="AP125" s="847" t="s">
        <v>434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28"/>
      <c r="CR125" s="828"/>
      <c r="CS125" s="828"/>
      <c r="CT125" s="828"/>
      <c r="CU125" s="828"/>
      <c r="CV125" s="828"/>
      <c r="CW125" s="828"/>
      <c r="CX125" s="828"/>
      <c r="CY125" s="828"/>
      <c r="CZ125" s="828"/>
      <c r="DA125" s="828"/>
      <c r="DB125" s="828"/>
      <c r="DC125" s="828"/>
      <c r="DD125" s="828"/>
      <c r="DE125" s="828"/>
      <c r="DF125" s="829"/>
      <c r="DG125" s="884" t="s">
        <v>445</v>
      </c>
      <c r="DH125" s="865"/>
      <c r="DI125" s="865"/>
      <c r="DJ125" s="865"/>
      <c r="DK125" s="865"/>
      <c r="DL125" s="865" t="s">
        <v>380</v>
      </c>
      <c r="DM125" s="865"/>
      <c r="DN125" s="865"/>
      <c r="DO125" s="865"/>
      <c r="DP125" s="865"/>
      <c r="DQ125" s="865" t="s">
        <v>445</v>
      </c>
      <c r="DR125" s="865"/>
      <c r="DS125" s="865"/>
      <c r="DT125" s="865"/>
      <c r="DU125" s="865"/>
      <c r="DV125" s="866" t="s">
        <v>380</v>
      </c>
      <c r="DW125" s="866"/>
      <c r="DX125" s="866"/>
      <c r="DY125" s="866"/>
      <c r="DZ125" s="867"/>
    </row>
    <row r="126" spans="1:130" s="226" customFormat="1" ht="26.25" customHeight="1" thickBot="1" x14ac:dyDescent="0.2">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434</v>
      </c>
      <c r="AB126" s="800"/>
      <c r="AC126" s="800"/>
      <c r="AD126" s="800"/>
      <c r="AE126" s="801"/>
      <c r="AF126" s="802" t="s">
        <v>434</v>
      </c>
      <c r="AG126" s="800"/>
      <c r="AH126" s="800"/>
      <c r="AI126" s="800"/>
      <c r="AJ126" s="801"/>
      <c r="AK126" s="802" t="s">
        <v>445</v>
      </c>
      <c r="AL126" s="800"/>
      <c r="AM126" s="800"/>
      <c r="AN126" s="800"/>
      <c r="AO126" s="801"/>
      <c r="AP126" s="847" t="s">
        <v>434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475</v>
      </c>
      <c r="CQ126" s="770"/>
      <c r="CR126" s="770"/>
      <c r="CS126" s="770"/>
      <c r="CT126" s="770"/>
      <c r="CU126" s="770"/>
      <c r="CV126" s="770"/>
      <c r="CW126" s="770"/>
      <c r="CX126" s="770"/>
      <c r="CY126" s="770"/>
      <c r="CZ126" s="770"/>
      <c r="DA126" s="770"/>
      <c r="DB126" s="770"/>
      <c r="DC126" s="770"/>
      <c r="DD126" s="770"/>
      <c r="DE126" s="770"/>
      <c r="DF126" s="771"/>
      <c r="DG126" s="836" t="s">
        <v>380</v>
      </c>
      <c r="DH126" s="837"/>
      <c r="DI126" s="837"/>
      <c r="DJ126" s="837"/>
      <c r="DK126" s="837"/>
      <c r="DL126" s="837" t="s">
        <v>434</v>
      </c>
      <c r="DM126" s="837"/>
      <c r="DN126" s="837"/>
      <c r="DO126" s="837"/>
      <c r="DP126" s="837"/>
      <c r="DQ126" s="837" t="s">
        <v>380</v>
      </c>
      <c r="DR126" s="837"/>
      <c r="DS126" s="837"/>
      <c r="DT126" s="837"/>
      <c r="DU126" s="837"/>
      <c r="DV126" s="814" t="s">
        <v>380</v>
      </c>
      <c r="DW126" s="814"/>
      <c r="DX126" s="814"/>
      <c r="DY126" s="814"/>
      <c r="DZ126" s="815"/>
    </row>
    <row r="127" spans="1:130" s="226" customFormat="1" ht="26.25" customHeight="1" x14ac:dyDescent="0.15">
      <c r="A127" s="842"/>
      <c r="B127" s="843"/>
      <c r="C127" s="861" t="s">
        <v>476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380</v>
      </c>
      <c r="AB127" s="800"/>
      <c r="AC127" s="800"/>
      <c r="AD127" s="800"/>
      <c r="AE127" s="801"/>
      <c r="AF127" s="802" t="s">
        <v>380</v>
      </c>
      <c r="AG127" s="800"/>
      <c r="AH127" s="800"/>
      <c r="AI127" s="800"/>
      <c r="AJ127" s="801"/>
      <c r="AK127" s="802" t="s">
        <v>445</v>
      </c>
      <c r="AL127" s="800"/>
      <c r="AM127" s="800"/>
      <c r="AN127" s="800"/>
      <c r="AO127" s="801"/>
      <c r="AP127" s="847" t="s">
        <v>434</v>
      </c>
      <c r="AQ127" s="848"/>
      <c r="AR127" s="848"/>
      <c r="AS127" s="848"/>
      <c r="AT127" s="849"/>
      <c r="AU127" s="262"/>
      <c r="AV127" s="262"/>
      <c r="AW127" s="262"/>
      <c r="AX127" s="864" t="s">
        <v>477</v>
      </c>
      <c r="AY127" s="832"/>
      <c r="AZ127" s="832"/>
      <c r="BA127" s="832"/>
      <c r="BB127" s="832"/>
      <c r="BC127" s="832"/>
      <c r="BD127" s="832"/>
      <c r="BE127" s="833"/>
      <c r="BF127" s="831" t="s">
        <v>478</v>
      </c>
      <c r="BG127" s="832"/>
      <c r="BH127" s="832"/>
      <c r="BI127" s="832"/>
      <c r="BJ127" s="832"/>
      <c r="BK127" s="832"/>
      <c r="BL127" s="833"/>
      <c r="BM127" s="831" t="s">
        <v>479</v>
      </c>
      <c r="BN127" s="832"/>
      <c r="BO127" s="832"/>
      <c r="BP127" s="832"/>
      <c r="BQ127" s="832"/>
      <c r="BR127" s="832"/>
      <c r="BS127" s="833"/>
      <c r="BT127" s="831" t="s">
        <v>480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481</v>
      </c>
      <c r="CQ127" s="770"/>
      <c r="CR127" s="770"/>
      <c r="CS127" s="770"/>
      <c r="CT127" s="770"/>
      <c r="CU127" s="770"/>
      <c r="CV127" s="770"/>
      <c r="CW127" s="770"/>
      <c r="CX127" s="770"/>
      <c r="CY127" s="770"/>
      <c r="CZ127" s="770"/>
      <c r="DA127" s="770"/>
      <c r="DB127" s="770"/>
      <c r="DC127" s="770"/>
      <c r="DD127" s="770"/>
      <c r="DE127" s="770"/>
      <c r="DF127" s="771"/>
      <c r="DG127" s="836" t="s">
        <v>434</v>
      </c>
      <c r="DH127" s="837"/>
      <c r="DI127" s="837"/>
      <c r="DJ127" s="837"/>
      <c r="DK127" s="837"/>
      <c r="DL127" s="837" t="s">
        <v>445</v>
      </c>
      <c r="DM127" s="837"/>
      <c r="DN127" s="837"/>
      <c r="DO127" s="837"/>
      <c r="DP127" s="837"/>
      <c r="DQ127" s="837" t="s">
        <v>434</v>
      </c>
      <c r="DR127" s="837"/>
      <c r="DS127" s="837"/>
      <c r="DT127" s="837"/>
      <c r="DU127" s="837"/>
      <c r="DV127" s="814" t="s">
        <v>380</v>
      </c>
      <c r="DW127" s="814"/>
      <c r="DX127" s="814"/>
      <c r="DY127" s="814"/>
      <c r="DZ127" s="815"/>
    </row>
    <row r="128" spans="1:130" s="226" customFormat="1" ht="26.25" customHeight="1" thickBot="1" x14ac:dyDescent="0.2">
      <c r="A128" s="816" t="s">
        <v>482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483</v>
      </c>
      <c r="X128" s="818"/>
      <c r="Y128" s="818"/>
      <c r="Z128" s="819"/>
      <c r="AA128" s="820">
        <v>15256</v>
      </c>
      <c r="AB128" s="821"/>
      <c r="AC128" s="821"/>
      <c r="AD128" s="821"/>
      <c r="AE128" s="822"/>
      <c r="AF128" s="823">
        <v>15325</v>
      </c>
      <c r="AG128" s="821"/>
      <c r="AH128" s="821"/>
      <c r="AI128" s="821"/>
      <c r="AJ128" s="822"/>
      <c r="AK128" s="823">
        <v>15161</v>
      </c>
      <c r="AL128" s="821"/>
      <c r="AM128" s="821"/>
      <c r="AN128" s="821"/>
      <c r="AO128" s="822"/>
      <c r="AP128" s="824"/>
      <c r="AQ128" s="825"/>
      <c r="AR128" s="825"/>
      <c r="AS128" s="825"/>
      <c r="AT128" s="826"/>
      <c r="AU128" s="262"/>
      <c r="AV128" s="262"/>
      <c r="AW128" s="262"/>
      <c r="AX128" s="827" t="s">
        <v>484</v>
      </c>
      <c r="AY128" s="828"/>
      <c r="AZ128" s="828"/>
      <c r="BA128" s="828"/>
      <c r="BB128" s="828"/>
      <c r="BC128" s="828"/>
      <c r="BD128" s="828"/>
      <c r="BE128" s="829"/>
      <c r="BF128" s="806" t="s">
        <v>445</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485</v>
      </c>
      <c r="CQ128" s="748"/>
      <c r="CR128" s="748"/>
      <c r="CS128" s="748"/>
      <c r="CT128" s="748"/>
      <c r="CU128" s="748"/>
      <c r="CV128" s="748"/>
      <c r="CW128" s="748"/>
      <c r="CX128" s="748"/>
      <c r="CY128" s="748"/>
      <c r="CZ128" s="748"/>
      <c r="DA128" s="748"/>
      <c r="DB128" s="748"/>
      <c r="DC128" s="748"/>
      <c r="DD128" s="748"/>
      <c r="DE128" s="748"/>
      <c r="DF128" s="749"/>
      <c r="DG128" s="810" t="s">
        <v>434</v>
      </c>
      <c r="DH128" s="811"/>
      <c r="DI128" s="811"/>
      <c r="DJ128" s="811"/>
      <c r="DK128" s="811"/>
      <c r="DL128" s="811" t="s">
        <v>445</v>
      </c>
      <c r="DM128" s="811"/>
      <c r="DN128" s="811"/>
      <c r="DO128" s="811"/>
      <c r="DP128" s="811"/>
      <c r="DQ128" s="811" t="s">
        <v>380</v>
      </c>
      <c r="DR128" s="811"/>
      <c r="DS128" s="811"/>
      <c r="DT128" s="811"/>
      <c r="DU128" s="811"/>
      <c r="DV128" s="812" t="s">
        <v>380</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486</v>
      </c>
      <c r="X129" s="797"/>
      <c r="Y129" s="797"/>
      <c r="Z129" s="798"/>
      <c r="AA129" s="799">
        <v>2253303</v>
      </c>
      <c r="AB129" s="800"/>
      <c r="AC129" s="800"/>
      <c r="AD129" s="800"/>
      <c r="AE129" s="801"/>
      <c r="AF129" s="802">
        <v>2156070</v>
      </c>
      <c r="AG129" s="800"/>
      <c r="AH129" s="800"/>
      <c r="AI129" s="800"/>
      <c r="AJ129" s="801"/>
      <c r="AK129" s="802">
        <v>2125167</v>
      </c>
      <c r="AL129" s="800"/>
      <c r="AM129" s="800"/>
      <c r="AN129" s="800"/>
      <c r="AO129" s="801"/>
      <c r="AP129" s="803"/>
      <c r="AQ129" s="804"/>
      <c r="AR129" s="804"/>
      <c r="AS129" s="804"/>
      <c r="AT129" s="805"/>
      <c r="AU129" s="264"/>
      <c r="AV129" s="264"/>
      <c r="AW129" s="264"/>
      <c r="AX129" s="769" t="s">
        <v>487</v>
      </c>
      <c r="AY129" s="770"/>
      <c r="AZ129" s="770"/>
      <c r="BA129" s="770"/>
      <c r="BB129" s="770"/>
      <c r="BC129" s="770"/>
      <c r="BD129" s="770"/>
      <c r="BE129" s="771"/>
      <c r="BF129" s="789" t="s">
        <v>380</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489</v>
      </c>
      <c r="X130" s="797"/>
      <c r="Y130" s="797"/>
      <c r="Z130" s="798"/>
      <c r="AA130" s="799">
        <v>440170</v>
      </c>
      <c r="AB130" s="800"/>
      <c r="AC130" s="800"/>
      <c r="AD130" s="800"/>
      <c r="AE130" s="801"/>
      <c r="AF130" s="802">
        <v>404946</v>
      </c>
      <c r="AG130" s="800"/>
      <c r="AH130" s="800"/>
      <c r="AI130" s="800"/>
      <c r="AJ130" s="801"/>
      <c r="AK130" s="802">
        <v>412195</v>
      </c>
      <c r="AL130" s="800"/>
      <c r="AM130" s="800"/>
      <c r="AN130" s="800"/>
      <c r="AO130" s="801"/>
      <c r="AP130" s="803"/>
      <c r="AQ130" s="804"/>
      <c r="AR130" s="804"/>
      <c r="AS130" s="804"/>
      <c r="AT130" s="805"/>
      <c r="AU130" s="264"/>
      <c r="AV130" s="264"/>
      <c r="AW130" s="264"/>
      <c r="AX130" s="769" t="s">
        <v>490</v>
      </c>
      <c r="AY130" s="770"/>
      <c r="AZ130" s="770"/>
      <c r="BA130" s="770"/>
      <c r="BB130" s="770"/>
      <c r="BC130" s="770"/>
      <c r="BD130" s="770"/>
      <c r="BE130" s="771"/>
      <c r="BF130" s="772">
        <v>15.4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491</v>
      </c>
      <c r="X131" s="780"/>
      <c r="Y131" s="780"/>
      <c r="Z131" s="781"/>
      <c r="AA131" s="782">
        <v>1813133</v>
      </c>
      <c r="AB131" s="783"/>
      <c r="AC131" s="783"/>
      <c r="AD131" s="783"/>
      <c r="AE131" s="784"/>
      <c r="AF131" s="785">
        <v>1751124</v>
      </c>
      <c r="AG131" s="783"/>
      <c r="AH131" s="783"/>
      <c r="AI131" s="783"/>
      <c r="AJ131" s="784"/>
      <c r="AK131" s="785">
        <v>1712972</v>
      </c>
      <c r="AL131" s="783"/>
      <c r="AM131" s="783"/>
      <c r="AN131" s="783"/>
      <c r="AO131" s="784"/>
      <c r="AP131" s="786"/>
      <c r="AQ131" s="787"/>
      <c r="AR131" s="787"/>
      <c r="AS131" s="787"/>
      <c r="AT131" s="788"/>
      <c r="AU131" s="264"/>
      <c r="AV131" s="264"/>
      <c r="AW131" s="264"/>
      <c r="AX131" s="747" t="s">
        <v>492</v>
      </c>
      <c r="AY131" s="748"/>
      <c r="AZ131" s="748"/>
      <c r="BA131" s="748"/>
      <c r="BB131" s="748"/>
      <c r="BC131" s="748"/>
      <c r="BD131" s="748"/>
      <c r="BE131" s="749"/>
      <c r="BF131" s="750">
        <v>91.3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494</v>
      </c>
      <c r="W132" s="760"/>
      <c r="X132" s="760"/>
      <c r="Y132" s="760"/>
      <c r="Z132" s="761"/>
      <c r="AA132" s="762">
        <v>16.704621230000001</v>
      </c>
      <c r="AB132" s="763"/>
      <c r="AC132" s="763"/>
      <c r="AD132" s="763"/>
      <c r="AE132" s="764"/>
      <c r="AF132" s="765">
        <v>15.35111163</v>
      </c>
      <c r="AG132" s="763"/>
      <c r="AH132" s="763"/>
      <c r="AI132" s="763"/>
      <c r="AJ132" s="764"/>
      <c r="AK132" s="765">
        <v>14.383947900000001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495</v>
      </c>
      <c r="W133" s="739"/>
      <c r="X133" s="739"/>
      <c r="Y133" s="739"/>
      <c r="Z133" s="740"/>
      <c r="AA133" s="741">
        <v>18.100000000000001</v>
      </c>
      <c r="AB133" s="742"/>
      <c r="AC133" s="742"/>
      <c r="AD133" s="742"/>
      <c r="AE133" s="743"/>
      <c r="AF133" s="741">
        <v>17.2</v>
      </c>
      <c r="AG133" s="742"/>
      <c r="AH133" s="742"/>
      <c r="AI133" s="742"/>
      <c r="AJ133" s="743"/>
      <c r="AK133" s="741">
        <v>15.4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YnGelnnfSK5yQhgk6GQrPJseTsYzUMBEuW1oc4Rb9wpxQJYaVj5CvafEDEo39nrle89jjpZS7IxfAJJr9u3vA==" saltValue="U6WdIRvuXFE80iUlYIbs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r8om6P7a4JberXFoIg14ZgJ/Xb4shPEtbBsmC6IYCC7+8xA3e+SBDVVv9Xyu6+rDAeAhO5aDMKLDnfyt5qTjg==" saltValue="TW7CnttTm9LZvV9ik1yj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nSoilci+24HRwYhAAx4nOT6D8qrfum6NpEa0zn3hxEKkEtoF7KptQNYrBybbdMWkpvKzQADpGGVlxCHpku3wA==" saltValue="/BgCVRIBA/YwJOOucJRFs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504</v>
      </c>
      <c r="AL9" s="1169"/>
      <c r="AM9" s="1169"/>
      <c r="AN9" s="1170"/>
      <c r="AO9" s="292">
        <v>656327</v>
      </c>
      <c r="AP9" s="292">
        <v>148122</v>
      </c>
      <c r="AQ9" s="293">
        <v>189734</v>
      </c>
      <c r="AR9" s="294">
        <v>-21.9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505</v>
      </c>
      <c r="AL10" s="1169"/>
      <c r="AM10" s="1169"/>
      <c r="AN10" s="1170"/>
      <c r="AO10" s="295">
        <v>62705</v>
      </c>
      <c r="AP10" s="295">
        <v>14151</v>
      </c>
      <c r="AQ10" s="296">
        <v>22180</v>
      </c>
      <c r="AR10" s="297">
        <v>-36.200000000000003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506</v>
      </c>
      <c r="AL11" s="1169"/>
      <c r="AM11" s="1169"/>
      <c r="AN11" s="1170"/>
      <c r="AO11" s="295">
        <v>89552</v>
      </c>
      <c r="AP11" s="295">
        <v>20210</v>
      </c>
      <c r="AQ11" s="296">
        <v>28692</v>
      </c>
      <c r="AR11" s="297">
        <v>-29.6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507</v>
      </c>
      <c r="AL12" s="1169"/>
      <c r="AM12" s="1169"/>
      <c r="AN12" s="1170"/>
      <c r="AO12" s="295" t="s">
        <v>508</v>
      </c>
      <c r="AP12" s="295" t="s">
        <v>508</v>
      </c>
      <c r="AQ12" s="296">
        <v>4806</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509</v>
      </c>
      <c r="AL13" s="1169"/>
      <c r="AM13" s="1169"/>
      <c r="AN13" s="1170"/>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510</v>
      </c>
      <c r="AL14" s="1169"/>
      <c r="AM14" s="1169"/>
      <c r="AN14" s="1170"/>
      <c r="AO14" s="295">
        <v>71576</v>
      </c>
      <c r="AP14" s="295">
        <v>16153</v>
      </c>
      <c r="AQ14" s="296">
        <v>8976</v>
      </c>
      <c r="AR14" s="297">
        <v>80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511</v>
      </c>
      <c r="AL15" s="1169"/>
      <c r="AM15" s="1169"/>
      <c r="AN15" s="1170"/>
      <c r="AO15" s="295">
        <v>43108</v>
      </c>
      <c r="AP15" s="295">
        <v>9729</v>
      </c>
      <c r="AQ15" s="296">
        <v>4161</v>
      </c>
      <c r="AR15" s="297">
        <v>133.80000000000001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512</v>
      </c>
      <c r="AL16" s="1172"/>
      <c r="AM16" s="1172"/>
      <c r="AN16" s="1173"/>
      <c r="AO16" s="295">
        <v>-66454</v>
      </c>
      <c r="AP16" s="295">
        <v>-14998</v>
      </c>
      <c r="AQ16" s="296">
        <v>-17989</v>
      </c>
      <c r="AR16" s="297">
        <v>-16.600000000000001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856814</v>
      </c>
      <c r="AP17" s="295">
        <v>193368</v>
      </c>
      <c r="AQ17" s="296">
        <v>240560</v>
      </c>
      <c r="AR17" s="297">
        <v>-19.600000000000001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517</v>
      </c>
      <c r="AL21" s="1166"/>
      <c r="AM21" s="1166"/>
      <c r="AN21" s="1167"/>
      <c r="AO21" s="307">
        <v>18.05</v>
      </c>
      <c r="AP21" s="308">
        <v>21.65</v>
      </c>
      <c r="AQ21" s="309">
        <v>-3.6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518</v>
      </c>
      <c r="AL22" s="1166"/>
      <c r="AM22" s="1166"/>
      <c r="AN22" s="1167"/>
      <c r="AO22" s="312">
        <v>94.3</v>
      </c>
      <c r="AP22" s="313">
        <v>95.4</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523</v>
      </c>
      <c r="AL32" s="1157"/>
      <c r="AM32" s="1157"/>
      <c r="AN32" s="1158"/>
      <c r="AO32" s="322">
        <v>507393</v>
      </c>
      <c r="AP32" s="322">
        <v>114510</v>
      </c>
      <c r="AQ32" s="323">
        <v>139228</v>
      </c>
      <c r="AR32" s="324">
        <v>-17.8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524</v>
      </c>
      <c r="AL33" s="1157"/>
      <c r="AM33" s="1157"/>
      <c r="AN33" s="1158"/>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525</v>
      </c>
      <c r="AL34" s="1157"/>
      <c r="AM34" s="1157"/>
      <c r="AN34" s="1158"/>
      <c r="AO34" s="322" t="s">
        <v>508</v>
      </c>
      <c r="AP34" s="322" t="s">
        <v>508</v>
      </c>
      <c r="AQ34" s="323">
        <v>5</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526</v>
      </c>
      <c r="AL35" s="1157"/>
      <c r="AM35" s="1157"/>
      <c r="AN35" s="1158"/>
      <c r="AO35" s="322">
        <v>143145</v>
      </c>
      <c r="AP35" s="322">
        <v>32305</v>
      </c>
      <c r="AQ35" s="323">
        <v>32095</v>
      </c>
      <c r="AR35" s="324">
        <v>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527</v>
      </c>
      <c r="AL36" s="1157"/>
      <c r="AM36" s="1157"/>
      <c r="AN36" s="1158"/>
      <c r="AO36" s="322">
        <v>22632</v>
      </c>
      <c r="AP36" s="322">
        <v>5108</v>
      </c>
      <c r="AQ36" s="323">
        <v>5254</v>
      </c>
      <c r="AR36" s="324">
        <v>-2.8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528</v>
      </c>
      <c r="AL37" s="1157"/>
      <c r="AM37" s="1157"/>
      <c r="AN37" s="1158"/>
      <c r="AO37" s="322" t="s">
        <v>508</v>
      </c>
      <c r="AP37" s="322" t="s">
        <v>508</v>
      </c>
      <c r="AQ37" s="323">
        <v>1384</v>
      </c>
      <c r="AR37" s="324" t="s">
        <v>508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529</v>
      </c>
      <c r="AL38" s="1160"/>
      <c r="AM38" s="1160"/>
      <c r="AN38" s="1161"/>
      <c r="AO38" s="325">
        <v>579</v>
      </c>
      <c r="AP38" s="325">
        <v>131</v>
      </c>
      <c r="AQ38" s="326">
        <v>32</v>
      </c>
      <c r="AR38" s="314">
        <v>309.39999999999998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530</v>
      </c>
      <c r="AL39" s="1160"/>
      <c r="AM39" s="1160"/>
      <c r="AN39" s="1161"/>
      <c r="AO39" s="322">
        <v>-15161</v>
      </c>
      <c r="AP39" s="322">
        <v>-3422</v>
      </c>
      <c r="AQ39" s="323">
        <v>-8131</v>
      </c>
      <c r="AR39" s="324">
        <v>-57.9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531</v>
      </c>
      <c r="AL40" s="1157"/>
      <c r="AM40" s="1157"/>
      <c r="AN40" s="1158"/>
      <c r="AO40" s="322">
        <v>-412195</v>
      </c>
      <c r="AP40" s="322">
        <v>-93025</v>
      </c>
      <c r="AQ40" s="323">
        <v>-126394</v>
      </c>
      <c r="AR40" s="324">
        <v>-26.4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246393</v>
      </c>
      <c r="AP41" s="322">
        <v>55607</v>
      </c>
      <c r="AQ41" s="323">
        <v>43473</v>
      </c>
      <c r="AR41" s="324">
        <v>27.9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499</v>
      </c>
      <c r="AN49" s="1151" t="s">
        <v>535</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981336</v>
      </c>
      <c r="AN51" s="344">
        <v>204573</v>
      </c>
      <c r="AO51" s="345">
        <v>72.2</v>
      </c>
      <c r="AP51" s="346">
        <v>316331</v>
      </c>
      <c r="AQ51" s="347">
        <v>38.6</v>
      </c>
      <c r="AR51" s="348">
        <v>33.6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334803</v>
      </c>
      <c r="AN52" s="352">
        <v>69794</v>
      </c>
      <c r="AO52" s="353">
        <v>9.4</v>
      </c>
      <c r="AP52" s="354">
        <v>106387</v>
      </c>
      <c r="AQ52" s="355">
        <v>22.8</v>
      </c>
      <c r="AR52" s="356">
        <v>-13.4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635091</v>
      </c>
      <c r="AN53" s="344">
        <v>135126</v>
      </c>
      <c r="AO53" s="345">
        <v>-33.9</v>
      </c>
      <c r="AP53" s="346">
        <v>333013</v>
      </c>
      <c r="AQ53" s="347">
        <v>5.3</v>
      </c>
      <c r="AR53" s="348">
        <v>-39.200000000000003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323728</v>
      </c>
      <c r="AN54" s="352">
        <v>68878</v>
      </c>
      <c r="AO54" s="353">
        <v>-1.3</v>
      </c>
      <c r="AP54" s="354">
        <v>126732</v>
      </c>
      <c r="AQ54" s="355">
        <v>19.100000000000001</v>
      </c>
      <c r="AR54" s="356">
        <v>-20.399999999999999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737269</v>
      </c>
      <c r="AN55" s="344">
        <v>160067</v>
      </c>
      <c r="AO55" s="345">
        <v>18.5</v>
      </c>
      <c r="AP55" s="346">
        <v>280458</v>
      </c>
      <c r="AQ55" s="347">
        <v>-15.8</v>
      </c>
      <c r="AR55" s="348">
        <v>34.299999999999997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588634</v>
      </c>
      <c r="AN56" s="352">
        <v>127797</v>
      </c>
      <c r="AO56" s="353">
        <v>85.5</v>
      </c>
      <c r="AP56" s="354">
        <v>127286</v>
      </c>
      <c r="AQ56" s="355">
        <v>0.4</v>
      </c>
      <c r="AR56" s="356">
        <v>85.1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245351</v>
      </c>
      <c r="AN57" s="344">
        <v>54414</v>
      </c>
      <c r="AO57" s="345">
        <v>-66</v>
      </c>
      <c r="AP57" s="346">
        <v>291945</v>
      </c>
      <c r="AQ57" s="347">
        <v>4.0999999999999996</v>
      </c>
      <c r="AR57" s="348">
        <v>-70.099999999999994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109112</v>
      </c>
      <c r="AN58" s="352">
        <v>24199</v>
      </c>
      <c r="AO58" s="353">
        <v>-81.099999999999994</v>
      </c>
      <c r="AP58" s="354">
        <v>127651</v>
      </c>
      <c r="AQ58" s="355">
        <v>0.3</v>
      </c>
      <c r="AR58" s="356">
        <v>-81.400000000000006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307301</v>
      </c>
      <c r="AN59" s="344">
        <v>69353</v>
      </c>
      <c r="AO59" s="345">
        <v>27.5</v>
      </c>
      <c r="AP59" s="346">
        <v>291173</v>
      </c>
      <c r="AQ59" s="347">
        <v>-0.3</v>
      </c>
      <c r="AR59" s="348">
        <v>27.8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88545</v>
      </c>
      <c r="AN60" s="352">
        <v>19983</v>
      </c>
      <c r="AO60" s="353">
        <v>-17.399999999999999</v>
      </c>
      <c r="AP60" s="354">
        <v>119071</v>
      </c>
      <c r="AQ60" s="355">
        <v>-6.7</v>
      </c>
      <c r="AR60" s="356">
        <v>-10.7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581270</v>
      </c>
      <c r="AN61" s="359">
        <v>124707</v>
      </c>
      <c r="AO61" s="360">
        <v>3.7</v>
      </c>
      <c r="AP61" s="361">
        <v>302584</v>
      </c>
      <c r="AQ61" s="362">
        <v>6.4</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288964</v>
      </c>
      <c r="AN62" s="352">
        <v>62130</v>
      </c>
      <c r="AO62" s="353">
        <v>-1</v>
      </c>
      <c r="AP62" s="354">
        <v>121425</v>
      </c>
      <c r="AQ62" s="355">
        <v>7.2</v>
      </c>
      <c r="AR62" s="356">
        <v>-8.1999999999999993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kEL2rWxW4x2PoTfkeMZ2gn8kedetRPTSlRILR5j2vPD0Z73nTghntI2GA8lpWBBiSmL6FucuYp/roPyloS6Ow==" saltValue="HvqvuYhsN3QMPZJDMbSb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kMvRyfVdgc0+Azow+x+mOeQW/4LbdzaS9rNl+8JXDKLQl2VPdQaamBY1dYPh4pg/sz/JbgGNEM8RtTa2j2dLA==" saltValue="xlysmlGPHNCk3XysiSaV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fxHu1kKKy36YR289Kgb9z7rOZ8jmClhiwUJimFoF++GxCi+WC0m0DXrbmdbuHk66NFQfiVkWJdY3O1ZzUVigA==" saltValue="teuQih6zMzetB0nyxno8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4" t="s">
        <v>3</v>
      </c>
      <c r="D47" s="1174"/>
      <c r="E47" s="1175"/>
      <c r="F47" s="11">
        <v>27.98</v>
      </c>
      <c r="G47" s="12">
        <v>20.39</v>
      </c>
      <c r="H47" s="12">
        <v>17.690000000000001</v>
      </c>
      <c r="I47" s="12">
        <v>19.43</v>
      </c>
      <c r="J47" s="13">
        <v>16.899999999999999</v>
      </c>
    </row>
    <row r="48" spans="2:10" ht="57.75" customHeight="1" x14ac:dyDescent="0.15">
      <c r="B48" s="14"/>
      <c r="C48" s="1176" t="s">
        <v>4</v>
      </c>
      <c r="D48" s="1176"/>
      <c r="E48" s="1177"/>
      <c r="F48" s="15">
        <v>1.46</v>
      </c>
      <c r="G48" s="16">
        <v>3.99</v>
      </c>
      <c r="H48" s="16">
        <v>1.45</v>
      </c>
      <c r="I48" s="16">
        <v>1.65</v>
      </c>
      <c r="J48" s="17">
        <v>1.21</v>
      </c>
    </row>
    <row r="49" spans="2:10" ht="57.75" customHeight="1" thickBot="1" x14ac:dyDescent="0.2">
      <c r="B49" s="18"/>
      <c r="C49" s="1178" t="s">
        <v>5</v>
      </c>
      <c r="D49" s="1178"/>
      <c r="E49" s="1179"/>
      <c r="F49" s="19" t="s">
        <v>556</v>
      </c>
      <c r="G49" s="20" t="s">
        <v>557</v>
      </c>
      <c r="H49" s="20" t="s">
        <v>558</v>
      </c>
      <c r="I49" s="20">
        <v>0.16</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lH/SEMXKn37yCT3hXyuY8GP6bLbE3BLsJUF0NENGokCmgBr0i0uyw/O/d6qjaWWq7LT+0IUn/NFJ7NcJS8SuA==" saltValue="m9c93MA8Y+oju58tcVQf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6" t="s">
        <v>560</v>
      </c>
      <c r="D34" s="1186"/>
      <c r="E34" s="1187"/>
      <c r="F34" s="32">
        <v>3.29</v>
      </c>
      <c r="G34" s="33">
        <v>4.72</v>
      </c>
      <c r="H34" s="33">
        <v>5.09</v>
      </c>
      <c r="I34" s="33">
        <v>4.96</v>
      </c>
      <c r="J34" s="34">
        <v>2.99</v>
      </c>
      <c r="K34" s="22"/>
      <c r="L34" s="22"/>
      <c r="M34" s="22"/>
      <c r="N34" s="22"/>
      <c r="O34" s="22"/>
      <c r="P34" s="22"/>
    </row>
    <row r="35" spans="1:16" ht="39" customHeight="1" x14ac:dyDescent="0.15">
      <c r="A35" s="22"/>
      <c r="B35" s="35"/>
      <c r="C35" s="1180" t="s">
        <v>561</v>
      </c>
      <c r="D35" s="1181"/>
      <c r="E35" s="1182"/>
      <c r="F35" s="36">
        <v>1.3</v>
      </c>
      <c r="G35" s="37">
        <v>3.99</v>
      </c>
      <c r="H35" s="37">
        <v>1.44</v>
      </c>
      <c r="I35" s="37">
        <v>1.65</v>
      </c>
      <c r="J35" s="38">
        <v>1.2</v>
      </c>
      <c r="K35" s="22"/>
      <c r="L35" s="22"/>
      <c r="M35" s="22"/>
      <c r="N35" s="22"/>
      <c r="O35" s="22"/>
      <c r="P35" s="22"/>
    </row>
    <row r="36" spans="1:16" ht="39" customHeight="1" x14ac:dyDescent="0.15">
      <c r="A36" s="22"/>
      <c r="B36" s="35"/>
      <c r="C36" s="1180" t="s">
        <v>562</v>
      </c>
      <c r="D36" s="1181"/>
      <c r="E36" s="1182"/>
      <c r="F36" s="36">
        <v>0.88</v>
      </c>
      <c r="G36" s="37">
        <v>1.0900000000000001</v>
      </c>
      <c r="H36" s="37">
        <v>1.02</v>
      </c>
      <c r="I36" s="37">
        <v>1.6</v>
      </c>
      <c r="J36" s="38">
        <v>0.9</v>
      </c>
      <c r="K36" s="22"/>
      <c r="L36" s="22"/>
      <c r="M36" s="22"/>
      <c r="N36" s="22"/>
      <c r="O36" s="22"/>
      <c r="P36" s="22"/>
    </row>
    <row r="37" spans="1:16" ht="39" customHeight="1" x14ac:dyDescent="0.15">
      <c r="A37" s="22"/>
      <c r="B37" s="35"/>
      <c r="C37" s="1180" t="s">
        <v>563</v>
      </c>
      <c r="D37" s="1181"/>
      <c r="E37" s="1182"/>
      <c r="F37" s="36">
        <v>0.22</v>
      </c>
      <c r="G37" s="37">
        <v>0</v>
      </c>
      <c r="H37" s="37">
        <v>0</v>
      </c>
      <c r="I37" s="37">
        <v>0.05</v>
      </c>
      <c r="J37" s="38">
        <v>0</v>
      </c>
      <c r="K37" s="22"/>
      <c r="L37" s="22"/>
      <c r="M37" s="22"/>
      <c r="N37" s="22"/>
      <c r="O37" s="22"/>
      <c r="P37" s="22"/>
    </row>
    <row r="38" spans="1:16" ht="39" customHeight="1" x14ac:dyDescent="0.15">
      <c r="A38" s="22"/>
      <c r="B38" s="35"/>
      <c r="C38" s="1180" t="s">
        <v>564</v>
      </c>
      <c r="D38" s="1181"/>
      <c r="E38" s="1182"/>
      <c r="F38" s="36">
        <v>0</v>
      </c>
      <c r="G38" s="37">
        <v>0</v>
      </c>
      <c r="H38" s="37">
        <v>0</v>
      </c>
      <c r="I38" s="37">
        <v>0</v>
      </c>
      <c r="J38" s="38">
        <v>0</v>
      </c>
      <c r="K38" s="22"/>
      <c r="L38" s="22"/>
      <c r="M38" s="22"/>
      <c r="N38" s="22"/>
      <c r="O38" s="22"/>
      <c r="P38" s="22"/>
    </row>
    <row r="39" spans="1:16" ht="39" customHeight="1" x14ac:dyDescent="0.15">
      <c r="A39" s="22"/>
      <c r="B39" s="35"/>
      <c r="C39" s="1180" t="s">
        <v>565</v>
      </c>
      <c r="D39" s="1181"/>
      <c r="E39" s="1182"/>
      <c r="F39" s="36">
        <v>0</v>
      </c>
      <c r="G39" s="37">
        <v>0</v>
      </c>
      <c r="H39" s="37">
        <v>0</v>
      </c>
      <c r="I39" s="37">
        <v>0</v>
      </c>
      <c r="J39" s="38">
        <v>0</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566</v>
      </c>
      <c r="D42" s="1181"/>
      <c r="E42" s="1182"/>
      <c r="F42" s="36" t="s">
        <v>508</v>
      </c>
      <c r="G42" s="37" t="s">
        <v>508</v>
      </c>
      <c r="H42" s="37" t="s">
        <v>508</v>
      </c>
      <c r="I42" s="37" t="s">
        <v>508</v>
      </c>
      <c r="J42" s="38" t="s">
        <v>508</v>
      </c>
      <c r="K42" s="22"/>
      <c r="L42" s="22"/>
      <c r="M42" s="22"/>
      <c r="N42" s="22"/>
      <c r="O42" s="22"/>
      <c r="P42" s="22"/>
    </row>
    <row r="43" spans="1:16" ht="39" customHeight="1" thickBot="1" x14ac:dyDescent="0.2">
      <c r="A43" s="22"/>
      <c r="B43" s="40"/>
      <c r="C43" s="1183" t="s">
        <v>567</v>
      </c>
      <c r="D43" s="1184"/>
      <c r="E43" s="1185"/>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eAuXrVxpt3JYEUragoX3IJrp0zR6U47M3hP/I9jbjMiMZnbkBSL0UK3w55ccvciV7aNb2jazGIeJrEvY2j5WQ==" saltValue="iWgo8hnsVC4Iw8P0dRRe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 zoomScaleSheetLayoutView="55" workbookViewId="0">
      <selection activeCell="O46" sqref="O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642</v>
      </c>
      <c r="L45" s="60">
        <v>670</v>
      </c>
      <c r="M45" s="60">
        <v>609</v>
      </c>
      <c r="N45" s="60">
        <v>544</v>
      </c>
      <c r="O45" s="61">
        <v>507</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x14ac:dyDescent="0.15">
      <c r="A48" s="48"/>
      <c r="B48" s="1198"/>
      <c r="C48" s="1199"/>
      <c r="D48" s="62"/>
      <c r="E48" s="1190" t="s">
        <v>15</v>
      </c>
      <c r="F48" s="1190"/>
      <c r="G48" s="1190"/>
      <c r="H48" s="1190"/>
      <c r="I48" s="1190"/>
      <c r="J48" s="1191"/>
      <c r="K48" s="63">
        <v>131</v>
      </c>
      <c r="L48" s="64">
        <v>138</v>
      </c>
      <c r="M48" s="64">
        <v>133</v>
      </c>
      <c r="N48" s="64">
        <v>125</v>
      </c>
      <c r="O48" s="65">
        <v>143</v>
      </c>
      <c r="P48" s="48"/>
      <c r="Q48" s="48"/>
      <c r="R48" s="48"/>
      <c r="S48" s="48"/>
      <c r="T48" s="48"/>
      <c r="U48" s="48"/>
    </row>
    <row r="49" spans="1:21" ht="30.75" customHeight="1" x14ac:dyDescent="0.15">
      <c r="A49" s="48"/>
      <c r="B49" s="1198"/>
      <c r="C49" s="1199"/>
      <c r="D49" s="62"/>
      <c r="E49" s="1190" t="s">
        <v>16</v>
      </c>
      <c r="F49" s="1190"/>
      <c r="G49" s="1190"/>
      <c r="H49" s="1190"/>
      <c r="I49" s="1190"/>
      <c r="J49" s="1191"/>
      <c r="K49" s="63">
        <v>14</v>
      </c>
      <c r="L49" s="64">
        <v>14</v>
      </c>
      <c r="M49" s="64">
        <v>16</v>
      </c>
      <c r="N49" s="64">
        <v>20</v>
      </c>
      <c r="O49" s="65">
        <v>23</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508</v>
      </c>
      <c r="L50" s="64" t="s">
        <v>508</v>
      </c>
      <c r="M50" s="64" t="s">
        <v>508</v>
      </c>
      <c r="N50" s="64" t="s">
        <v>508</v>
      </c>
      <c r="O50" s="65" t="s">
        <v>508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508</v>
      </c>
      <c r="L51" s="64">
        <v>0</v>
      </c>
      <c r="M51" s="64">
        <v>0</v>
      </c>
      <c r="N51" s="64">
        <v>0</v>
      </c>
      <c r="O51" s="65">
        <v>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478</v>
      </c>
      <c r="L52" s="64">
        <v>496</v>
      </c>
      <c r="M52" s="64">
        <v>455</v>
      </c>
      <c r="N52" s="64">
        <v>419</v>
      </c>
      <c r="O52" s="65">
        <v>427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309</v>
      </c>
      <c r="L53" s="69">
        <v>326</v>
      </c>
      <c r="M53" s="69">
        <v>303</v>
      </c>
      <c r="N53" s="69">
        <v>270</v>
      </c>
      <c r="O53" s="70">
        <v>247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ZoAset+L0a2JTBDQBQZq7Z2CvytMJ9qxTLh22qQBjTmHmRfZ1BnjBX1g6Pvv0wsrFbayQCrT7D8ecjK1Rq+Yw==" saltValue="9x2RdshmMpAimJYGf4rI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16" t="s">
        <v>24</v>
      </c>
      <c r="C41" s="1217"/>
      <c r="D41" s="81"/>
      <c r="E41" s="1218" t="s">
        <v>25</v>
      </c>
      <c r="F41" s="1218"/>
      <c r="G41" s="1218"/>
      <c r="H41" s="1219"/>
      <c r="I41" s="82">
        <v>4957</v>
      </c>
      <c r="J41" s="83">
        <v>4751</v>
      </c>
      <c r="K41" s="83">
        <v>4833</v>
      </c>
      <c r="L41" s="83">
        <v>4569</v>
      </c>
      <c r="M41" s="84">
        <v>4366</v>
      </c>
    </row>
    <row r="42" spans="2:13" ht="27.75" customHeight="1" x14ac:dyDescent="0.15">
      <c r="B42" s="1206"/>
      <c r="C42" s="1207"/>
      <c r="D42" s="85"/>
      <c r="E42" s="1210" t="s">
        <v>26</v>
      </c>
      <c r="F42" s="1210"/>
      <c r="G42" s="1210"/>
      <c r="H42" s="1211"/>
      <c r="I42" s="86" t="s">
        <v>508</v>
      </c>
      <c r="J42" s="87" t="s">
        <v>508</v>
      </c>
      <c r="K42" s="87" t="s">
        <v>508</v>
      </c>
      <c r="L42" s="87" t="s">
        <v>508</v>
      </c>
      <c r="M42" s="88" t="s">
        <v>508</v>
      </c>
    </row>
    <row r="43" spans="2:13" ht="27.75" customHeight="1" x14ac:dyDescent="0.15">
      <c r="B43" s="1206"/>
      <c r="C43" s="1207"/>
      <c r="D43" s="85"/>
      <c r="E43" s="1210" t="s">
        <v>27</v>
      </c>
      <c r="F43" s="1210"/>
      <c r="G43" s="1210"/>
      <c r="H43" s="1211"/>
      <c r="I43" s="86">
        <v>1604</v>
      </c>
      <c r="J43" s="87">
        <v>1537</v>
      </c>
      <c r="K43" s="87">
        <v>1642</v>
      </c>
      <c r="L43" s="87">
        <v>1593</v>
      </c>
      <c r="M43" s="88">
        <v>1601</v>
      </c>
    </row>
    <row r="44" spans="2:13" ht="27.75" customHeight="1" x14ac:dyDescent="0.15">
      <c r="B44" s="1206"/>
      <c r="C44" s="1207"/>
      <c r="D44" s="85"/>
      <c r="E44" s="1210" t="s">
        <v>28</v>
      </c>
      <c r="F44" s="1210"/>
      <c r="G44" s="1210"/>
      <c r="H44" s="1211"/>
      <c r="I44" s="86">
        <v>193</v>
      </c>
      <c r="J44" s="87">
        <v>205</v>
      </c>
      <c r="K44" s="87">
        <v>208</v>
      </c>
      <c r="L44" s="87">
        <v>188</v>
      </c>
      <c r="M44" s="88">
        <v>165</v>
      </c>
    </row>
    <row r="45" spans="2:13" ht="27.75" customHeight="1" x14ac:dyDescent="0.15">
      <c r="B45" s="1206"/>
      <c r="C45" s="1207"/>
      <c r="D45" s="85"/>
      <c r="E45" s="1210" t="s">
        <v>29</v>
      </c>
      <c r="F45" s="1210"/>
      <c r="G45" s="1210"/>
      <c r="H45" s="1211"/>
      <c r="I45" s="86">
        <v>741</v>
      </c>
      <c r="J45" s="87">
        <v>717</v>
      </c>
      <c r="K45" s="87">
        <v>697</v>
      </c>
      <c r="L45" s="87">
        <v>625</v>
      </c>
      <c r="M45" s="88">
        <v>584</v>
      </c>
    </row>
    <row r="46" spans="2:13" ht="27.75" customHeight="1" x14ac:dyDescent="0.15">
      <c r="B46" s="1206"/>
      <c r="C46" s="1207"/>
      <c r="D46" s="89"/>
      <c r="E46" s="1210" t="s">
        <v>30</v>
      </c>
      <c r="F46" s="1210"/>
      <c r="G46" s="1210"/>
      <c r="H46" s="1211"/>
      <c r="I46" s="86" t="s">
        <v>508</v>
      </c>
      <c r="J46" s="87" t="s">
        <v>508</v>
      </c>
      <c r="K46" s="87" t="s">
        <v>508</v>
      </c>
      <c r="L46" s="87" t="s">
        <v>508</v>
      </c>
      <c r="M46" s="88" t="s">
        <v>508</v>
      </c>
    </row>
    <row r="47" spans="2:13" ht="27.75" customHeight="1" x14ac:dyDescent="0.15">
      <c r="B47" s="1206"/>
      <c r="C47" s="1207"/>
      <c r="D47" s="90"/>
      <c r="E47" s="1220" t="s">
        <v>31</v>
      </c>
      <c r="F47" s="1221"/>
      <c r="G47" s="1221"/>
      <c r="H47" s="1222"/>
      <c r="I47" s="86" t="s">
        <v>508</v>
      </c>
      <c r="J47" s="87" t="s">
        <v>508</v>
      </c>
      <c r="K47" s="87" t="s">
        <v>508</v>
      </c>
      <c r="L47" s="87" t="s">
        <v>508</v>
      </c>
      <c r="M47" s="88" t="s">
        <v>508</v>
      </c>
    </row>
    <row r="48" spans="2:13" ht="27.75" customHeight="1" x14ac:dyDescent="0.15">
      <c r="B48" s="1206"/>
      <c r="C48" s="1207"/>
      <c r="D48" s="85"/>
      <c r="E48" s="1210" t="s">
        <v>32</v>
      </c>
      <c r="F48" s="1210"/>
      <c r="G48" s="1210"/>
      <c r="H48" s="1211"/>
      <c r="I48" s="86" t="s">
        <v>508</v>
      </c>
      <c r="J48" s="87" t="s">
        <v>508</v>
      </c>
      <c r="K48" s="87" t="s">
        <v>508</v>
      </c>
      <c r="L48" s="87" t="s">
        <v>508</v>
      </c>
      <c r="M48" s="88" t="s">
        <v>508</v>
      </c>
    </row>
    <row r="49" spans="2:13" ht="27.75" customHeight="1" x14ac:dyDescent="0.15">
      <c r="B49" s="1208"/>
      <c r="C49" s="1209"/>
      <c r="D49" s="85"/>
      <c r="E49" s="1210" t="s">
        <v>33</v>
      </c>
      <c r="F49" s="1210"/>
      <c r="G49" s="1210"/>
      <c r="H49" s="1211"/>
      <c r="I49" s="86" t="s">
        <v>508</v>
      </c>
      <c r="J49" s="87" t="s">
        <v>508</v>
      </c>
      <c r="K49" s="87" t="s">
        <v>508</v>
      </c>
      <c r="L49" s="87" t="s">
        <v>508</v>
      </c>
      <c r="M49" s="88" t="s">
        <v>508</v>
      </c>
    </row>
    <row r="50" spans="2:13" ht="27.75" customHeight="1" x14ac:dyDescent="0.15">
      <c r="B50" s="1204" t="s">
        <v>34</v>
      </c>
      <c r="C50" s="1205"/>
      <c r="D50" s="91"/>
      <c r="E50" s="1210" t="s">
        <v>35</v>
      </c>
      <c r="F50" s="1210"/>
      <c r="G50" s="1210"/>
      <c r="H50" s="1211"/>
      <c r="I50" s="86">
        <v>1058</v>
      </c>
      <c r="J50" s="87">
        <v>867</v>
      </c>
      <c r="K50" s="87">
        <v>885</v>
      </c>
      <c r="L50" s="87">
        <v>879</v>
      </c>
      <c r="M50" s="88">
        <v>892</v>
      </c>
    </row>
    <row r="51" spans="2:13" ht="27.75" customHeight="1" x14ac:dyDescent="0.15">
      <c r="B51" s="1206"/>
      <c r="C51" s="1207"/>
      <c r="D51" s="85"/>
      <c r="E51" s="1210" t="s">
        <v>36</v>
      </c>
      <c r="F51" s="1210"/>
      <c r="G51" s="1210"/>
      <c r="H51" s="1211"/>
      <c r="I51" s="86">
        <v>425</v>
      </c>
      <c r="J51" s="87">
        <v>372</v>
      </c>
      <c r="K51" s="87">
        <v>325</v>
      </c>
      <c r="L51" s="87">
        <v>307</v>
      </c>
      <c r="M51" s="88">
        <v>290</v>
      </c>
    </row>
    <row r="52" spans="2:13" ht="27.75" customHeight="1" x14ac:dyDescent="0.15">
      <c r="B52" s="1208"/>
      <c r="C52" s="1209"/>
      <c r="D52" s="85"/>
      <c r="E52" s="1210" t="s">
        <v>37</v>
      </c>
      <c r="F52" s="1210"/>
      <c r="G52" s="1210"/>
      <c r="H52" s="1211"/>
      <c r="I52" s="86">
        <v>4194</v>
      </c>
      <c r="J52" s="87">
        <v>4177</v>
      </c>
      <c r="K52" s="87">
        <v>4191</v>
      </c>
      <c r="L52" s="87">
        <v>4081</v>
      </c>
      <c r="M52" s="88">
        <v>3971</v>
      </c>
    </row>
    <row r="53" spans="2:13" ht="27.75" customHeight="1" thickBot="1" x14ac:dyDescent="0.2">
      <c r="B53" s="1212" t="s">
        <v>38</v>
      </c>
      <c r="C53" s="1213"/>
      <c r="D53" s="92"/>
      <c r="E53" s="1214" t="s">
        <v>39</v>
      </c>
      <c r="F53" s="1214"/>
      <c r="G53" s="1214"/>
      <c r="H53" s="1215"/>
      <c r="I53" s="93">
        <v>1818</v>
      </c>
      <c r="J53" s="94">
        <v>1794</v>
      </c>
      <c r="K53" s="94">
        <v>1977</v>
      </c>
      <c r="L53" s="94">
        <v>1708</v>
      </c>
      <c r="M53" s="95">
        <v>1564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kB0zlUL9RtTX6BcicxFYRxMcDQUnkb5j7eigPPPHOHTwGe4tPs1NNCaoud0FbvGkMbR2f7bDI3Nebe4r3hCVQ==" saltValue="gvFDlGUKgPqAN5bzgapb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31" t="s">
        <v>42</v>
      </c>
      <c r="D55" s="1231"/>
      <c r="E55" s="1232"/>
      <c r="F55" s="107">
        <v>399</v>
      </c>
      <c r="G55" s="107">
        <v>419</v>
      </c>
      <c r="H55" s="108">
        <v>359</v>
      </c>
    </row>
    <row r="56" spans="2:8" ht="52.5" customHeight="1" x14ac:dyDescent="0.15">
      <c r="B56" s="109"/>
      <c r="C56" s="1233" t="s">
        <v>43</v>
      </c>
      <c r="D56" s="1233"/>
      <c r="E56" s="1234"/>
      <c r="F56" s="110">
        <v>34</v>
      </c>
      <c r="G56" s="110">
        <v>34</v>
      </c>
      <c r="H56" s="111">
        <v>36</v>
      </c>
    </row>
    <row r="57" spans="2:8" ht="53.25" customHeight="1" x14ac:dyDescent="0.15">
      <c r="B57" s="109"/>
      <c r="C57" s="1235" t="s">
        <v>44</v>
      </c>
      <c r="D57" s="1235"/>
      <c r="E57" s="1236"/>
      <c r="F57" s="112">
        <v>268</v>
      </c>
      <c r="G57" s="112">
        <v>252</v>
      </c>
      <c r="H57" s="113">
        <v>257</v>
      </c>
    </row>
    <row r="58" spans="2:8" ht="45.75" customHeight="1" x14ac:dyDescent="0.15">
      <c r="B58" s="114"/>
      <c r="C58" s="1223" t="s">
        <v>584</v>
      </c>
      <c r="D58" s="1224"/>
      <c r="E58" s="1225"/>
      <c r="F58" s="115">
        <v>102</v>
      </c>
      <c r="G58" s="115">
        <v>102</v>
      </c>
      <c r="H58" s="116">
        <v>101</v>
      </c>
    </row>
    <row r="59" spans="2:8" ht="45.75" customHeight="1" x14ac:dyDescent="0.15">
      <c r="B59" s="114"/>
      <c r="C59" s="1223" t="s">
        <v>585</v>
      </c>
      <c r="D59" s="1224"/>
      <c r="E59" s="1225"/>
      <c r="F59" s="115">
        <v>9</v>
      </c>
      <c r="G59" s="115">
        <v>10</v>
      </c>
      <c r="H59" s="116">
        <v>69</v>
      </c>
    </row>
    <row r="60" spans="2:8" ht="45.75" customHeight="1" x14ac:dyDescent="0.15">
      <c r="B60" s="114"/>
      <c r="C60" s="1223" t="s">
        <v>586</v>
      </c>
      <c r="D60" s="1224"/>
      <c r="E60" s="1225"/>
      <c r="F60" s="115">
        <v>97</v>
      </c>
      <c r="G60" s="115">
        <v>81</v>
      </c>
      <c r="H60" s="116">
        <v>30</v>
      </c>
    </row>
    <row r="61" spans="2:8" ht="45.75" customHeight="1" x14ac:dyDescent="0.15">
      <c r="B61" s="114"/>
      <c r="C61" s="1223" t="s">
        <v>587</v>
      </c>
      <c r="D61" s="1224"/>
      <c r="E61" s="1225"/>
      <c r="F61" s="115">
        <v>30</v>
      </c>
      <c r="G61" s="115">
        <v>30</v>
      </c>
      <c r="H61" s="116">
        <v>30</v>
      </c>
    </row>
    <row r="62" spans="2:8" ht="45.75" customHeight="1" thickBot="1" x14ac:dyDescent="0.2">
      <c r="B62" s="117"/>
      <c r="C62" s="1226" t="s">
        <v>588</v>
      </c>
      <c r="D62" s="1227"/>
      <c r="E62" s="1228"/>
      <c r="F62" s="118">
        <v>21</v>
      </c>
      <c r="G62" s="118">
        <v>21</v>
      </c>
      <c r="H62" s="119">
        <v>21</v>
      </c>
    </row>
    <row r="63" spans="2:8" ht="52.5" customHeight="1" thickBot="1" x14ac:dyDescent="0.2">
      <c r="B63" s="120"/>
      <c r="C63" s="1229" t="s">
        <v>45</v>
      </c>
      <c r="D63" s="1229"/>
      <c r="E63" s="1230"/>
      <c r="F63" s="121">
        <v>701</v>
      </c>
      <c r="G63" s="121">
        <v>705</v>
      </c>
      <c r="H63" s="122">
        <v>653</v>
      </c>
    </row>
    <row r="64" spans="2:8" ht="15" customHeight="1" x14ac:dyDescent="0.15"/>
    <row r="65" ht="0" hidden="1" customHeight="1" x14ac:dyDescent="0.15"/>
    <row r="66" ht="0" hidden="1" customHeight="1" x14ac:dyDescent="0.15"/>
  </sheetData>
  <sheetProtection algorithmName="SHA-512" hashValue="x7WfPm3XDy/HuKd/NS8SQ0holrH19HwMXyigbREnapiQ9cH1Y4eNjN1HflJtOiROM6gidIZPluocuA3q8l9WCA==" saltValue="M8cMtI73fcsHFWGxhQQI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N73" sqref="AN73:BA76"/>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593</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551</v>
      </c>
      <c r="BQ50" s="1271"/>
      <c r="BR50" s="1271"/>
      <c r="BS50" s="1271"/>
      <c r="BT50" s="1271"/>
      <c r="BU50" s="1271"/>
      <c r="BV50" s="1271"/>
      <c r="BW50" s="1271"/>
      <c r="BX50" s="1271" t="s">
        <v>552</v>
      </c>
      <c r="BY50" s="1271"/>
      <c r="BZ50" s="1271"/>
      <c r="CA50" s="1271"/>
      <c r="CB50" s="1271"/>
      <c r="CC50" s="1271"/>
      <c r="CD50" s="1271"/>
      <c r="CE50" s="1271"/>
      <c r="CF50" s="1271" t="s">
        <v>553</v>
      </c>
      <c r="CG50" s="1271"/>
      <c r="CH50" s="1271"/>
      <c r="CI50" s="1271"/>
      <c r="CJ50" s="1271"/>
      <c r="CK50" s="1271"/>
      <c r="CL50" s="1271"/>
      <c r="CM50" s="1271"/>
      <c r="CN50" s="1271" t="s">
        <v>554</v>
      </c>
      <c r="CO50" s="1271"/>
      <c r="CP50" s="1271"/>
      <c r="CQ50" s="1271"/>
      <c r="CR50" s="1271"/>
      <c r="CS50" s="1271"/>
      <c r="CT50" s="1271"/>
      <c r="CU50" s="1271"/>
      <c r="CV50" s="1271" t="s">
        <v>555</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594</v>
      </c>
      <c r="AO51" s="1275"/>
      <c r="AP51" s="1275"/>
      <c r="AQ51" s="1275"/>
      <c r="AR51" s="1275"/>
      <c r="AS51" s="1275"/>
      <c r="AT51" s="1275"/>
      <c r="AU51" s="1275"/>
      <c r="AV51" s="1275"/>
      <c r="AW51" s="1275"/>
      <c r="AX51" s="1275"/>
      <c r="AY51" s="1275"/>
      <c r="AZ51" s="1275"/>
      <c r="BA51" s="1275"/>
      <c r="BB51" s="1275" t="s">
        <v>596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109</v>
      </c>
      <c r="CG51" s="1277"/>
      <c r="CH51" s="1277"/>
      <c r="CI51" s="1277"/>
      <c r="CJ51" s="1277"/>
      <c r="CK51" s="1277"/>
      <c r="CL51" s="1277"/>
      <c r="CM51" s="1277"/>
      <c r="CN51" s="1277">
        <v>97.5</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66.599999999999994</v>
      </c>
      <c r="CG53" s="1277"/>
      <c r="CH53" s="1277"/>
      <c r="CI53" s="1277"/>
      <c r="CJ53" s="1277"/>
      <c r="CK53" s="1277"/>
      <c r="CL53" s="1277"/>
      <c r="CM53" s="1277"/>
      <c r="CN53" s="1277">
        <v>68.5</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598</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600</v>
      </c>
    </row>
    <row r="64" spans="1:109" x14ac:dyDescent="0.15">
      <c r="B64" s="1246"/>
      <c r="G64" s="1253"/>
      <c r="I64" s="1287"/>
      <c r="J64" s="1287"/>
      <c r="K64" s="1287"/>
      <c r="L64" s="1287"/>
      <c r="M64" s="1287"/>
      <c r="N64" s="1288"/>
      <c r="AM64" s="1253"/>
      <c r="AN64" s="1253" t="s">
        <v>591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593</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551</v>
      </c>
      <c r="BQ72" s="1271"/>
      <c r="BR72" s="1271"/>
      <c r="BS72" s="1271"/>
      <c r="BT72" s="1271"/>
      <c r="BU72" s="1271"/>
      <c r="BV72" s="1271"/>
      <c r="BW72" s="1271"/>
      <c r="BX72" s="1271" t="s">
        <v>552</v>
      </c>
      <c r="BY72" s="1271"/>
      <c r="BZ72" s="1271"/>
      <c r="CA72" s="1271"/>
      <c r="CB72" s="1271"/>
      <c r="CC72" s="1271"/>
      <c r="CD72" s="1271"/>
      <c r="CE72" s="1271"/>
      <c r="CF72" s="1271" t="s">
        <v>553</v>
      </c>
      <c r="CG72" s="1271"/>
      <c r="CH72" s="1271"/>
      <c r="CI72" s="1271"/>
      <c r="CJ72" s="1271"/>
      <c r="CK72" s="1271"/>
      <c r="CL72" s="1271"/>
      <c r="CM72" s="1271"/>
      <c r="CN72" s="1271" t="s">
        <v>554</v>
      </c>
      <c r="CO72" s="1271"/>
      <c r="CP72" s="1271"/>
      <c r="CQ72" s="1271"/>
      <c r="CR72" s="1271"/>
      <c r="CS72" s="1271"/>
      <c r="CT72" s="1271"/>
      <c r="CU72" s="1271"/>
      <c r="CV72" s="1271" t="s">
        <v>555</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594</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v>106.2</v>
      </c>
      <c r="BQ73" s="1277"/>
      <c r="BR73" s="1277"/>
      <c r="BS73" s="1277"/>
      <c r="BT73" s="1277"/>
      <c r="BU73" s="1277"/>
      <c r="BV73" s="1277"/>
      <c r="BW73" s="1277"/>
      <c r="BX73" s="1277">
        <v>107.4</v>
      </c>
      <c r="BY73" s="1277"/>
      <c r="BZ73" s="1277"/>
      <c r="CA73" s="1277"/>
      <c r="CB73" s="1277"/>
      <c r="CC73" s="1277"/>
      <c r="CD73" s="1277"/>
      <c r="CE73" s="1277"/>
      <c r="CF73" s="1277">
        <v>109</v>
      </c>
      <c r="CG73" s="1277"/>
      <c r="CH73" s="1277"/>
      <c r="CI73" s="1277"/>
      <c r="CJ73" s="1277"/>
      <c r="CK73" s="1277"/>
      <c r="CL73" s="1277"/>
      <c r="CM73" s="1277"/>
      <c r="CN73" s="1277">
        <v>97.5</v>
      </c>
      <c r="CO73" s="1277"/>
      <c r="CP73" s="1277"/>
      <c r="CQ73" s="1277"/>
      <c r="CR73" s="1277"/>
      <c r="CS73" s="1277"/>
      <c r="CT73" s="1277"/>
      <c r="CU73" s="1277"/>
      <c r="CV73" s="1277">
        <v>91.3</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602</v>
      </c>
      <c r="BC75" s="1275"/>
      <c r="BD75" s="1275"/>
      <c r="BE75" s="1275"/>
      <c r="BF75" s="1275"/>
      <c r="BG75" s="1275"/>
      <c r="BH75" s="1275"/>
      <c r="BI75" s="1275"/>
      <c r="BJ75" s="1275"/>
      <c r="BK75" s="1275"/>
      <c r="BL75" s="1275"/>
      <c r="BM75" s="1275"/>
      <c r="BN75" s="1275"/>
      <c r="BO75" s="1275"/>
      <c r="BP75" s="1277">
        <v>17</v>
      </c>
      <c r="BQ75" s="1277"/>
      <c r="BR75" s="1277"/>
      <c r="BS75" s="1277"/>
      <c r="BT75" s="1277"/>
      <c r="BU75" s="1277"/>
      <c r="BV75" s="1277"/>
      <c r="BW75" s="1277"/>
      <c r="BX75" s="1277">
        <v>18.100000000000001</v>
      </c>
      <c r="BY75" s="1277"/>
      <c r="BZ75" s="1277"/>
      <c r="CA75" s="1277"/>
      <c r="CB75" s="1277"/>
      <c r="CC75" s="1277"/>
      <c r="CD75" s="1277"/>
      <c r="CE75" s="1277"/>
      <c r="CF75" s="1277">
        <v>18.100000000000001</v>
      </c>
      <c r="CG75" s="1277"/>
      <c r="CH75" s="1277"/>
      <c r="CI75" s="1277"/>
      <c r="CJ75" s="1277"/>
      <c r="CK75" s="1277"/>
      <c r="CL75" s="1277"/>
      <c r="CM75" s="1277"/>
      <c r="CN75" s="1277">
        <v>17.2</v>
      </c>
      <c r="CO75" s="1277"/>
      <c r="CP75" s="1277"/>
      <c r="CQ75" s="1277"/>
      <c r="CR75" s="1277"/>
      <c r="CS75" s="1277"/>
      <c r="CT75" s="1277"/>
      <c r="CU75" s="1277"/>
      <c r="CV75" s="1277">
        <v>15.4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603</v>
      </c>
      <c r="AO77" s="1271"/>
      <c r="AP77" s="1271"/>
      <c r="AQ77" s="1271"/>
      <c r="AR77" s="1271"/>
      <c r="AS77" s="1271"/>
      <c r="AT77" s="1271"/>
      <c r="AU77" s="1271"/>
      <c r="AV77" s="1271"/>
      <c r="AW77" s="1271"/>
      <c r="AX77" s="1271"/>
      <c r="AY77" s="1271"/>
      <c r="AZ77" s="1271"/>
      <c r="BA77" s="1271"/>
      <c r="BB77" s="1275" t="s">
        <v>595</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aHMtDm7q1GLTnD96zSeFibVCee7ouFTY/QH8oHv7noRaf2jj4iDlPJxobbOPGoT0uoSSeFnv93JCAv94279zg==" saltValue="ehyyNAVmaDqQZMw49UkQ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AN73" sqref="AN73:BA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DgGTe5sbHBPXeoXbAYsxbJFysSRWZt8JW/agda3+3Sk3KlaRsCjEOwaJt9DyRkDFHhaPjBy932LzFW9T3+gXw==" saltValue="Q6z6XC9/gpAAkLu9Gq52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AN73" sqref="AN73:BA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yDiSdRnQAAQw31PerxK++Ri67k7NRHPjkEABQIAk4V4qL2Dqt2D5KgTGXjWQIdHlxpPL2gtQgeoMX5qak9ojQ==" saltValue="iHSnG6/4J4PPksEU/vHt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204573</v>
      </c>
      <c r="E3" s="141"/>
      <c r="F3" s="142">
        <v>316331</v>
      </c>
      <c r="G3" s="143"/>
      <c r="H3" s="144"/>
    </row>
    <row r="4" spans="1:8" x14ac:dyDescent="0.15">
      <c r="A4" s="145"/>
      <c r="B4" s="146"/>
      <c r="C4" s="147"/>
      <c r="D4" s="148">
        <v>69794</v>
      </c>
      <c r="E4" s="149"/>
      <c r="F4" s="150">
        <v>106387</v>
      </c>
      <c r="G4" s="151"/>
      <c r="H4" s="152"/>
    </row>
    <row r="5" spans="1:8" x14ac:dyDescent="0.15">
      <c r="A5" s="133" t="s">
        <v>543</v>
      </c>
      <c r="B5" s="138"/>
      <c r="C5" s="139"/>
      <c r="D5" s="140">
        <v>135126</v>
      </c>
      <c r="E5" s="141"/>
      <c r="F5" s="142">
        <v>333013</v>
      </c>
      <c r="G5" s="143"/>
      <c r="H5" s="144"/>
    </row>
    <row r="6" spans="1:8" x14ac:dyDescent="0.15">
      <c r="A6" s="145"/>
      <c r="B6" s="146"/>
      <c r="C6" s="147"/>
      <c r="D6" s="148">
        <v>68878</v>
      </c>
      <c r="E6" s="149"/>
      <c r="F6" s="150">
        <v>126732</v>
      </c>
      <c r="G6" s="151"/>
      <c r="H6" s="152"/>
    </row>
    <row r="7" spans="1:8" x14ac:dyDescent="0.15">
      <c r="A7" s="133" t="s">
        <v>544</v>
      </c>
      <c r="B7" s="138"/>
      <c r="C7" s="139"/>
      <c r="D7" s="140">
        <v>160067</v>
      </c>
      <c r="E7" s="141"/>
      <c r="F7" s="142">
        <v>280458</v>
      </c>
      <c r="G7" s="143"/>
      <c r="H7" s="144"/>
    </row>
    <row r="8" spans="1:8" x14ac:dyDescent="0.15">
      <c r="A8" s="145"/>
      <c r="B8" s="146"/>
      <c r="C8" s="147"/>
      <c r="D8" s="148">
        <v>127797</v>
      </c>
      <c r="E8" s="149"/>
      <c r="F8" s="150">
        <v>127286</v>
      </c>
      <c r="G8" s="151"/>
      <c r="H8" s="152"/>
    </row>
    <row r="9" spans="1:8" x14ac:dyDescent="0.15">
      <c r="A9" s="133" t="s">
        <v>545</v>
      </c>
      <c r="B9" s="138"/>
      <c r="C9" s="139"/>
      <c r="D9" s="140">
        <v>54414</v>
      </c>
      <c r="E9" s="141"/>
      <c r="F9" s="142">
        <v>291945</v>
      </c>
      <c r="G9" s="143"/>
      <c r="H9" s="144"/>
    </row>
    <row r="10" spans="1:8" x14ac:dyDescent="0.15">
      <c r="A10" s="145"/>
      <c r="B10" s="146"/>
      <c r="C10" s="147"/>
      <c r="D10" s="148">
        <v>24199</v>
      </c>
      <c r="E10" s="149"/>
      <c r="F10" s="150">
        <v>127651</v>
      </c>
      <c r="G10" s="151"/>
      <c r="H10" s="152"/>
    </row>
    <row r="11" spans="1:8" x14ac:dyDescent="0.15">
      <c r="A11" s="133" t="s">
        <v>546</v>
      </c>
      <c r="B11" s="138"/>
      <c r="C11" s="139"/>
      <c r="D11" s="140">
        <v>69353</v>
      </c>
      <c r="E11" s="141"/>
      <c r="F11" s="142">
        <v>291173</v>
      </c>
      <c r="G11" s="143"/>
      <c r="H11" s="144"/>
    </row>
    <row r="12" spans="1:8" x14ac:dyDescent="0.15">
      <c r="A12" s="145"/>
      <c r="B12" s="146"/>
      <c r="C12" s="153"/>
      <c r="D12" s="148">
        <v>19983</v>
      </c>
      <c r="E12" s="149"/>
      <c r="F12" s="150">
        <v>119071</v>
      </c>
      <c r="G12" s="151"/>
      <c r="H12" s="152"/>
    </row>
    <row r="13" spans="1:8" x14ac:dyDescent="0.15">
      <c r="A13" s="133"/>
      <c r="B13" s="138"/>
      <c r="C13" s="154"/>
      <c r="D13" s="155">
        <v>124707</v>
      </c>
      <c r="E13" s="156"/>
      <c r="F13" s="157">
        <v>302584</v>
      </c>
      <c r="G13" s="158"/>
      <c r="H13" s="144"/>
    </row>
    <row r="14" spans="1:8" x14ac:dyDescent="0.15">
      <c r="A14" s="145"/>
      <c r="B14" s="146"/>
      <c r="C14" s="147"/>
      <c r="D14" s="148">
        <v>62130</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1.46</v>
      </c>
      <c r="C19" s="159">
        <f>ROUND(VALUE(SUBSTITUTE(実質収支比率等に係る経年分析!G$48,"▲","-")),2)</f>
        <v>3.99</v>
      </c>
      <c r="D19" s="159">
        <f>ROUND(VALUE(SUBSTITUTE(実質収支比率等に係る経年分析!H$48,"▲","-")),2)</f>
        <v>1.45</v>
      </c>
      <c r="E19" s="159">
        <f>ROUND(VALUE(SUBSTITUTE(実質収支比率等に係る経年分析!I$48,"▲","-")),2)</f>
        <v>1.65</v>
      </c>
      <c r="F19" s="159">
        <f>ROUND(VALUE(SUBSTITUTE(実質収支比率等に係る経年分析!J$48,"▲","-")),2)</f>
        <v>1.21</v>
      </c>
    </row>
    <row r="20" spans="1:11" x14ac:dyDescent="0.15">
      <c r="A20" s="159" t="s">
        <v>49</v>
      </c>
      <c r="B20" s="159">
        <f>ROUND(VALUE(SUBSTITUTE(実質収支比率等に係る経年分析!F$47,"▲","-")),2)</f>
        <v>27.98</v>
      </c>
      <c r="C20" s="159">
        <f>ROUND(VALUE(SUBSTITUTE(実質収支比率等に係る経年分析!G$47,"▲","-")),2)</f>
        <v>20.39</v>
      </c>
      <c r="D20" s="159">
        <f>ROUND(VALUE(SUBSTITUTE(実質収支比率等に係る経年分析!H$47,"▲","-")),2)</f>
        <v>17.690000000000001</v>
      </c>
      <c r="E20" s="159">
        <f>ROUND(VALUE(SUBSTITUTE(実質収支比率等に係る経年分析!I$47,"▲","-")),2)</f>
        <v>19.43</v>
      </c>
      <c r="F20" s="159">
        <f>ROUND(VALUE(SUBSTITUTE(実質収支比率等に係る経年分析!J$47,"▲","-")),2)</f>
        <v>16.899999999999999</v>
      </c>
    </row>
    <row r="21" spans="1:11" x14ac:dyDescent="0.15">
      <c r="A21" s="159" t="s">
        <v>50</v>
      </c>
      <c r="B21" s="159">
        <f>IF(ISNUMBER(VALUE(SUBSTITUTE(実質収支比率等に係る経年分析!F$49,"▲","-"))),ROUND(VALUE(SUBSTITUTE(実質収支比率等に係る経年分析!F$49,"▲","-")),2),NA())</f>
        <v>-3.17</v>
      </c>
      <c r="C21" s="159">
        <f>IF(ISNUMBER(VALUE(SUBSTITUTE(実質収支比率等に係る経年分析!G$49,"▲","-"))),ROUND(VALUE(SUBSTITUTE(実質収支比率等に係る経年分析!G$49,"▲","-")),2),NA())</f>
        <v>-6.31</v>
      </c>
      <c r="D21" s="159">
        <f>IF(ISNUMBER(VALUE(SUBSTITUTE(実質収支比率等に係る経年分析!H$49,"▲","-"))),ROUND(VALUE(SUBSTITUTE(実質収支比率等に係る経年分析!H$49,"▲","-")),2),NA())</f>
        <v>-6.13</v>
      </c>
      <c r="E21" s="159">
        <f>IF(ISNUMBER(VALUE(SUBSTITUTE(実質収支比率等に係る経年分析!I$49,"▲","-"))),ROUND(VALUE(SUBSTITUTE(実質収支比率等に係る経年分析!I$49,"▲","-")),2),NA())</f>
        <v>0.16</v>
      </c>
      <c r="F21" s="159">
        <f>IF(ISNUMBER(VALUE(SUBSTITUTE(実質収支比率等に係る経年分析!J$49,"▲","-"))),ROUND(VALUE(SUBSTITUTE(実質収支比率等に係る経年分析!J$49,"▲","-")),2),NA())</f>
        <v>-4.22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1.0900000000000001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v>
      </c>
    </row>
    <row r="36" spans="1:16" x14ac:dyDescent="0.15">
      <c r="A36" s="160" t="str">
        <f>IF(連結実質赤字比率に係る赤字・黒字の構成分析!C$34="",NA(),連結実質赤字比率に係る赤字・黒字の構成分析!C$34)</f>
        <v>国民健康保険事業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478</v>
      </c>
      <c r="E42" s="161"/>
      <c r="F42" s="161"/>
      <c r="G42" s="161">
        <f>'実質公債費比率（分子）の構造'!L$52</f>
        <v>496</v>
      </c>
      <c r="H42" s="161"/>
      <c r="I42" s="161"/>
      <c r="J42" s="161">
        <f>'実質公債費比率（分子）の構造'!M$52</f>
        <v>455</v>
      </c>
      <c r="K42" s="161"/>
      <c r="L42" s="161"/>
      <c r="M42" s="161">
        <f>'実質公債費比率（分子）の構造'!N$52</f>
        <v>419</v>
      </c>
      <c r="N42" s="161"/>
      <c r="O42" s="161"/>
      <c r="P42" s="161">
        <f>'実質公債費比率（分子）の構造'!O$52</f>
        <v>427</v>
      </c>
    </row>
    <row r="43" spans="1:16" x14ac:dyDescent="0.15">
      <c r="A43" s="161" t="s">
        <v>58</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14</v>
      </c>
      <c r="C45" s="161"/>
      <c r="D45" s="161"/>
      <c r="E45" s="161">
        <f>'実質公債費比率（分子）の構造'!L$49</f>
        <v>14</v>
      </c>
      <c r="F45" s="161"/>
      <c r="G45" s="161"/>
      <c r="H45" s="161">
        <f>'実質公債費比率（分子）の構造'!M$49</f>
        <v>16</v>
      </c>
      <c r="I45" s="161"/>
      <c r="J45" s="161"/>
      <c r="K45" s="161">
        <f>'実質公債費比率（分子）の構造'!N$49</f>
        <v>20</v>
      </c>
      <c r="L45" s="161"/>
      <c r="M45" s="161"/>
      <c r="N45" s="161">
        <f>'実質公債費比率（分子）の構造'!O$49</f>
        <v>23</v>
      </c>
      <c r="O45" s="161"/>
      <c r="P45" s="161"/>
    </row>
    <row r="46" spans="1:16" x14ac:dyDescent="0.15">
      <c r="A46" s="161" t="s">
        <v>61</v>
      </c>
      <c r="B46" s="161">
        <f>'実質公債費比率（分子）の構造'!K$48</f>
        <v>131</v>
      </c>
      <c r="C46" s="161"/>
      <c r="D46" s="161"/>
      <c r="E46" s="161">
        <f>'実質公債費比率（分子）の構造'!L$48</f>
        <v>138</v>
      </c>
      <c r="F46" s="161"/>
      <c r="G46" s="161"/>
      <c r="H46" s="161">
        <f>'実質公債費比率（分子）の構造'!M$48</f>
        <v>133</v>
      </c>
      <c r="I46" s="161"/>
      <c r="J46" s="161"/>
      <c r="K46" s="161">
        <f>'実質公債費比率（分子）の構造'!N$48</f>
        <v>125</v>
      </c>
      <c r="L46" s="161"/>
      <c r="M46" s="161"/>
      <c r="N46" s="161">
        <f>'実質公債費比率（分子）の構造'!O$48</f>
        <v>143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642</v>
      </c>
      <c r="C49" s="161"/>
      <c r="D49" s="161"/>
      <c r="E49" s="161">
        <f>'実質公債費比率（分子）の構造'!L$45</f>
        <v>670</v>
      </c>
      <c r="F49" s="161"/>
      <c r="G49" s="161"/>
      <c r="H49" s="161">
        <f>'実質公債費比率（分子）の構造'!M$45</f>
        <v>609</v>
      </c>
      <c r="I49" s="161"/>
      <c r="J49" s="161"/>
      <c r="K49" s="161">
        <f>'実質公債費比率（分子）の構造'!N$45</f>
        <v>544</v>
      </c>
      <c r="L49" s="161"/>
      <c r="M49" s="161"/>
      <c r="N49" s="161">
        <f>'実質公債費比率（分子）の構造'!O$45</f>
        <v>507</v>
      </c>
      <c r="O49" s="161"/>
      <c r="P49" s="161"/>
    </row>
    <row r="50" spans="1:16" x14ac:dyDescent="0.15">
      <c r="A50" s="161" t="s">
        <v>65</v>
      </c>
      <c r="B50" s="161" t="e">
        <f>NA()</f>
        <v>#N/A</v>
      </c>
      <c r="C50" s="161">
        <f>IF(ISNUMBER('実質公債費比率（分子）の構造'!K$53),'実質公債費比率（分子）の構造'!K$53,NA())</f>
        <v>309</v>
      </c>
      <c r="D50" s="161" t="e">
        <f>NA()</f>
        <v>#N/A</v>
      </c>
      <c r="E50" s="161" t="e">
        <f>NA()</f>
        <v>#N/A</v>
      </c>
      <c r="F50" s="161">
        <f>IF(ISNUMBER('実質公債費比率（分子）の構造'!L$53),'実質公債費比率（分子）の構造'!L$53,NA())</f>
        <v>326</v>
      </c>
      <c r="G50" s="161" t="e">
        <f>NA()</f>
        <v>#N/A</v>
      </c>
      <c r="H50" s="161" t="e">
        <f>NA()</f>
        <v>#N/A</v>
      </c>
      <c r="I50" s="161">
        <f>IF(ISNUMBER('実質公債費比率（分子）の構造'!M$53),'実質公債費比率（分子）の構造'!M$53,NA())</f>
        <v>303</v>
      </c>
      <c r="J50" s="161" t="e">
        <f>NA()</f>
        <v>#N/A</v>
      </c>
      <c r="K50" s="161" t="e">
        <f>NA()</f>
        <v>#N/A</v>
      </c>
      <c r="L50" s="161">
        <f>IF(ISNUMBER('実質公債費比率（分子）の構造'!N$53),'実質公債費比率（分子）の構造'!N$53,NA())</f>
        <v>270</v>
      </c>
      <c r="M50" s="161" t="e">
        <f>NA()</f>
        <v>#N/A</v>
      </c>
      <c r="N50" s="161" t="e">
        <f>NA()</f>
        <v>#N/A</v>
      </c>
      <c r="O50" s="161">
        <f>IF(ISNUMBER('実質公債費比率（分子）の構造'!O$53),'実質公債費比率（分子）の構造'!O$53,NA())</f>
        <v>247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4194</v>
      </c>
      <c r="E56" s="160"/>
      <c r="F56" s="160"/>
      <c r="G56" s="160">
        <f>'将来負担比率（分子）の構造'!J$52</f>
        <v>4177</v>
      </c>
      <c r="H56" s="160"/>
      <c r="I56" s="160"/>
      <c r="J56" s="160">
        <f>'将来負担比率（分子）の構造'!K$52</f>
        <v>4191</v>
      </c>
      <c r="K56" s="160"/>
      <c r="L56" s="160"/>
      <c r="M56" s="160">
        <f>'将来負担比率（分子）の構造'!L$52</f>
        <v>4081</v>
      </c>
      <c r="N56" s="160"/>
      <c r="O56" s="160"/>
      <c r="P56" s="160">
        <f>'将来負担比率（分子）の構造'!M$52</f>
        <v>3971</v>
      </c>
    </row>
    <row r="57" spans="1:16" x14ac:dyDescent="0.15">
      <c r="A57" s="160" t="s">
        <v>36</v>
      </c>
      <c r="B57" s="160"/>
      <c r="C57" s="160"/>
      <c r="D57" s="160">
        <f>'将来負担比率（分子）の構造'!I$51</f>
        <v>425</v>
      </c>
      <c r="E57" s="160"/>
      <c r="F57" s="160"/>
      <c r="G57" s="160">
        <f>'将来負担比率（分子）の構造'!J$51</f>
        <v>372</v>
      </c>
      <c r="H57" s="160"/>
      <c r="I57" s="160"/>
      <c r="J57" s="160">
        <f>'将来負担比率（分子）の構造'!K$51</f>
        <v>325</v>
      </c>
      <c r="K57" s="160"/>
      <c r="L57" s="160"/>
      <c r="M57" s="160">
        <f>'将来負担比率（分子）の構造'!L$51</f>
        <v>307</v>
      </c>
      <c r="N57" s="160"/>
      <c r="O57" s="160"/>
      <c r="P57" s="160">
        <f>'将来負担比率（分子）の構造'!M$51</f>
        <v>290</v>
      </c>
    </row>
    <row r="58" spans="1:16" x14ac:dyDescent="0.15">
      <c r="A58" s="160" t="s">
        <v>35</v>
      </c>
      <c r="B58" s="160"/>
      <c r="C58" s="160"/>
      <c r="D58" s="160">
        <f>'将来負担比率（分子）の構造'!I$50</f>
        <v>1058</v>
      </c>
      <c r="E58" s="160"/>
      <c r="F58" s="160"/>
      <c r="G58" s="160">
        <f>'将来負担比率（分子）の構造'!J$50</f>
        <v>867</v>
      </c>
      <c r="H58" s="160"/>
      <c r="I58" s="160"/>
      <c r="J58" s="160">
        <f>'将来負担比率（分子）の構造'!K$50</f>
        <v>885</v>
      </c>
      <c r="K58" s="160"/>
      <c r="L58" s="160"/>
      <c r="M58" s="160">
        <f>'将来負担比率（分子）の構造'!L$50</f>
        <v>879</v>
      </c>
      <c r="N58" s="160"/>
      <c r="O58" s="160"/>
      <c r="P58" s="160">
        <f>'将来負担比率（分子）の構造'!M$50</f>
        <v>892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741</v>
      </c>
      <c r="C62" s="160"/>
      <c r="D62" s="160"/>
      <c r="E62" s="160">
        <f>'将来負担比率（分子）の構造'!J$45</f>
        <v>717</v>
      </c>
      <c r="F62" s="160"/>
      <c r="G62" s="160"/>
      <c r="H62" s="160">
        <f>'将来負担比率（分子）の構造'!K$45</f>
        <v>697</v>
      </c>
      <c r="I62" s="160"/>
      <c r="J62" s="160"/>
      <c r="K62" s="160">
        <f>'将来負担比率（分子）の構造'!L$45</f>
        <v>625</v>
      </c>
      <c r="L62" s="160"/>
      <c r="M62" s="160"/>
      <c r="N62" s="160">
        <f>'将来負担比率（分子）の構造'!M$45</f>
        <v>584</v>
      </c>
      <c r="O62" s="160"/>
      <c r="P62" s="160"/>
    </row>
    <row r="63" spans="1:16" x14ac:dyDescent="0.15">
      <c r="A63" s="160" t="s">
        <v>28</v>
      </c>
      <c r="B63" s="160">
        <f>'将来負担比率（分子）の構造'!I$44</f>
        <v>193</v>
      </c>
      <c r="C63" s="160"/>
      <c r="D63" s="160"/>
      <c r="E63" s="160">
        <f>'将来負担比率（分子）の構造'!J$44</f>
        <v>205</v>
      </c>
      <c r="F63" s="160"/>
      <c r="G63" s="160"/>
      <c r="H63" s="160">
        <f>'将来負担比率（分子）の構造'!K$44</f>
        <v>208</v>
      </c>
      <c r="I63" s="160"/>
      <c r="J63" s="160"/>
      <c r="K63" s="160">
        <f>'将来負担比率（分子）の構造'!L$44</f>
        <v>188</v>
      </c>
      <c r="L63" s="160"/>
      <c r="M63" s="160"/>
      <c r="N63" s="160">
        <f>'将来負担比率（分子）の構造'!M$44</f>
        <v>165</v>
      </c>
      <c r="O63" s="160"/>
      <c r="P63" s="160"/>
    </row>
    <row r="64" spans="1:16" x14ac:dyDescent="0.15">
      <c r="A64" s="160" t="s">
        <v>27</v>
      </c>
      <c r="B64" s="160">
        <f>'将来負担比率（分子）の構造'!I$43</f>
        <v>1604</v>
      </c>
      <c r="C64" s="160"/>
      <c r="D64" s="160"/>
      <c r="E64" s="160">
        <f>'将来負担比率（分子）の構造'!J$43</f>
        <v>1537</v>
      </c>
      <c r="F64" s="160"/>
      <c r="G64" s="160"/>
      <c r="H64" s="160">
        <f>'将来負担比率（分子）の構造'!K$43</f>
        <v>1642</v>
      </c>
      <c r="I64" s="160"/>
      <c r="J64" s="160"/>
      <c r="K64" s="160">
        <f>'将来負担比率（分子）の構造'!L$43</f>
        <v>1593</v>
      </c>
      <c r="L64" s="160"/>
      <c r="M64" s="160"/>
      <c r="N64" s="160">
        <f>'将来負担比率（分子）の構造'!M$43</f>
        <v>1601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4957</v>
      </c>
      <c r="C66" s="160"/>
      <c r="D66" s="160"/>
      <c r="E66" s="160">
        <f>'将来負担比率（分子）の構造'!J$41</f>
        <v>4751</v>
      </c>
      <c r="F66" s="160"/>
      <c r="G66" s="160"/>
      <c r="H66" s="160">
        <f>'将来負担比率（分子）の構造'!K$41</f>
        <v>4833</v>
      </c>
      <c r="I66" s="160"/>
      <c r="J66" s="160"/>
      <c r="K66" s="160">
        <f>'将来負担比率（分子）の構造'!L$41</f>
        <v>4569</v>
      </c>
      <c r="L66" s="160"/>
      <c r="M66" s="160"/>
      <c r="N66" s="160">
        <f>'将来負担比率（分子）の構造'!M$41</f>
        <v>4366</v>
      </c>
      <c r="O66" s="160"/>
      <c r="P66" s="160"/>
    </row>
    <row r="67" spans="1:16" x14ac:dyDescent="0.15">
      <c r="A67" s="160" t="s">
        <v>69</v>
      </c>
      <c r="B67" s="160" t="e">
        <f>NA()</f>
        <v>#N/A</v>
      </c>
      <c r="C67" s="160">
        <f>IF(ISNUMBER('将来負担比率（分子）の構造'!I$53), IF('将来負担比率（分子）の構造'!I$53 &lt; 0, 0, '将来負担比率（分子）の構造'!I$53), NA())</f>
        <v>1818</v>
      </c>
      <c r="D67" s="160" t="e">
        <f>NA()</f>
        <v>#N/A</v>
      </c>
      <c r="E67" s="160" t="e">
        <f>NA()</f>
        <v>#N/A</v>
      </c>
      <c r="F67" s="160">
        <f>IF(ISNUMBER('将来負担比率（分子）の構造'!J$53), IF('将来負担比率（分子）の構造'!J$53 &lt; 0, 0, '将来負担比率（分子）の構造'!J$53), NA())</f>
        <v>1794</v>
      </c>
      <c r="G67" s="160" t="e">
        <f>NA()</f>
        <v>#N/A</v>
      </c>
      <c r="H67" s="160" t="e">
        <f>NA()</f>
        <v>#N/A</v>
      </c>
      <c r="I67" s="160">
        <f>IF(ISNUMBER('将来負担比率（分子）の構造'!K$53), IF('将来負担比率（分子）の構造'!K$53 &lt; 0, 0, '将来負担比率（分子）の構造'!K$53), NA())</f>
        <v>1977</v>
      </c>
      <c r="J67" s="160" t="e">
        <f>NA()</f>
        <v>#N/A</v>
      </c>
      <c r="K67" s="160" t="e">
        <f>NA()</f>
        <v>#N/A</v>
      </c>
      <c r="L67" s="160">
        <f>IF(ISNUMBER('将来負担比率（分子）の構造'!L$53), IF('将来負担比率（分子）の構造'!L$53 &lt; 0, 0, '将来負担比率（分子）の構造'!L$53), NA())</f>
        <v>1708</v>
      </c>
      <c r="M67" s="160" t="e">
        <f>NA()</f>
        <v>#N/A</v>
      </c>
      <c r="N67" s="160" t="e">
        <f>NA()</f>
        <v>#N/A</v>
      </c>
      <c r="O67" s="160">
        <f>IF(ISNUMBER('将来負担比率（分子）の構造'!M$53), IF('将来負担比率（分子）の構造'!M$53 &lt; 0, 0, '将来負担比率（分子）の構造'!M$53), NA())</f>
        <v>1564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399</v>
      </c>
      <c r="C72" s="164">
        <f>基金残高に係る経年分析!G55</f>
        <v>419</v>
      </c>
      <c r="D72" s="164">
        <f>基金残高に係る経年分析!H55</f>
        <v>359</v>
      </c>
    </row>
    <row r="73" spans="1:16" x14ac:dyDescent="0.15">
      <c r="A73" s="163" t="s">
        <v>72</v>
      </c>
      <c r="B73" s="164">
        <f>基金残高に係る経年分析!F56</f>
        <v>34</v>
      </c>
      <c r="C73" s="164">
        <f>基金残高に係る経年分析!G56</f>
        <v>34</v>
      </c>
      <c r="D73" s="164">
        <f>基金残高に係る経年分析!H56</f>
        <v>36</v>
      </c>
    </row>
    <row r="74" spans="1:16" x14ac:dyDescent="0.15">
      <c r="A74" s="163" t="s">
        <v>73</v>
      </c>
      <c r="B74" s="164">
        <f>基金残高に係る経年分析!F57</f>
        <v>268</v>
      </c>
      <c r="C74" s="164">
        <f>基金残高に係る経年分析!G57</f>
        <v>252</v>
      </c>
      <c r="D74" s="164">
        <f>基金残高に係る経年分析!H57</f>
        <v>257</v>
      </c>
    </row>
  </sheetData>
  <sheetProtection algorithmName="SHA-512" hashValue="66ADSWjwmhRo+07DnpVP3KC4oOjCisuvZhZObXIuoYkfFFv2uSK1xt8PBJ6yYGGOkV0VB18VP6MW8QZcM6bXSw==" saltValue="D15gt3QR4biLFIthx9XsN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2019-10-24T07:12:43Z</dcterms:modified>
</cp:coreProperties>
</file>